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oolberyl/Documents/2019_Bootcamp/ClassRepo/Homework Repos/HW11_CSS_HTML/Web-Design-Challenge/WebVisualizations/"/>
    </mc:Choice>
  </mc:AlternateContent>
  <xr:revisionPtr revIDLastSave="0" documentId="13_ncr:1_{865C62BA-2557-C84E-AA2C-D5674392F7F9}" xr6:coauthVersionLast="45" xr6:coauthVersionMax="45" xr10:uidLastSave="{00000000-0000-0000-0000-000000000000}"/>
  <bookViews>
    <workbookView xWindow="0" yWindow="460" windowWidth="18880" windowHeight="19080" xr2:uid="{00000000-000D-0000-FFFF-FFFF00000000}"/>
  </bookViews>
  <sheets>
    <sheet name="C2E001" sheetId="1" r:id="rId1"/>
    <sheet name="C2E002" sheetId="2" r:id="rId2"/>
    <sheet name="C2E003" sheetId="3" r:id="rId3"/>
    <sheet name="C2E004" sheetId="4" r:id="rId4"/>
    <sheet name="C2E005" sheetId="5" r:id="rId5"/>
    <sheet name="C2E006" sheetId="6" r:id="rId6"/>
    <sheet name="C2E007" sheetId="7" r:id="rId7"/>
    <sheet name="C2E008" sheetId="8" r:id="rId8"/>
    <sheet name="C2E009" sheetId="9" r:id="rId9"/>
    <sheet name="C2E010" sheetId="10" r:id="rId10"/>
    <sheet name="C2E011" sheetId="11" r:id="rId11"/>
    <sheet name="C2E012" sheetId="12" r:id="rId12"/>
    <sheet name="C2E013" sheetId="13" r:id="rId13"/>
    <sheet name="C2E014" sheetId="14" r:id="rId14"/>
    <sheet name="C2E015" sheetId="15" r:id="rId15"/>
    <sheet name="C2E016" sheetId="16" r:id="rId16"/>
    <sheet name="C2E017" sheetId="17" r:id="rId17"/>
    <sheet name="C2E018" sheetId="18" r:id="rId18"/>
    <sheet name="C2E019" sheetId="19" r:id="rId19"/>
    <sheet name="C2E020" sheetId="20" r:id="rId20"/>
    <sheet name="C2E021" sheetId="21" r:id="rId21"/>
    <sheet name="C2E022" sheetId="22" r:id="rId22"/>
    <sheet name="C2E023" sheetId="23" r:id="rId23"/>
    <sheet name="C2E024" sheetId="24" r:id="rId24"/>
    <sheet name="C2E025" sheetId="25" r:id="rId25"/>
    <sheet name="C2E026" sheetId="26" r:id="rId26"/>
    <sheet name="C2E027" sheetId="27" r:id="rId27"/>
    <sheet name="C2E028" sheetId="28" r:id="rId28"/>
    <sheet name="C2E029" sheetId="29" r:id="rId29"/>
    <sheet name="C2E030" sheetId="30" r:id="rId30"/>
    <sheet name="C2E031" sheetId="31" r:id="rId31"/>
    <sheet name="C2E032" sheetId="32" r:id="rId32"/>
    <sheet name="C2E033" sheetId="33" r:id="rId33"/>
    <sheet name="C2E034" sheetId="34" r:id="rId34"/>
    <sheet name="C2E035" sheetId="35" r:id="rId35"/>
    <sheet name="C2E036" sheetId="36" r:id="rId36"/>
    <sheet name="C2E037" sheetId="37" r:id="rId37"/>
    <sheet name="C2E038" sheetId="38" r:id="rId38"/>
    <sheet name="C2E039" sheetId="39" r:id="rId39"/>
    <sheet name="C2E040" sheetId="40" r:id="rId40"/>
    <sheet name="C2E041" sheetId="41" r:id="rId41"/>
    <sheet name="C2E042" sheetId="42" r:id="rId42"/>
    <sheet name="C2E043" sheetId="43" r:id="rId43"/>
    <sheet name="C2E044" sheetId="44" r:id="rId44"/>
    <sheet name="C2E045" sheetId="45" r:id="rId45"/>
    <sheet name="C2E046" sheetId="46" r:id="rId46"/>
    <sheet name="C2E047" sheetId="47" r:id="rId47"/>
    <sheet name="C2E048" sheetId="48" r:id="rId48"/>
    <sheet name="C2E049" sheetId="49" r:id="rId49"/>
    <sheet name="C2E050" sheetId="50" r:id="rId50"/>
    <sheet name="C2E051" sheetId="51" r:id="rId51"/>
    <sheet name="C2E052" sheetId="52" r:id="rId52"/>
    <sheet name="C2E053" sheetId="53" r:id="rId53"/>
    <sheet name="C2E054" sheetId="54" r:id="rId54"/>
    <sheet name="C2E055" sheetId="55" r:id="rId55"/>
    <sheet name="C2E056" sheetId="56" r:id="rId56"/>
    <sheet name="C2E057" sheetId="57" r:id="rId57"/>
    <sheet name="C2E058" sheetId="58" r:id="rId58"/>
    <sheet name="C2E059" sheetId="59" r:id="rId59"/>
    <sheet name="C2E060" sheetId="60" r:id="rId60"/>
    <sheet name="C2E061" sheetId="61" r:id="rId61"/>
    <sheet name="C2E062" sheetId="62" r:id="rId62"/>
    <sheet name="C2E063" sheetId="63" r:id="rId63"/>
    <sheet name="C2E064" sheetId="64" r:id="rId64"/>
    <sheet name="C2E065" sheetId="65" r:id="rId65"/>
    <sheet name="C2E066" sheetId="66" r:id="rId66"/>
    <sheet name="C2E067" sheetId="67" r:id="rId67"/>
    <sheet name="C2E068" sheetId="68" r:id="rId68"/>
    <sheet name="C2E069" sheetId="69" r:id="rId69"/>
    <sheet name="C2E070" sheetId="70" r:id="rId70"/>
    <sheet name="C2E071" sheetId="71" r:id="rId71"/>
    <sheet name="C2E072" sheetId="72" r:id="rId72"/>
    <sheet name="C2E073" sheetId="73" r:id="rId73"/>
    <sheet name="C2E074" sheetId="74" r:id="rId74"/>
    <sheet name="C2E075" sheetId="75" r:id="rId75"/>
    <sheet name="C2E076" sheetId="76" r:id="rId76"/>
    <sheet name="C2E077" sheetId="77" r:id="rId77"/>
    <sheet name="C2E078" sheetId="78" r:id="rId78"/>
    <sheet name="C2E079" sheetId="79" r:id="rId79"/>
    <sheet name="C2E080" sheetId="80" r:id="rId80"/>
    <sheet name="C2E081" sheetId="81" r:id="rId81"/>
    <sheet name="C2E082" sheetId="82" r:id="rId82"/>
    <sheet name="C2E083" sheetId="83" r:id="rId8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0" i="83" l="1"/>
  <c r="F49" i="83"/>
  <c r="F46" i="83"/>
  <c r="F45" i="83"/>
  <c r="F44" i="83"/>
  <c r="F43" i="83"/>
  <c r="F42" i="83"/>
  <c r="F41" i="83"/>
  <c r="F39" i="83"/>
  <c r="F38" i="83"/>
  <c r="F37" i="83"/>
  <c r="F35" i="83"/>
  <c r="F34" i="83"/>
  <c r="F33" i="83"/>
  <c r="F32" i="83"/>
  <c r="F31" i="83"/>
  <c r="F30" i="83"/>
  <c r="F29" i="83"/>
  <c r="F28" i="83"/>
  <c r="F27" i="83"/>
  <c r="F26" i="83"/>
  <c r="F25" i="83"/>
  <c r="F23" i="83"/>
  <c r="F22" i="83"/>
  <c r="F17" i="83"/>
  <c r="F16" i="83"/>
  <c r="F15" i="83"/>
  <c r="F14" i="83"/>
  <c r="F12" i="83"/>
  <c r="F11" i="83"/>
  <c r="F9" i="83"/>
  <c r="F8" i="83"/>
  <c r="F7" i="83"/>
  <c r="F6" i="83"/>
  <c r="F3" i="83"/>
  <c r="F2" i="83"/>
  <c r="F99" i="82"/>
  <c r="F98" i="82"/>
  <c r="F97" i="82"/>
  <c r="F94" i="82"/>
  <c r="F93" i="82"/>
  <c r="F92" i="82"/>
  <c r="F87" i="82"/>
  <c r="F86" i="82"/>
  <c r="F85" i="82"/>
  <c r="F84" i="82"/>
  <c r="F82" i="82"/>
  <c r="F80" i="82"/>
  <c r="F78" i="82"/>
  <c r="F76" i="82"/>
  <c r="F75" i="82"/>
  <c r="F74" i="82"/>
  <c r="F73" i="82"/>
  <c r="F72" i="82"/>
  <c r="F71" i="82"/>
  <c r="F68" i="82"/>
  <c r="F66" i="82"/>
  <c r="F63" i="82"/>
  <c r="F60" i="82"/>
  <c r="F59" i="82"/>
  <c r="F54" i="82"/>
  <c r="F53" i="82"/>
  <c r="F52" i="82"/>
  <c r="F49" i="82"/>
  <c r="F48" i="82"/>
  <c r="E47" i="82"/>
  <c r="E44" i="82"/>
  <c r="F41" i="82"/>
  <c r="F37" i="82"/>
  <c r="F36" i="82"/>
  <c r="E35" i="82"/>
  <c r="E34" i="82"/>
  <c r="E33" i="82"/>
  <c r="F31" i="82"/>
  <c r="F30" i="82"/>
  <c r="F24" i="82"/>
  <c r="F23" i="82"/>
  <c r="F22" i="82"/>
  <c r="F21" i="82"/>
  <c r="F16" i="82"/>
  <c r="F15" i="82"/>
  <c r="F13" i="82"/>
  <c r="F11" i="82"/>
  <c r="F7" i="82"/>
  <c r="F6" i="82"/>
  <c r="F5" i="82"/>
  <c r="F4" i="82"/>
  <c r="F162" i="81"/>
  <c r="F161" i="81"/>
  <c r="F159" i="81"/>
  <c r="F158" i="81"/>
  <c r="F154" i="81"/>
  <c r="E153" i="81"/>
  <c r="F151" i="81"/>
  <c r="F150" i="81"/>
  <c r="F148" i="81"/>
  <c r="F147" i="81"/>
  <c r="F146" i="81"/>
  <c r="F145" i="81"/>
  <c r="F144" i="81"/>
  <c r="F143" i="81"/>
  <c r="F142" i="81"/>
  <c r="F141" i="81"/>
  <c r="F140" i="81"/>
  <c r="F139" i="81"/>
  <c r="E138" i="81"/>
  <c r="F136" i="81"/>
  <c r="F135" i="81"/>
  <c r="F134" i="81"/>
  <c r="F132" i="81"/>
  <c r="F130" i="81"/>
  <c r="F128" i="81"/>
  <c r="F124" i="81"/>
  <c r="F120" i="81"/>
  <c r="F117" i="81"/>
  <c r="F116" i="81"/>
  <c r="F114" i="81"/>
  <c r="F113" i="81"/>
  <c r="F112" i="81"/>
  <c r="F111" i="81"/>
  <c r="F109" i="81"/>
  <c r="F108" i="81"/>
  <c r="F106" i="81"/>
  <c r="F103" i="81"/>
  <c r="F100" i="81"/>
  <c r="F98" i="81"/>
  <c r="F95" i="81"/>
  <c r="F92" i="81"/>
  <c r="F89" i="81"/>
  <c r="F87" i="81"/>
  <c r="F86" i="81"/>
  <c r="F85" i="81"/>
  <c r="F84" i="81"/>
  <c r="F82" i="81"/>
  <c r="F80" i="81"/>
  <c r="F76" i="81"/>
  <c r="F75" i="81"/>
  <c r="F73" i="81"/>
  <c r="F71" i="81"/>
  <c r="F69" i="81"/>
  <c r="E66" i="81"/>
  <c r="F63" i="81"/>
  <c r="F60" i="81"/>
  <c r="F58" i="81"/>
  <c r="F56" i="81"/>
  <c r="F55" i="81"/>
  <c r="F52" i="81"/>
  <c r="F51" i="81"/>
  <c r="F50" i="81"/>
  <c r="F48" i="81"/>
  <c r="F46" i="81"/>
  <c r="F45" i="81"/>
  <c r="F44" i="81"/>
  <c r="F43" i="81"/>
  <c r="F42" i="81"/>
  <c r="F41" i="81"/>
  <c r="F40" i="81"/>
  <c r="F39" i="81"/>
  <c r="F31" i="81"/>
  <c r="F30" i="81"/>
  <c r="F29" i="81"/>
  <c r="F28" i="81"/>
  <c r="F27" i="81"/>
  <c r="F25" i="81"/>
  <c r="F24" i="81"/>
  <c r="F23" i="81"/>
  <c r="F22" i="81"/>
  <c r="F19" i="81"/>
  <c r="F18" i="81"/>
  <c r="F17" i="81"/>
  <c r="F16" i="81"/>
  <c r="F15" i="81"/>
  <c r="F14" i="81"/>
  <c r="F13" i="81"/>
  <c r="F12" i="81"/>
  <c r="F10" i="81"/>
  <c r="F9" i="81"/>
  <c r="F8" i="81"/>
  <c r="F7" i="81"/>
  <c r="F6" i="81"/>
  <c r="F4" i="81"/>
  <c r="F2" i="81"/>
  <c r="F105" i="80"/>
  <c r="F104" i="80"/>
  <c r="F103" i="80"/>
  <c r="F102" i="80"/>
  <c r="F101" i="80"/>
  <c r="F99" i="80"/>
  <c r="F97" i="80"/>
  <c r="F96" i="80"/>
  <c r="F95" i="80"/>
  <c r="F93" i="80"/>
  <c r="F92" i="80"/>
  <c r="F91" i="80"/>
  <c r="F90" i="80"/>
  <c r="F88" i="80"/>
  <c r="F87" i="80"/>
  <c r="F85" i="80"/>
  <c r="F81" i="80"/>
  <c r="F79" i="80"/>
  <c r="F77" i="80"/>
  <c r="F76" i="80"/>
  <c r="F73" i="80"/>
  <c r="F72" i="80"/>
  <c r="F69" i="80"/>
  <c r="F68" i="80"/>
  <c r="F67" i="80"/>
  <c r="E61" i="80"/>
  <c r="E60" i="80"/>
  <c r="F56" i="80"/>
  <c r="F54" i="80"/>
  <c r="F53" i="80"/>
  <c r="F52" i="80"/>
  <c r="F48" i="80"/>
  <c r="F47" i="80"/>
  <c r="F46" i="80"/>
  <c r="F45" i="80"/>
  <c r="F44" i="80"/>
  <c r="F43" i="80"/>
  <c r="F42" i="80"/>
  <c r="F41" i="80"/>
  <c r="F40" i="80"/>
  <c r="F39" i="80"/>
  <c r="F37" i="80"/>
  <c r="F36" i="80"/>
  <c r="F34" i="80"/>
  <c r="F31" i="80"/>
  <c r="F30" i="80"/>
  <c r="F29" i="80"/>
  <c r="F28" i="80"/>
  <c r="F26" i="80"/>
  <c r="F23" i="80"/>
  <c r="E19" i="80"/>
  <c r="F18" i="80"/>
  <c r="F17" i="80"/>
  <c r="F16" i="80"/>
  <c r="F15" i="80"/>
  <c r="F13" i="80"/>
  <c r="F10" i="80"/>
  <c r="F9" i="80"/>
  <c r="F8" i="80"/>
  <c r="F7" i="80"/>
  <c r="F6" i="80"/>
  <c r="F4" i="80"/>
  <c r="F3" i="80"/>
  <c r="F2" i="80"/>
  <c r="F117" i="79"/>
  <c r="F116" i="79"/>
  <c r="F114" i="79"/>
  <c r="F113" i="79"/>
  <c r="F111" i="79"/>
  <c r="F109" i="79"/>
  <c r="F107" i="79"/>
  <c r="F106" i="79"/>
  <c r="F103" i="79"/>
  <c r="F101" i="79"/>
  <c r="F100" i="79"/>
  <c r="F99" i="79"/>
  <c r="F98" i="79"/>
  <c r="F97" i="79"/>
  <c r="F96" i="79"/>
  <c r="F95" i="79"/>
  <c r="F94" i="79"/>
  <c r="F93" i="79"/>
  <c r="F92" i="79"/>
  <c r="F91" i="79"/>
  <c r="F88" i="79"/>
  <c r="F87" i="79"/>
  <c r="F83" i="79"/>
  <c r="F81" i="79"/>
  <c r="F80" i="79"/>
  <c r="F78" i="79"/>
  <c r="F77" i="79"/>
  <c r="F76" i="79"/>
  <c r="F74" i="79"/>
  <c r="F73" i="79"/>
  <c r="F72" i="79"/>
  <c r="F70" i="79"/>
  <c r="F69" i="79"/>
  <c r="F68" i="79"/>
  <c r="F67" i="79"/>
  <c r="F63" i="79"/>
  <c r="F59" i="79"/>
  <c r="E58" i="79"/>
  <c r="E57" i="79"/>
  <c r="F56" i="79"/>
  <c r="F53" i="79"/>
  <c r="F52" i="79"/>
  <c r="F51" i="79"/>
  <c r="F50" i="79"/>
  <c r="F49" i="79"/>
  <c r="F48" i="79"/>
  <c r="F46" i="79"/>
  <c r="F44" i="79"/>
  <c r="F43" i="79"/>
  <c r="E42" i="79"/>
  <c r="F39" i="79"/>
  <c r="F38" i="79"/>
  <c r="F37" i="79"/>
  <c r="F36" i="79"/>
  <c r="F34" i="79"/>
  <c r="F32" i="79"/>
  <c r="F30" i="79"/>
  <c r="F28" i="79"/>
  <c r="F27" i="79"/>
  <c r="F25" i="79"/>
  <c r="F23" i="79"/>
  <c r="F21" i="79"/>
  <c r="F20" i="79"/>
  <c r="F17" i="79"/>
  <c r="F15" i="79"/>
  <c r="F13" i="79"/>
  <c r="F11" i="79"/>
  <c r="F10" i="79"/>
  <c r="F8" i="79"/>
  <c r="F7" i="79"/>
  <c r="F4" i="79"/>
  <c r="F2" i="79"/>
  <c r="F82" i="78"/>
  <c r="F81" i="78"/>
  <c r="F78" i="78"/>
  <c r="F77" i="78"/>
  <c r="F76" i="78"/>
  <c r="F74" i="78"/>
  <c r="F72" i="78"/>
  <c r="F67" i="78"/>
  <c r="F66" i="78"/>
  <c r="F64" i="78"/>
  <c r="F62" i="78"/>
  <c r="F59" i="78"/>
  <c r="F54" i="78"/>
  <c r="E46" i="78"/>
  <c r="F45" i="78"/>
  <c r="F43" i="78"/>
  <c r="F40" i="78"/>
  <c r="F38" i="78"/>
  <c r="F37" i="78"/>
  <c r="F35" i="78"/>
  <c r="F33" i="78"/>
  <c r="F32" i="78"/>
  <c r="F29" i="78"/>
  <c r="F28" i="78"/>
  <c r="F24" i="78"/>
  <c r="F23" i="78"/>
  <c r="F21" i="78"/>
  <c r="F20" i="78"/>
  <c r="F19" i="78"/>
  <c r="F18" i="78"/>
  <c r="F16" i="78"/>
  <c r="F7" i="78"/>
  <c r="F4" i="78"/>
  <c r="F2" i="78"/>
  <c r="F29" i="77"/>
  <c r="F26" i="77"/>
  <c r="F24" i="77"/>
  <c r="F23" i="77"/>
  <c r="F22" i="77"/>
  <c r="F21" i="77"/>
  <c r="F19" i="77"/>
  <c r="E17" i="77"/>
  <c r="F12" i="77"/>
  <c r="F11" i="77"/>
  <c r="F8" i="77"/>
  <c r="F6" i="77"/>
  <c r="F5" i="77"/>
  <c r="F4" i="77"/>
  <c r="F2" i="77"/>
  <c r="F103" i="76"/>
  <c r="F102" i="76"/>
  <c r="F101" i="76"/>
  <c r="F100" i="76"/>
  <c r="F99" i="76"/>
  <c r="F98" i="76"/>
  <c r="F97" i="76"/>
  <c r="F95" i="76"/>
  <c r="F92" i="76"/>
  <c r="F91" i="76"/>
  <c r="F90" i="76"/>
  <c r="F89" i="76"/>
  <c r="F87" i="76"/>
  <c r="F86" i="76"/>
  <c r="F85" i="76"/>
  <c r="F84" i="76"/>
  <c r="F83" i="76"/>
  <c r="F81" i="76"/>
  <c r="F80" i="76"/>
  <c r="F79" i="76"/>
  <c r="F78" i="76"/>
  <c r="F77" i="76"/>
  <c r="F76" i="76"/>
  <c r="F74" i="76"/>
  <c r="F73" i="76"/>
  <c r="F71" i="76"/>
  <c r="F70" i="76"/>
  <c r="F69" i="76"/>
  <c r="F68" i="76"/>
  <c r="F67" i="76"/>
  <c r="F66" i="76"/>
  <c r="F65" i="76"/>
  <c r="F64" i="76"/>
  <c r="F63" i="76"/>
  <c r="F62" i="76"/>
  <c r="F61" i="76"/>
  <c r="F60" i="76"/>
  <c r="F59" i="76"/>
  <c r="F58" i="76"/>
  <c r="F57" i="76"/>
  <c r="F56" i="76"/>
  <c r="F55" i="76"/>
  <c r="F54" i="76"/>
  <c r="F53" i="76"/>
  <c r="F52" i="76"/>
  <c r="F51" i="76"/>
  <c r="F50" i="76"/>
  <c r="F49" i="76"/>
  <c r="F48" i="76"/>
  <c r="F47" i="76"/>
  <c r="F45" i="76"/>
  <c r="F41" i="76"/>
  <c r="F40" i="76"/>
  <c r="F39" i="76"/>
  <c r="F37" i="76"/>
  <c r="F35" i="76"/>
  <c r="F31" i="76"/>
  <c r="F25" i="76"/>
  <c r="F19" i="76"/>
  <c r="F18" i="76"/>
  <c r="F16" i="76"/>
  <c r="F14" i="76"/>
  <c r="F13" i="76"/>
  <c r="F11" i="76"/>
  <c r="F9" i="76"/>
  <c r="F8" i="76"/>
  <c r="F7" i="76"/>
  <c r="F6" i="76"/>
  <c r="F5" i="76"/>
  <c r="F4" i="76"/>
  <c r="F3" i="76"/>
  <c r="F2" i="76"/>
  <c r="F139" i="75"/>
  <c r="F137" i="75"/>
  <c r="F135" i="75"/>
  <c r="F134" i="75"/>
  <c r="F132" i="75"/>
  <c r="F131" i="75"/>
  <c r="F129" i="75"/>
  <c r="F128" i="75"/>
  <c r="F127" i="75"/>
  <c r="F124" i="75"/>
  <c r="E121" i="75"/>
  <c r="F120" i="75"/>
  <c r="F117" i="75"/>
  <c r="F116" i="75"/>
  <c r="F114" i="75"/>
  <c r="F113" i="75"/>
  <c r="F112" i="75"/>
  <c r="F111" i="75"/>
  <c r="F110" i="75"/>
  <c r="F109" i="75"/>
  <c r="F108" i="75"/>
  <c r="F107" i="75"/>
  <c r="F106" i="75"/>
  <c r="F104" i="75"/>
  <c r="F103" i="75"/>
  <c r="F102" i="75"/>
  <c r="F101" i="75"/>
  <c r="F100" i="75"/>
  <c r="F99" i="75"/>
  <c r="F97" i="75"/>
  <c r="F96" i="75"/>
  <c r="F95" i="75"/>
  <c r="F93" i="75"/>
  <c r="F90" i="75"/>
  <c r="F89" i="75"/>
  <c r="F88" i="75"/>
  <c r="F85" i="75"/>
  <c r="F84" i="75"/>
  <c r="F83" i="75"/>
  <c r="F82" i="75"/>
  <c r="F81" i="75"/>
  <c r="F80" i="75"/>
  <c r="F79" i="75"/>
  <c r="F78" i="75"/>
  <c r="F76" i="75"/>
  <c r="F71" i="75"/>
  <c r="F68" i="75"/>
  <c r="F66" i="75"/>
  <c r="F64" i="75"/>
  <c r="F62" i="75"/>
  <c r="F58" i="75"/>
  <c r="F57" i="75"/>
  <c r="F56" i="75"/>
  <c r="F55" i="75"/>
  <c r="F48" i="75"/>
  <c r="F46" i="75"/>
  <c r="F44" i="75"/>
  <c r="F43" i="75"/>
  <c r="F41" i="75"/>
  <c r="F40" i="75"/>
  <c r="F39" i="75"/>
  <c r="F38" i="75"/>
  <c r="F37" i="75"/>
  <c r="F36" i="75"/>
  <c r="F35" i="75"/>
  <c r="F34" i="75"/>
  <c r="F32" i="75"/>
  <c r="F28" i="75"/>
  <c r="F27" i="75"/>
  <c r="F26" i="75"/>
  <c r="F24" i="75"/>
  <c r="F23" i="75"/>
  <c r="F22" i="75"/>
  <c r="F21" i="75"/>
  <c r="F19" i="75"/>
  <c r="F18" i="75"/>
  <c r="F16" i="75"/>
  <c r="F15" i="75"/>
  <c r="F14" i="75"/>
  <c r="F11" i="75"/>
  <c r="F10" i="75"/>
  <c r="F9" i="75"/>
  <c r="F8" i="75"/>
  <c r="F7" i="75"/>
  <c r="F5" i="75"/>
  <c r="F3" i="75"/>
  <c r="F2" i="75"/>
  <c r="F39" i="74"/>
  <c r="F38" i="74"/>
  <c r="F37" i="74"/>
  <c r="F36" i="74"/>
  <c r="F35" i="74"/>
  <c r="F33" i="74"/>
  <c r="F31" i="74"/>
  <c r="F29" i="74"/>
  <c r="F28" i="74"/>
  <c r="E27" i="74"/>
  <c r="E26" i="74"/>
  <c r="F25" i="74"/>
  <c r="F24" i="74"/>
  <c r="F19" i="74"/>
  <c r="F18" i="74"/>
  <c r="F17" i="74"/>
  <c r="F16" i="74"/>
  <c r="F15" i="74"/>
  <c r="F14" i="74"/>
  <c r="F13" i="74"/>
  <c r="F12" i="74"/>
  <c r="F11" i="74"/>
  <c r="F10" i="74"/>
  <c r="F9" i="74"/>
  <c r="F8" i="74"/>
  <c r="F7" i="74"/>
  <c r="E6" i="74"/>
  <c r="F5" i="74"/>
  <c r="F4" i="74"/>
  <c r="F3" i="74"/>
  <c r="F2" i="74"/>
  <c r="F146" i="73"/>
  <c r="F145" i="73"/>
  <c r="F144" i="73"/>
  <c r="F142" i="73"/>
  <c r="F141" i="73"/>
  <c r="F140" i="73"/>
  <c r="F139" i="73"/>
  <c r="F137" i="73"/>
  <c r="F136" i="73"/>
  <c r="F135" i="73"/>
  <c r="F134" i="73"/>
  <c r="F133" i="73"/>
  <c r="F132" i="73"/>
  <c r="F131" i="73"/>
  <c r="F129" i="73"/>
  <c r="F127" i="73"/>
  <c r="F126" i="73"/>
  <c r="F125" i="73"/>
  <c r="F124" i="73"/>
  <c r="F123" i="73"/>
  <c r="F122" i="73"/>
  <c r="F121" i="73"/>
  <c r="F120" i="73"/>
  <c r="F119" i="73"/>
  <c r="F118" i="73"/>
  <c r="F117" i="73"/>
  <c r="F115" i="73"/>
  <c r="F114" i="73"/>
  <c r="F113" i="73"/>
  <c r="F112" i="73"/>
  <c r="F111" i="73"/>
  <c r="F110" i="73"/>
  <c r="F109" i="73"/>
  <c r="F108" i="73"/>
  <c r="F106" i="73"/>
  <c r="F104" i="73"/>
  <c r="F103" i="73"/>
  <c r="F102" i="73"/>
  <c r="F101" i="73"/>
  <c r="F100" i="73"/>
  <c r="F99" i="73"/>
  <c r="F98" i="73"/>
  <c r="F97" i="73"/>
  <c r="F96" i="73"/>
  <c r="F92" i="73"/>
  <c r="F89" i="73"/>
  <c r="F88" i="73"/>
  <c r="F87" i="73"/>
  <c r="F86" i="73"/>
  <c r="F83" i="73"/>
  <c r="F82" i="73"/>
  <c r="F77" i="73"/>
  <c r="F75" i="73"/>
  <c r="F71" i="73"/>
  <c r="F69" i="73"/>
  <c r="E65" i="73"/>
  <c r="E64" i="73"/>
  <c r="F62" i="73"/>
  <c r="F61" i="73"/>
  <c r="F59" i="73"/>
  <c r="F58" i="73"/>
  <c r="F56" i="73"/>
  <c r="F55" i="73"/>
  <c r="F53" i="73"/>
  <c r="F51" i="73"/>
  <c r="F49" i="73"/>
  <c r="F47" i="73"/>
  <c r="F46" i="73"/>
  <c r="F42" i="73"/>
  <c r="F40" i="73"/>
  <c r="F38" i="73"/>
  <c r="F34" i="73"/>
  <c r="F32" i="73"/>
  <c r="F30" i="73"/>
  <c r="F29" i="73"/>
  <c r="F28" i="73"/>
  <c r="F25" i="73"/>
  <c r="F23" i="73"/>
  <c r="F22" i="73"/>
  <c r="F21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6" i="73"/>
  <c r="F5" i="73"/>
  <c r="F4" i="73"/>
  <c r="F3" i="73"/>
  <c r="F34" i="72"/>
  <c r="F33" i="72"/>
  <c r="F32" i="72"/>
  <c r="F30" i="72"/>
  <c r="F29" i="72"/>
  <c r="F28" i="72"/>
  <c r="F27" i="72"/>
  <c r="F26" i="72"/>
  <c r="F25" i="72"/>
  <c r="F22" i="72"/>
  <c r="F21" i="72"/>
  <c r="F16" i="72"/>
  <c r="F15" i="72"/>
  <c r="F14" i="72"/>
  <c r="F13" i="72"/>
  <c r="F12" i="72"/>
  <c r="F11" i="72"/>
  <c r="F10" i="72"/>
  <c r="F9" i="72"/>
  <c r="F8" i="72"/>
  <c r="F7" i="72"/>
  <c r="F5" i="72"/>
  <c r="F4" i="72"/>
  <c r="F2" i="72"/>
  <c r="F20" i="71"/>
  <c r="F19" i="71"/>
  <c r="F16" i="71"/>
  <c r="F14" i="71"/>
  <c r="F13" i="71"/>
  <c r="F12" i="71"/>
  <c r="F11" i="71"/>
  <c r="F10" i="71"/>
  <c r="F9" i="71"/>
  <c r="F8" i="71"/>
  <c r="F5" i="71"/>
  <c r="F4" i="71"/>
  <c r="F3" i="71"/>
  <c r="F31" i="70"/>
  <c r="F30" i="70"/>
  <c r="F29" i="70"/>
  <c r="F27" i="70"/>
  <c r="F26" i="70"/>
  <c r="F24" i="70"/>
  <c r="F23" i="70"/>
  <c r="F22" i="70"/>
  <c r="F21" i="70"/>
  <c r="F19" i="70"/>
  <c r="F18" i="70"/>
  <c r="F17" i="70"/>
  <c r="F15" i="70"/>
  <c r="F14" i="70"/>
  <c r="F13" i="70"/>
  <c r="F12" i="70"/>
  <c r="F11" i="70"/>
  <c r="F10" i="70"/>
  <c r="F8" i="70"/>
  <c r="F6" i="70"/>
  <c r="F5" i="70"/>
  <c r="F4" i="70"/>
  <c r="F2" i="70"/>
  <c r="F268" i="69"/>
  <c r="F267" i="69"/>
  <c r="F261" i="69"/>
  <c r="F259" i="69"/>
  <c r="F257" i="69"/>
  <c r="F255" i="69"/>
  <c r="F253" i="69"/>
  <c r="F252" i="69"/>
  <c r="F248" i="69"/>
  <c r="F246" i="69"/>
  <c r="F244" i="69"/>
  <c r="F242" i="69"/>
  <c r="F207" i="69"/>
  <c r="F206" i="69"/>
  <c r="F204" i="69"/>
  <c r="F201" i="69"/>
  <c r="F198" i="69"/>
  <c r="F197" i="69"/>
  <c r="F195" i="69"/>
  <c r="F194" i="69"/>
  <c r="F191" i="69"/>
  <c r="F185" i="69"/>
  <c r="F183" i="69"/>
  <c r="F182" i="69"/>
  <c r="F181" i="69"/>
  <c r="F179" i="69"/>
  <c r="F177" i="69"/>
  <c r="F175" i="69"/>
  <c r="F172" i="69"/>
  <c r="F169" i="69"/>
  <c r="F167" i="69"/>
  <c r="F165" i="69"/>
  <c r="F164" i="69"/>
  <c r="F163" i="69"/>
  <c r="F162" i="69"/>
  <c r="F158" i="69"/>
  <c r="F157" i="69"/>
  <c r="F154" i="69"/>
  <c r="F153" i="69"/>
  <c r="F152" i="69"/>
  <c r="F151" i="69"/>
  <c r="F149" i="69"/>
  <c r="F148" i="69"/>
  <c r="F144" i="69"/>
  <c r="F142" i="69"/>
  <c r="F141" i="69"/>
  <c r="F139" i="69"/>
  <c r="F135" i="69"/>
  <c r="F131" i="69"/>
  <c r="F130" i="69"/>
  <c r="F128" i="69"/>
  <c r="F127" i="69"/>
  <c r="F124" i="69"/>
  <c r="F121" i="69"/>
  <c r="F119" i="69"/>
  <c r="F116" i="69"/>
  <c r="F113" i="69"/>
  <c r="F108" i="69"/>
  <c r="F105" i="69"/>
  <c r="F103" i="69"/>
  <c r="F100" i="69"/>
  <c r="F97" i="69"/>
  <c r="F94" i="69"/>
  <c r="F91" i="69"/>
  <c r="F88" i="69"/>
  <c r="F87" i="69"/>
  <c r="F85" i="69"/>
  <c r="F83" i="69"/>
  <c r="F81" i="69"/>
  <c r="F79" i="69"/>
  <c r="F78" i="69"/>
  <c r="F76" i="69"/>
  <c r="F74" i="69"/>
  <c r="E71" i="69"/>
  <c r="E70" i="69"/>
  <c r="F69" i="69"/>
  <c r="F67" i="69"/>
  <c r="F64" i="69"/>
  <c r="F61" i="69"/>
  <c r="E58" i="69"/>
  <c r="E55" i="69"/>
  <c r="F52" i="69"/>
  <c r="F51" i="69"/>
  <c r="E44" i="69"/>
  <c r="F43" i="69"/>
  <c r="F42" i="69"/>
  <c r="F40" i="69"/>
  <c r="F39" i="69"/>
  <c r="F38" i="69"/>
  <c r="F37" i="69"/>
  <c r="F36" i="69"/>
  <c r="F35" i="69"/>
  <c r="E34" i="69"/>
  <c r="F33" i="69"/>
  <c r="F32" i="69"/>
  <c r="F31" i="69"/>
  <c r="F28" i="69"/>
  <c r="F27" i="69"/>
  <c r="F26" i="69"/>
  <c r="F25" i="69"/>
  <c r="F23" i="69"/>
  <c r="F20" i="69"/>
  <c r="F19" i="69"/>
  <c r="F18" i="69"/>
  <c r="F17" i="69"/>
  <c r="F16" i="69"/>
  <c r="F15" i="69"/>
  <c r="F14" i="69"/>
  <c r="F13" i="69"/>
  <c r="F12" i="69"/>
  <c r="F11" i="69"/>
  <c r="F9" i="69"/>
  <c r="F8" i="69"/>
  <c r="F7" i="69"/>
  <c r="F5" i="69"/>
  <c r="F3" i="69"/>
  <c r="F2" i="69"/>
  <c r="F253" i="68"/>
  <c r="F252" i="68"/>
  <c r="F250" i="68"/>
  <c r="F249" i="68"/>
  <c r="F248" i="68"/>
  <c r="F247" i="68"/>
  <c r="F246" i="68"/>
  <c r="F245" i="68"/>
  <c r="F241" i="68"/>
  <c r="F238" i="68"/>
  <c r="F235" i="68"/>
  <c r="F232" i="68"/>
  <c r="F230" i="68"/>
  <c r="F229" i="68"/>
  <c r="F228" i="68"/>
  <c r="F225" i="68"/>
  <c r="F224" i="68"/>
  <c r="F223" i="68"/>
  <c r="F222" i="68"/>
  <c r="F219" i="68"/>
  <c r="F216" i="68"/>
  <c r="F215" i="68"/>
  <c r="F213" i="68"/>
  <c r="F211" i="68"/>
  <c r="F210" i="68"/>
  <c r="F209" i="68"/>
  <c r="F206" i="68"/>
  <c r="F205" i="68"/>
  <c r="F203" i="68"/>
  <c r="F202" i="68"/>
  <c r="F201" i="68"/>
  <c r="F200" i="68"/>
  <c r="F199" i="68"/>
  <c r="F198" i="68"/>
  <c r="F197" i="68"/>
  <c r="F196" i="68"/>
  <c r="F195" i="68"/>
  <c r="F194" i="68"/>
  <c r="F193" i="68"/>
  <c r="F192" i="68"/>
  <c r="F190" i="68"/>
  <c r="F189" i="68"/>
  <c r="F187" i="68"/>
  <c r="F186" i="68"/>
  <c r="F185" i="68"/>
  <c r="F184" i="68"/>
  <c r="F183" i="68"/>
  <c r="F182" i="68"/>
  <c r="F181" i="68"/>
  <c r="F178" i="68"/>
  <c r="F177" i="68"/>
  <c r="F176" i="68"/>
  <c r="F174" i="68"/>
  <c r="F170" i="68"/>
  <c r="F169" i="68"/>
  <c r="F168" i="68"/>
  <c r="F165" i="68"/>
  <c r="F162" i="68"/>
  <c r="F161" i="68"/>
  <c r="F160" i="68"/>
  <c r="F157" i="68"/>
  <c r="F155" i="68"/>
  <c r="F154" i="68"/>
  <c r="F153" i="68"/>
  <c r="F152" i="68"/>
  <c r="F151" i="68"/>
  <c r="F149" i="68"/>
  <c r="F146" i="68"/>
  <c r="F145" i="68"/>
  <c r="F142" i="68"/>
  <c r="F141" i="68"/>
  <c r="F140" i="68"/>
  <c r="F139" i="68"/>
  <c r="F138" i="68"/>
  <c r="F136" i="68"/>
  <c r="F135" i="68"/>
  <c r="F134" i="68"/>
  <c r="F133" i="68"/>
  <c r="F131" i="68"/>
  <c r="F129" i="68"/>
  <c r="F128" i="68"/>
  <c r="F127" i="68"/>
  <c r="F125" i="68"/>
  <c r="F124" i="68"/>
  <c r="F121" i="68"/>
  <c r="F119" i="68"/>
  <c r="F118" i="68"/>
  <c r="F117" i="68"/>
  <c r="F116" i="68"/>
  <c r="F115" i="68"/>
  <c r="F114" i="68"/>
  <c r="F113" i="68"/>
  <c r="F112" i="68"/>
  <c r="F111" i="68"/>
  <c r="F110" i="68"/>
  <c r="F109" i="68"/>
  <c r="F108" i="68"/>
  <c r="F107" i="68"/>
  <c r="F106" i="68"/>
  <c r="F105" i="68"/>
  <c r="F104" i="68"/>
  <c r="F102" i="68"/>
  <c r="F100" i="68"/>
  <c r="F98" i="68"/>
  <c r="F96" i="68"/>
  <c r="F94" i="68"/>
  <c r="F92" i="68"/>
  <c r="F91" i="68"/>
  <c r="F90" i="68"/>
  <c r="F88" i="68"/>
  <c r="F87" i="68"/>
  <c r="F86" i="68"/>
  <c r="F84" i="68"/>
  <c r="F82" i="68"/>
  <c r="F81" i="68"/>
  <c r="F80" i="68"/>
  <c r="F79" i="68"/>
  <c r="F75" i="68"/>
  <c r="F74" i="68"/>
  <c r="F73" i="68"/>
  <c r="F72" i="68"/>
  <c r="F71" i="68"/>
  <c r="F70" i="68"/>
  <c r="F69" i="68"/>
  <c r="F66" i="68"/>
  <c r="F64" i="68"/>
  <c r="F62" i="68"/>
  <c r="F60" i="68"/>
  <c r="F59" i="68"/>
  <c r="F57" i="68"/>
  <c r="F56" i="68"/>
  <c r="F55" i="68"/>
  <c r="F54" i="68"/>
  <c r="F53" i="68"/>
  <c r="F50" i="68"/>
  <c r="F49" i="68"/>
  <c r="F48" i="68"/>
  <c r="F47" i="68"/>
  <c r="F46" i="68"/>
  <c r="F44" i="68"/>
  <c r="F43" i="68"/>
  <c r="F40" i="68"/>
  <c r="F38" i="68"/>
  <c r="F37" i="68"/>
  <c r="F35" i="68"/>
  <c r="F34" i="68"/>
  <c r="F32" i="68"/>
  <c r="F31" i="68"/>
  <c r="F30" i="68"/>
  <c r="F29" i="68"/>
  <c r="F28" i="68"/>
  <c r="F27" i="68"/>
  <c r="F26" i="68"/>
  <c r="F23" i="68"/>
  <c r="F22" i="68"/>
  <c r="F21" i="68"/>
  <c r="F20" i="68"/>
  <c r="F19" i="68"/>
  <c r="F18" i="68"/>
  <c r="F17" i="68"/>
  <c r="F15" i="68"/>
  <c r="F14" i="68"/>
  <c r="F13" i="68"/>
  <c r="F12" i="68"/>
  <c r="F11" i="68"/>
  <c r="F10" i="68"/>
  <c r="F9" i="68"/>
  <c r="F6" i="68"/>
  <c r="F4" i="68"/>
  <c r="F3" i="68"/>
  <c r="F2" i="68"/>
  <c r="F241" i="67"/>
  <c r="F240" i="67"/>
  <c r="F239" i="67"/>
  <c r="F238" i="67"/>
  <c r="F237" i="67"/>
  <c r="F236" i="67"/>
  <c r="F235" i="67"/>
  <c r="F234" i="67"/>
  <c r="F228" i="67"/>
  <c r="F227" i="67"/>
  <c r="F225" i="67"/>
  <c r="F222" i="67"/>
  <c r="F219" i="67"/>
  <c r="F218" i="67"/>
  <c r="F216" i="67"/>
  <c r="F214" i="67"/>
  <c r="E210" i="67"/>
  <c r="F207" i="67"/>
  <c r="F205" i="67"/>
  <c r="E203" i="67"/>
  <c r="F201" i="67"/>
  <c r="F198" i="67"/>
  <c r="F195" i="67"/>
  <c r="F193" i="67"/>
  <c r="F192" i="67"/>
  <c r="F190" i="67"/>
  <c r="F185" i="67"/>
  <c r="F184" i="67"/>
  <c r="F179" i="67"/>
  <c r="F177" i="67"/>
  <c r="F175" i="67"/>
  <c r="F174" i="67"/>
  <c r="F173" i="67"/>
  <c r="F172" i="67"/>
  <c r="F170" i="67"/>
  <c r="F168" i="67"/>
  <c r="F165" i="67"/>
  <c r="F164" i="67"/>
  <c r="F163" i="67"/>
  <c r="F158" i="67"/>
  <c r="F156" i="67"/>
  <c r="F155" i="67"/>
  <c r="F153" i="67"/>
  <c r="F152" i="67"/>
  <c r="F149" i="67"/>
  <c r="F147" i="67"/>
  <c r="F144" i="67"/>
  <c r="F142" i="67"/>
  <c r="F140" i="67"/>
  <c r="F139" i="67"/>
  <c r="F137" i="67"/>
  <c r="F135" i="67"/>
  <c r="F133" i="67"/>
  <c r="F132" i="67"/>
  <c r="F131" i="67"/>
  <c r="F130" i="67"/>
  <c r="F129" i="67"/>
  <c r="F128" i="67"/>
  <c r="F124" i="67"/>
  <c r="F122" i="67"/>
  <c r="F119" i="67"/>
  <c r="F117" i="67"/>
  <c r="F115" i="67"/>
  <c r="F114" i="67"/>
  <c r="F113" i="67"/>
  <c r="F112" i="67"/>
  <c r="F111" i="67"/>
  <c r="F110" i="67"/>
  <c r="F107" i="67"/>
  <c r="F104" i="67"/>
  <c r="F103" i="67"/>
  <c r="F102" i="67"/>
  <c r="F101" i="67"/>
  <c r="F100" i="67"/>
  <c r="F99" i="67"/>
  <c r="F98" i="67"/>
  <c r="F94" i="67"/>
  <c r="F93" i="67"/>
  <c r="F92" i="67"/>
  <c r="F91" i="67"/>
  <c r="F90" i="67"/>
  <c r="F89" i="67"/>
  <c r="F88" i="67"/>
  <c r="F86" i="67"/>
  <c r="F85" i="67"/>
  <c r="F84" i="67"/>
  <c r="F83" i="67"/>
  <c r="F82" i="67"/>
  <c r="F81" i="67"/>
  <c r="F80" i="67"/>
  <c r="F79" i="67"/>
  <c r="F78" i="67"/>
  <c r="F77" i="67"/>
  <c r="F76" i="67"/>
  <c r="F75" i="67"/>
  <c r="F73" i="67"/>
  <c r="F72" i="67"/>
  <c r="F71" i="67"/>
  <c r="F70" i="67"/>
  <c r="F68" i="67"/>
  <c r="F67" i="67"/>
  <c r="F66" i="67"/>
  <c r="F65" i="67"/>
  <c r="F63" i="67"/>
  <c r="F62" i="67"/>
  <c r="F61" i="67"/>
  <c r="F60" i="67"/>
  <c r="F59" i="67"/>
  <c r="F58" i="67"/>
  <c r="F57" i="67"/>
  <c r="F56" i="67"/>
  <c r="F54" i="67"/>
  <c r="F53" i="67"/>
  <c r="F51" i="67"/>
  <c r="F49" i="67"/>
  <c r="F44" i="67"/>
  <c r="F42" i="67"/>
  <c r="F40" i="67"/>
  <c r="F38" i="67"/>
  <c r="F36" i="67"/>
  <c r="F34" i="67"/>
  <c r="F32" i="67"/>
  <c r="F30" i="67"/>
  <c r="F28" i="67"/>
  <c r="F23" i="67"/>
  <c r="F21" i="67"/>
  <c r="F20" i="67"/>
  <c r="F19" i="67"/>
  <c r="F18" i="67"/>
  <c r="F15" i="67"/>
  <c r="F14" i="67"/>
  <c r="F13" i="67"/>
  <c r="F12" i="67"/>
  <c r="F11" i="67"/>
  <c r="F8" i="67"/>
  <c r="F5" i="67"/>
  <c r="F2" i="67"/>
  <c r="F158" i="66"/>
  <c r="F156" i="66"/>
  <c r="F155" i="66"/>
  <c r="F154" i="66"/>
  <c r="F153" i="66"/>
  <c r="F152" i="66"/>
  <c r="F151" i="66"/>
  <c r="F150" i="66"/>
  <c r="F145" i="66"/>
  <c r="F144" i="66"/>
  <c r="F143" i="66"/>
  <c r="F141" i="66"/>
  <c r="F140" i="66"/>
  <c r="F139" i="66"/>
  <c r="F138" i="66"/>
  <c r="F137" i="66"/>
  <c r="F134" i="66"/>
  <c r="F133" i="66"/>
  <c r="F132" i="66"/>
  <c r="F131" i="66"/>
  <c r="F129" i="66"/>
  <c r="F128" i="66"/>
  <c r="F127" i="66"/>
  <c r="F126" i="66"/>
  <c r="F124" i="66"/>
  <c r="F122" i="66"/>
  <c r="F121" i="66"/>
  <c r="F119" i="66"/>
  <c r="F117" i="66"/>
  <c r="F113" i="66"/>
  <c r="F111" i="66"/>
  <c r="F109" i="66"/>
  <c r="F102" i="66"/>
  <c r="F101" i="66"/>
  <c r="F100" i="66"/>
  <c r="F99" i="66"/>
  <c r="F98" i="66"/>
  <c r="F97" i="66"/>
  <c r="F96" i="66"/>
  <c r="F94" i="66"/>
  <c r="F93" i="66"/>
  <c r="F92" i="66"/>
  <c r="F91" i="66"/>
  <c r="F90" i="66"/>
  <c r="F89" i="66"/>
  <c r="F85" i="66"/>
  <c r="F84" i="66"/>
  <c r="F82" i="66"/>
  <c r="F81" i="66"/>
  <c r="F80" i="66"/>
  <c r="F79" i="66"/>
  <c r="F78" i="66"/>
  <c r="F77" i="66"/>
  <c r="F76" i="66"/>
  <c r="F75" i="66"/>
  <c r="F73" i="66"/>
  <c r="F72" i="66"/>
  <c r="F71" i="66"/>
  <c r="F70" i="66"/>
  <c r="F67" i="66"/>
  <c r="F65" i="66"/>
  <c r="F64" i="66"/>
  <c r="E63" i="66"/>
  <c r="F56" i="66"/>
  <c r="F55" i="66"/>
  <c r="F53" i="66"/>
  <c r="F52" i="66"/>
  <c r="F51" i="66"/>
  <c r="F48" i="66"/>
  <c r="F47" i="66"/>
  <c r="F46" i="66"/>
  <c r="F44" i="66"/>
  <c r="F43" i="66"/>
  <c r="F42" i="66"/>
  <c r="F40" i="66"/>
  <c r="F39" i="66"/>
  <c r="F38" i="66"/>
  <c r="F36" i="66"/>
  <c r="F33" i="66"/>
  <c r="F32" i="66"/>
  <c r="F30" i="66"/>
  <c r="F29" i="66"/>
  <c r="F28" i="66"/>
  <c r="F25" i="66"/>
  <c r="F24" i="66"/>
  <c r="F23" i="66"/>
  <c r="F22" i="66"/>
  <c r="F21" i="66"/>
  <c r="F20" i="66"/>
  <c r="F19" i="66"/>
  <c r="F18" i="66"/>
  <c r="F17" i="66"/>
  <c r="F16" i="66"/>
  <c r="F15" i="66"/>
  <c r="F12" i="66"/>
  <c r="F11" i="66"/>
  <c r="F10" i="66"/>
  <c r="F7" i="66"/>
  <c r="F5" i="66"/>
  <c r="F3" i="66"/>
  <c r="F161" i="65"/>
  <c r="F160" i="65"/>
  <c r="F159" i="65"/>
  <c r="F158" i="65"/>
  <c r="F157" i="65"/>
  <c r="F156" i="65"/>
  <c r="F155" i="65"/>
  <c r="F153" i="65"/>
  <c r="F152" i="65"/>
  <c r="F149" i="65"/>
  <c r="F148" i="65"/>
  <c r="F146" i="65"/>
  <c r="F145" i="65"/>
  <c r="E144" i="65"/>
  <c r="F143" i="65"/>
  <c r="F142" i="65"/>
  <c r="F141" i="65"/>
  <c r="F140" i="65"/>
  <c r="E139" i="65"/>
  <c r="F137" i="65"/>
  <c r="F136" i="65"/>
  <c r="F135" i="65"/>
  <c r="F134" i="65"/>
  <c r="F133" i="65"/>
  <c r="F132" i="65"/>
  <c r="F131" i="65"/>
  <c r="F130" i="65"/>
  <c r="F129" i="65"/>
  <c r="F128" i="65"/>
  <c r="F127" i="65"/>
  <c r="F126" i="65"/>
  <c r="F125" i="65"/>
  <c r="F123" i="65"/>
  <c r="F122" i="65"/>
  <c r="F121" i="65"/>
  <c r="F120" i="65"/>
  <c r="F119" i="65"/>
  <c r="F118" i="65"/>
  <c r="F117" i="65"/>
  <c r="F116" i="65"/>
  <c r="F115" i="65"/>
  <c r="F114" i="65"/>
  <c r="F113" i="65"/>
  <c r="F112" i="65"/>
  <c r="F111" i="65"/>
  <c r="F110" i="65"/>
  <c r="F109" i="65"/>
  <c r="F106" i="65"/>
  <c r="F104" i="65"/>
  <c r="F103" i="65"/>
  <c r="F101" i="65"/>
  <c r="F97" i="65"/>
  <c r="F95" i="65"/>
  <c r="F94" i="65"/>
  <c r="F86" i="65"/>
  <c r="F81" i="65"/>
  <c r="F80" i="65"/>
  <c r="F78" i="65"/>
  <c r="F76" i="65"/>
  <c r="F74" i="65"/>
  <c r="F73" i="65"/>
  <c r="F70" i="65"/>
  <c r="F69" i="65"/>
  <c r="F67" i="65"/>
  <c r="F65" i="65"/>
  <c r="F63" i="65"/>
  <c r="F61" i="65"/>
  <c r="F58" i="65"/>
  <c r="F57" i="65"/>
  <c r="F56" i="65"/>
  <c r="F55" i="65"/>
  <c r="F54" i="65"/>
  <c r="F53" i="65"/>
  <c r="F49" i="65"/>
  <c r="F48" i="65"/>
  <c r="F47" i="65"/>
  <c r="F46" i="65"/>
  <c r="F45" i="65"/>
  <c r="F40" i="65"/>
  <c r="F39" i="65"/>
  <c r="F38" i="65"/>
  <c r="F37" i="65"/>
  <c r="F36" i="65"/>
  <c r="F35" i="65"/>
  <c r="F34" i="65"/>
  <c r="F31" i="65"/>
  <c r="F25" i="65"/>
  <c r="F23" i="65"/>
  <c r="F21" i="65"/>
  <c r="F20" i="65"/>
  <c r="F19" i="65"/>
  <c r="F18" i="65"/>
  <c r="F17" i="65"/>
  <c r="F15" i="65"/>
  <c r="F14" i="65"/>
  <c r="F11" i="65"/>
  <c r="F10" i="65"/>
  <c r="F9" i="65"/>
  <c r="F8" i="65"/>
  <c r="F7" i="65"/>
  <c r="F6" i="65"/>
  <c r="F5" i="65"/>
  <c r="F4" i="65"/>
  <c r="E3" i="65"/>
  <c r="F132" i="64"/>
  <c r="F131" i="64"/>
  <c r="F130" i="64"/>
  <c r="F129" i="64"/>
  <c r="F128" i="64"/>
  <c r="F127" i="64"/>
  <c r="F126" i="64"/>
  <c r="F125" i="64"/>
  <c r="F124" i="64"/>
  <c r="F122" i="64"/>
  <c r="F121" i="64"/>
  <c r="F119" i="64"/>
  <c r="F118" i="64"/>
  <c r="F117" i="64"/>
  <c r="F116" i="64"/>
  <c r="F115" i="64"/>
  <c r="F113" i="64"/>
  <c r="F110" i="64"/>
  <c r="F109" i="64"/>
  <c r="F107" i="64"/>
  <c r="F106" i="64"/>
  <c r="E104" i="64"/>
  <c r="F103" i="64"/>
  <c r="F101" i="64"/>
  <c r="F99" i="64"/>
  <c r="F91" i="64"/>
  <c r="F89" i="64"/>
  <c r="F87" i="64"/>
  <c r="F86" i="64"/>
  <c r="F84" i="64"/>
  <c r="F78" i="64"/>
  <c r="F76" i="64"/>
  <c r="F74" i="64"/>
  <c r="F72" i="64"/>
  <c r="F69" i="64"/>
  <c r="E66" i="64"/>
  <c r="E63" i="64"/>
  <c r="F60" i="64"/>
  <c r="F58" i="64"/>
  <c r="F50" i="64"/>
  <c r="F49" i="64"/>
  <c r="F41" i="64"/>
  <c r="F38" i="64"/>
  <c r="F34" i="64"/>
  <c r="F33" i="64"/>
  <c r="F32" i="64"/>
  <c r="F31" i="64"/>
  <c r="F30" i="64"/>
  <c r="F29" i="64"/>
  <c r="F28" i="64"/>
  <c r="F26" i="64"/>
  <c r="F23" i="64"/>
  <c r="F22" i="64"/>
  <c r="F21" i="64"/>
  <c r="F19" i="64"/>
  <c r="F18" i="64"/>
  <c r="F17" i="64"/>
  <c r="F16" i="64"/>
  <c r="F15" i="64"/>
  <c r="F12" i="64"/>
  <c r="F11" i="64"/>
  <c r="F10" i="64"/>
  <c r="F9" i="64"/>
  <c r="F8" i="64"/>
  <c r="F7" i="64"/>
  <c r="F6" i="64"/>
  <c r="E5" i="64"/>
  <c r="F3" i="64"/>
  <c r="F2" i="64"/>
  <c r="F124" i="63"/>
  <c r="F123" i="63"/>
  <c r="F121" i="63"/>
  <c r="F119" i="63"/>
  <c r="F116" i="63"/>
  <c r="F111" i="63"/>
  <c r="F108" i="63"/>
  <c r="F106" i="63"/>
  <c r="F105" i="63"/>
  <c r="F103" i="63"/>
  <c r="F100" i="63"/>
  <c r="F99" i="63"/>
  <c r="F97" i="63"/>
  <c r="F95" i="63"/>
  <c r="F94" i="63"/>
  <c r="F93" i="63"/>
  <c r="F92" i="63"/>
  <c r="F90" i="63"/>
  <c r="F89" i="63"/>
  <c r="F86" i="63"/>
  <c r="F84" i="63"/>
  <c r="F82" i="63"/>
  <c r="F81" i="63"/>
  <c r="F79" i="63"/>
  <c r="F78" i="63"/>
  <c r="F77" i="63"/>
  <c r="F76" i="63"/>
  <c r="F73" i="63"/>
  <c r="F72" i="63"/>
  <c r="F68" i="63"/>
  <c r="F67" i="63"/>
  <c r="F66" i="63"/>
  <c r="F65" i="63"/>
  <c r="F64" i="63"/>
  <c r="F63" i="63"/>
  <c r="F62" i="63"/>
  <c r="F61" i="63"/>
  <c r="F60" i="63"/>
  <c r="F59" i="63"/>
  <c r="F54" i="63"/>
  <c r="F53" i="63"/>
  <c r="F52" i="63"/>
  <c r="F51" i="63"/>
  <c r="F50" i="63"/>
  <c r="F48" i="63"/>
  <c r="F46" i="63"/>
  <c r="F44" i="63"/>
  <c r="F42" i="63"/>
  <c r="F41" i="63"/>
  <c r="F40" i="63"/>
  <c r="F39" i="63"/>
  <c r="F38" i="63"/>
  <c r="F37" i="63"/>
  <c r="F36" i="63"/>
  <c r="F35" i="63"/>
  <c r="F34" i="63"/>
  <c r="F32" i="63"/>
  <c r="F30" i="63"/>
  <c r="F29" i="63"/>
  <c r="F23" i="63"/>
  <c r="F22" i="63"/>
  <c r="F21" i="63"/>
  <c r="F20" i="63"/>
  <c r="F19" i="63"/>
  <c r="F18" i="63"/>
  <c r="F17" i="63"/>
  <c r="F16" i="63"/>
  <c r="F15" i="63"/>
  <c r="F14" i="63"/>
  <c r="F13" i="63"/>
  <c r="F12" i="63"/>
  <c r="F11" i="63"/>
  <c r="F9" i="63"/>
  <c r="F8" i="63"/>
  <c r="F7" i="63"/>
  <c r="F6" i="63"/>
  <c r="F4" i="63"/>
  <c r="F3" i="63"/>
  <c r="F2" i="63"/>
  <c r="F59" i="62"/>
  <c r="F58" i="62"/>
  <c r="F56" i="62"/>
  <c r="F55" i="62"/>
  <c r="E54" i="62"/>
  <c r="F53" i="62"/>
  <c r="F52" i="62"/>
  <c r="F51" i="62"/>
  <c r="F50" i="62"/>
  <c r="F49" i="62"/>
  <c r="F48" i="62"/>
  <c r="E47" i="62"/>
  <c r="E46" i="62"/>
  <c r="F45" i="62"/>
  <c r="F43" i="62"/>
  <c r="F42" i="62"/>
  <c r="F41" i="62"/>
  <c r="F39" i="62"/>
  <c r="F37" i="62"/>
  <c r="F36" i="62"/>
  <c r="F34" i="62"/>
  <c r="F33" i="62"/>
  <c r="F32" i="62"/>
  <c r="F31" i="62"/>
  <c r="F28" i="62"/>
  <c r="F26" i="62"/>
  <c r="F24" i="62"/>
  <c r="F22" i="62"/>
  <c r="F20" i="62"/>
  <c r="F18" i="62"/>
  <c r="F14" i="62"/>
  <c r="F13" i="62"/>
  <c r="F12" i="62"/>
  <c r="F11" i="62"/>
  <c r="F9" i="62"/>
  <c r="F8" i="62"/>
  <c r="F7" i="62"/>
  <c r="F6" i="62"/>
  <c r="F4" i="62"/>
  <c r="F32" i="61"/>
  <c r="F31" i="61"/>
  <c r="F30" i="61"/>
  <c r="F29" i="61"/>
  <c r="F27" i="61"/>
  <c r="F26" i="61"/>
  <c r="F25" i="61"/>
  <c r="F24" i="61"/>
  <c r="F22" i="61"/>
  <c r="F21" i="61"/>
  <c r="F20" i="61"/>
  <c r="F19" i="61"/>
  <c r="F18" i="61"/>
  <c r="F17" i="61"/>
  <c r="F16" i="61"/>
  <c r="F13" i="61"/>
  <c r="F12" i="61"/>
  <c r="F11" i="61"/>
  <c r="F10" i="61"/>
  <c r="F9" i="61"/>
  <c r="F8" i="61"/>
  <c r="F7" i="61"/>
  <c r="F6" i="61"/>
  <c r="F5" i="61"/>
  <c r="F4" i="61"/>
  <c r="F3" i="61"/>
  <c r="F2" i="61"/>
  <c r="F156" i="60"/>
  <c r="F155" i="60"/>
  <c r="F154" i="60"/>
  <c r="F153" i="60"/>
  <c r="F152" i="60"/>
  <c r="F151" i="60"/>
  <c r="F150" i="60"/>
  <c r="F149" i="60"/>
  <c r="F146" i="60"/>
  <c r="F145" i="60"/>
  <c r="F142" i="60"/>
  <c r="F141" i="60"/>
  <c r="F138" i="60"/>
  <c r="F135" i="60"/>
  <c r="F134" i="60"/>
  <c r="F133" i="60"/>
  <c r="F131" i="60"/>
  <c r="F128" i="60"/>
  <c r="F125" i="60"/>
  <c r="F122" i="60"/>
  <c r="F120" i="60"/>
  <c r="F119" i="60"/>
  <c r="F118" i="60"/>
  <c r="F117" i="60"/>
  <c r="F115" i="60"/>
  <c r="F109" i="60"/>
  <c r="F108" i="60"/>
  <c r="F106" i="60"/>
  <c r="F105" i="60"/>
  <c r="F104" i="60"/>
  <c r="F103" i="60"/>
  <c r="F102" i="60"/>
  <c r="F100" i="60"/>
  <c r="F97" i="60"/>
  <c r="F96" i="60"/>
  <c r="F94" i="60"/>
  <c r="F92" i="60"/>
  <c r="F90" i="60"/>
  <c r="F87" i="60"/>
  <c r="F86" i="60"/>
  <c r="F85" i="60"/>
  <c r="F84" i="60"/>
  <c r="F83" i="60"/>
  <c r="F80" i="60"/>
  <c r="E77" i="60"/>
  <c r="E72" i="60"/>
  <c r="E71" i="60"/>
  <c r="E69" i="60"/>
  <c r="E68" i="60"/>
  <c r="F66" i="60"/>
  <c r="F64" i="60"/>
  <c r="F63" i="60"/>
  <c r="F62" i="60"/>
  <c r="F61" i="60"/>
  <c r="F60" i="60"/>
  <c r="F59" i="60"/>
  <c r="F58" i="60"/>
  <c r="F56" i="60"/>
  <c r="F54" i="60"/>
  <c r="F50" i="60"/>
  <c r="F48" i="60"/>
  <c r="F47" i="60"/>
  <c r="F46" i="60"/>
  <c r="F44" i="60"/>
  <c r="F43" i="60"/>
  <c r="F41" i="60"/>
  <c r="F40" i="60"/>
  <c r="F39" i="60"/>
  <c r="F38" i="60"/>
  <c r="F36" i="60"/>
  <c r="F35" i="60"/>
  <c r="F33" i="60"/>
  <c r="F32" i="60"/>
  <c r="F31" i="60"/>
  <c r="F27" i="60"/>
  <c r="F24" i="60"/>
  <c r="F22" i="60"/>
  <c r="F19" i="60"/>
  <c r="F11" i="60"/>
  <c r="F9" i="60"/>
  <c r="F8" i="60"/>
  <c r="F7" i="60"/>
  <c r="F6" i="60"/>
  <c r="F5" i="60"/>
  <c r="F4" i="60"/>
  <c r="F3" i="60"/>
  <c r="F2" i="60"/>
  <c r="F149" i="59"/>
  <c r="F148" i="59"/>
  <c r="F147" i="59"/>
  <c r="F146" i="59"/>
  <c r="F143" i="59"/>
  <c r="F142" i="59"/>
  <c r="F137" i="59"/>
  <c r="F136" i="59"/>
  <c r="F134" i="59"/>
  <c r="F130" i="59"/>
  <c r="F129" i="59"/>
  <c r="F126" i="59"/>
  <c r="F124" i="59"/>
  <c r="F123" i="59"/>
  <c r="F121" i="59"/>
  <c r="F120" i="59"/>
  <c r="F115" i="59"/>
  <c r="F114" i="59"/>
  <c r="F112" i="59"/>
  <c r="F111" i="59"/>
  <c r="F109" i="59"/>
  <c r="F108" i="59"/>
  <c r="F103" i="59"/>
  <c r="F101" i="59"/>
  <c r="F100" i="59"/>
  <c r="F98" i="59"/>
  <c r="F96" i="59"/>
  <c r="F95" i="59"/>
  <c r="F94" i="59"/>
  <c r="F92" i="59"/>
  <c r="F89" i="59"/>
  <c r="F87" i="59"/>
  <c r="F86" i="59"/>
  <c r="F85" i="59"/>
  <c r="F84" i="59"/>
  <c r="F83" i="59"/>
  <c r="F82" i="59"/>
  <c r="F81" i="59"/>
  <c r="E79" i="59"/>
  <c r="F78" i="59"/>
  <c r="E77" i="59"/>
  <c r="F76" i="59"/>
  <c r="F75" i="59"/>
  <c r="F74" i="59"/>
  <c r="F73" i="59"/>
  <c r="F71" i="59"/>
  <c r="F70" i="59"/>
  <c r="F69" i="59"/>
  <c r="F68" i="59"/>
  <c r="F67" i="59"/>
  <c r="F63" i="59"/>
  <c r="F62" i="59"/>
  <c r="F61" i="59"/>
  <c r="F58" i="59"/>
  <c r="F57" i="59"/>
  <c r="F55" i="59"/>
  <c r="F54" i="59"/>
  <c r="F53" i="59"/>
  <c r="F50" i="59"/>
  <c r="F49" i="59"/>
  <c r="F48" i="59"/>
  <c r="F47" i="59"/>
  <c r="E45" i="59"/>
  <c r="F44" i="59"/>
  <c r="F43" i="59"/>
  <c r="F33" i="59"/>
  <c r="F29" i="59"/>
  <c r="F28" i="59"/>
  <c r="F25" i="59"/>
  <c r="E22" i="59"/>
  <c r="F20" i="59"/>
  <c r="F18" i="59"/>
  <c r="F14" i="59"/>
  <c r="F10" i="59"/>
  <c r="F9" i="59"/>
  <c r="F7" i="59"/>
  <c r="F6" i="59"/>
  <c r="F5" i="59"/>
  <c r="F4" i="59"/>
  <c r="F3" i="59"/>
  <c r="F2" i="59"/>
  <c r="F38" i="58"/>
  <c r="F37" i="58"/>
  <c r="F36" i="58"/>
  <c r="F35" i="58"/>
  <c r="F34" i="58"/>
  <c r="F33" i="58"/>
  <c r="F32" i="58"/>
  <c r="F31" i="58"/>
  <c r="F29" i="58"/>
  <c r="F28" i="58"/>
  <c r="F27" i="58"/>
  <c r="F26" i="58"/>
  <c r="F25" i="58"/>
  <c r="F24" i="58"/>
  <c r="F22" i="58"/>
  <c r="F21" i="58"/>
  <c r="F20" i="58"/>
  <c r="F19" i="58"/>
  <c r="F18" i="58"/>
  <c r="F14" i="58"/>
  <c r="F12" i="58"/>
  <c r="F11" i="58"/>
  <c r="F9" i="58"/>
  <c r="F8" i="58"/>
  <c r="F7" i="58"/>
  <c r="F6" i="58"/>
  <c r="F5" i="58"/>
  <c r="F4" i="58"/>
  <c r="F3" i="58"/>
  <c r="F2" i="58"/>
  <c r="F14" i="57"/>
  <c r="F12" i="57"/>
  <c r="F10" i="57"/>
  <c r="F9" i="57"/>
  <c r="F8" i="57"/>
  <c r="F5" i="57"/>
  <c r="F4" i="57"/>
  <c r="F3" i="57"/>
  <c r="F26" i="56"/>
  <c r="F25" i="56"/>
  <c r="F23" i="56"/>
  <c r="F22" i="56"/>
  <c r="F18" i="56"/>
  <c r="F17" i="56"/>
  <c r="F16" i="56"/>
  <c r="F15" i="56"/>
  <c r="F14" i="56"/>
  <c r="F13" i="56"/>
  <c r="F12" i="56"/>
  <c r="F11" i="56"/>
  <c r="F10" i="56"/>
  <c r="F9" i="56"/>
  <c r="F7" i="56"/>
  <c r="F6" i="56"/>
  <c r="F4" i="56"/>
  <c r="F3" i="56"/>
  <c r="F2" i="56"/>
  <c r="F273" i="55"/>
  <c r="F272" i="55"/>
  <c r="F270" i="55"/>
  <c r="F269" i="55"/>
  <c r="F268" i="55"/>
  <c r="F267" i="55"/>
  <c r="F264" i="55"/>
  <c r="F261" i="55"/>
  <c r="E254" i="55"/>
  <c r="F252" i="55"/>
  <c r="F250" i="55"/>
  <c r="F249" i="55"/>
  <c r="F247" i="55"/>
  <c r="F245" i="55"/>
  <c r="F243" i="55"/>
  <c r="E241" i="55"/>
  <c r="F239" i="55"/>
  <c r="F238" i="55"/>
  <c r="F237" i="55"/>
  <c r="F235" i="55"/>
  <c r="F234" i="55"/>
  <c r="F232" i="55"/>
  <c r="F231" i="55"/>
  <c r="F229" i="55"/>
  <c r="F226" i="55"/>
  <c r="E225" i="55"/>
  <c r="F224" i="55"/>
  <c r="F222" i="55"/>
  <c r="F220" i="55"/>
  <c r="F217" i="55"/>
  <c r="F215" i="55"/>
  <c r="F212" i="55"/>
  <c r="F211" i="55"/>
  <c r="E209" i="55"/>
  <c r="E208" i="55"/>
  <c r="E205" i="55"/>
  <c r="F199" i="55"/>
  <c r="F197" i="55"/>
  <c r="E187" i="55"/>
  <c r="F184" i="55"/>
  <c r="F183" i="55"/>
  <c r="F182" i="55"/>
  <c r="F181" i="55"/>
  <c r="E178" i="55"/>
  <c r="F177" i="55"/>
  <c r="E176" i="55"/>
  <c r="E175" i="55"/>
  <c r="F173" i="55"/>
  <c r="F172" i="55"/>
  <c r="F171" i="55"/>
  <c r="F169" i="55"/>
  <c r="F167" i="55"/>
  <c r="E161" i="55"/>
  <c r="F158" i="55"/>
  <c r="F153" i="55"/>
  <c r="E150" i="55"/>
  <c r="E144" i="55"/>
  <c r="E143" i="55"/>
  <c r="F142" i="55"/>
  <c r="F141" i="55"/>
  <c r="F139" i="55"/>
  <c r="E138" i="55"/>
  <c r="F137" i="55"/>
  <c r="F133" i="55"/>
  <c r="F132" i="55"/>
  <c r="F130" i="55"/>
  <c r="E129" i="55"/>
  <c r="F127" i="55"/>
  <c r="F126" i="55"/>
  <c r="F125" i="55"/>
  <c r="F123" i="55"/>
  <c r="F121" i="55"/>
  <c r="F119" i="55"/>
  <c r="E114" i="55"/>
  <c r="E113" i="55"/>
  <c r="E112" i="55"/>
  <c r="F110" i="55"/>
  <c r="F109" i="55"/>
  <c r="F106" i="55"/>
  <c r="E104" i="55"/>
  <c r="F103" i="55"/>
  <c r="F102" i="55"/>
  <c r="F101" i="55"/>
  <c r="F100" i="55"/>
  <c r="F99" i="55"/>
  <c r="F98" i="55"/>
  <c r="F97" i="55"/>
  <c r="F94" i="55"/>
  <c r="F91" i="55"/>
  <c r="F88" i="55"/>
  <c r="F86" i="55"/>
  <c r="F84" i="55"/>
  <c r="F83" i="55"/>
  <c r="F82" i="55"/>
  <c r="E81" i="55"/>
  <c r="F80" i="55"/>
  <c r="F79" i="55"/>
  <c r="F78" i="55"/>
  <c r="F76" i="55"/>
  <c r="F75" i="55"/>
  <c r="E74" i="55"/>
  <c r="E73" i="55"/>
  <c r="F71" i="55"/>
  <c r="F70" i="55"/>
  <c r="F69" i="55"/>
  <c r="F68" i="55"/>
  <c r="E67" i="55"/>
  <c r="F65" i="55"/>
  <c r="F64" i="55"/>
  <c r="F63" i="55"/>
  <c r="F61" i="55"/>
  <c r="F60" i="55"/>
  <c r="F59" i="55"/>
  <c r="F57" i="55"/>
  <c r="F56" i="55"/>
  <c r="F55" i="55"/>
  <c r="F54" i="55"/>
  <c r="F52" i="55"/>
  <c r="F51" i="55"/>
  <c r="F50" i="55"/>
  <c r="F49" i="55"/>
  <c r="F48" i="55"/>
  <c r="F47" i="55"/>
  <c r="F46" i="55"/>
  <c r="F43" i="55"/>
  <c r="F42" i="55"/>
  <c r="F41" i="55"/>
  <c r="F40" i="55"/>
  <c r="F39" i="55"/>
  <c r="F38" i="55"/>
  <c r="F37" i="55"/>
  <c r="F36" i="55"/>
  <c r="F35" i="55"/>
  <c r="F34" i="55"/>
  <c r="F33" i="55"/>
  <c r="F32" i="55"/>
  <c r="F31" i="55"/>
  <c r="F30" i="55"/>
  <c r="F27" i="55"/>
  <c r="F25" i="55"/>
  <c r="F23" i="55"/>
  <c r="F20" i="55"/>
  <c r="F18" i="55"/>
  <c r="F17" i="55"/>
  <c r="E15" i="55"/>
  <c r="E13" i="55"/>
  <c r="F12" i="55"/>
  <c r="F11" i="55"/>
  <c r="F10" i="55"/>
  <c r="F9" i="55"/>
  <c r="F8" i="55"/>
  <c r="F7" i="55"/>
  <c r="F6" i="55"/>
  <c r="F4" i="55"/>
  <c r="F92" i="54"/>
  <c r="F91" i="54"/>
  <c r="F90" i="54"/>
  <c r="F89" i="54"/>
  <c r="F86" i="54"/>
  <c r="F85" i="54"/>
  <c r="F84" i="54"/>
  <c r="F83" i="54"/>
  <c r="E81" i="54"/>
  <c r="E79" i="54"/>
  <c r="E78" i="54"/>
  <c r="F76" i="54"/>
  <c r="F73" i="54"/>
  <c r="E72" i="54"/>
  <c r="F71" i="54"/>
  <c r="F68" i="54"/>
  <c r="F66" i="54"/>
  <c r="F65" i="54"/>
  <c r="F63" i="54"/>
  <c r="F61" i="54"/>
  <c r="F60" i="54"/>
  <c r="F58" i="54"/>
  <c r="F57" i="54"/>
  <c r="F56" i="54"/>
  <c r="F55" i="54"/>
  <c r="F54" i="54"/>
  <c r="F53" i="54"/>
  <c r="F52" i="54"/>
  <c r="F50" i="54"/>
  <c r="F49" i="54"/>
  <c r="F48" i="54"/>
  <c r="F47" i="54"/>
  <c r="F46" i="54"/>
  <c r="F44" i="54"/>
  <c r="F43" i="54"/>
  <c r="F42" i="54"/>
  <c r="F41" i="54"/>
  <c r="F39" i="54"/>
  <c r="F38" i="54"/>
  <c r="F37" i="54"/>
  <c r="F36" i="54"/>
  <c r="E34" i="54"/>
  <c r="E33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F8" i="54"/>
  <c r="F7" i="54"/>
  <c r="F6" i="54"/>
  <c r="F3" i="54"/>
  <c r="F2" i="54"/>
  <c r="F83" i="53"/>
  <c r="F82" i="53"/>
  <c r="F79" i="53"/>
  <c r="F76" i="53"/>
  <c r="F74" i="53"/>
  <c r="F73" i="53"/>
  <c r="F69" i="53"/>
  <c r="F67" i="53"/>
  <c r="F62" i="53"/>
  <c r="F61" i="53"/>
  <c r="F59" i="53"/>
  <c r="F57" i="53"/>
  <c r="F56" i="53"/>
  <c r="F55" i="53"/>
  <c r="F53" i="53"/>
  <c r="F51" i="53"/>
  <c r="F49" i="53"/>
  <c r="F46" i="53"/>
  <c r="F45" i="53"/>
  <c r="F41" i="53"/>
  <c r="F40" i="53"/>
  <c r="F39" i="53"/>
  <c r="F38" i="53"/>
  <c r="F37" i="53"/>
  <c r="F36" i="53"/>
  <c r="F35" i="53"/>
  <c r="F34" i="53"/>
  <c r="F33" i="53"/>
  <c r="F32" i="53"/>
  <c r="F31" i="53"/>
  <c r="F30" i="53"/>
  <c r="F28" i="53"/>
  <c r="F27" i="53"/>
  <c r="F25" i="53"/>
  <c r="F23" i="53"/>
  <c r="F22" i="53"/>
  <c r="F20" i="53"/>
  <c r="F18" i="53"/>
  <c r="F17" i="53"/>
  <c r="F16" i="53"/>
  <c r="F15" i="53"/>
  <c r="F14" i="53"/>
  <c r="F13" i="53"/>
  <c r="F12" i="53"/>
  <c r="F11" i="53"/>
  <c r="F10" i="53"/>
  <c r="F9" i="53"/>
  <c r="F8" i="53"/>
  <c r="F7" i="53"/>
  <c r="F6" i="53"/>
  <c r="F5" i="53"/>
  <c r="F4" i="53"/>
  <c r="F3" i="53"/>
  <c r="F2" i="53"/>
  <c r="F116" i="52"/>
  <c r="F112" i="52"/>
  <c r="F111" i="52"/>
  <c r="F110" i="52"/>
  <c r="F109" i="52"/>
  <c r="F108" i="52"/>
  <c r="F106" i="52"/>
  <c r="F104" i="52"/>
  <c r="F103" i="52"/>
  <c r="F99" i="52"/>
  <c r="F98" i="52"/>
  <c r="F94" i="52"/>
  <c r="F90" i="52"/>
  <c r="F89" i="52"/>
  <c r="F82" i="52"/>
  <c r="F80" i="52"/>
  <c r="F79" i="52"/>
  <c r="F76" i="52"/>
  <c r="F73" i="52"/>
  <c r="F70" i="52"/>
  <c r="F67" i="52"/>
  <c r="F66" i="52"/>
  <c r="E63" i="52"/>
  <c r="F60" i="52"/>
  <c r="F59" i="52"/>
  <c r="F58" i="52"/>
  <c r="F51" i="52"/>
  <c r="F48" i="52"/>
  <c r="F44" i="52"/>
  <c r="F41" i="52"/>
  <c r="F40" i="52"/>
  <c r="F39" i="52"/>
  <c r="F37" i="52"/>
  <c r="F30" i="52"/>
  <c r="F28" i="52"/>
  <c r="F27" i="52"/>
  <c r="F26" i="52"/>
  <c r="F25" i="52"/>
  <c r="F24" i="52"/>
  <c r="F23" i="52"/>
  <c r="F22" i="52"/>
  <c r="F18" i="52"/>
  <c r="F16" i="52"/>
  <c r="F15" i="52"/>
  <c r="F14" i="52"/>
  <c r="F13" i="52"/>
  <c r="F12" i="52"/>
  <c r="F11" i="52"/>
  <c r="F10" i="52"/>
  <c r="F9" i="52"/>
  <c r="F8" i="52"/>
  <c r="F7" i="52"/>
  <c r="F6" i="52"/>
  <c r="F5" i="52"/>
  <c r="F4" i="52"/>
  <c r="F3" i="52"/>
  <c r="F2" i="52"/>
  <c r="F187" i="51"/>
  <c r="F186" i="51"/>
  <c r="F185" i="51"/>
  <c r="F184" i="51"/>
  <c r="F183" i="51"/>
  <c r="F182" i="51"/>
  <c r="F181" i="51"/>
  <c r="F180" i="51"/>
  <c r="F179" i="51"/>
  <c r="F178" i="51"/>
  <c r="F177" i="51"/>
  <c r="F176" i="51"/>
  <c r="F175" i="51"/>
  <c r="F174" i="51"/>
  <c r="F173" i="51"/>
  <c r="F172" i="51"/>
  <c r="F170" i="51"/>
  <c r="F168" i="51"/>
  <c r="F166" i="51"/>
  <c r="F165" i="51"/>
  <c r="F164" i="51"/>
  <c r="F163" i="51"/>
  <c r="F162" i="51"/>
  <c r="F161" i="51"/>
  <c r="F159" i="51"/>
  <c r="F158" i="51"/>
  <c r="F157" i="51"/>
  <c r="F156" i="51"/>
  <c r="F155" i="51"/>
  <c r="F147" i="51"/>
  <c r="F146" i="51"/>
  <c r="F145" i="51"/>
  <c r="F144" i="51"/>
  <c r="F140" i="51"/>
  <c r="F134" i="51"/>
  <c r="F132" i="51"/>
  <c r="F129" i="51"/>
  <c r="F121" i="51"/>
  <c r="F118" i="51"/>
  <c r="F116" i="51"/>
  <c r="F113" i="51"/>
  <c r="F111" i="51"/>
  <c r="F109" i="51"/>
  <c r="F106" i="51"/>
  <c r="F92" i="51"/>
  <c r="F90" i="51"/>
  <c r="F89" i="51"/>
  <c r="E87" i="51"/>
  <c r="E86" i="51"/>
  <c r="F83" i="51"/>
  <c r="E81" i="51"/>
  <c r="E80" i="51"/>
  <c r="E78" i="51"/>
  <c r="E77" i="51"/>
  <c r="F74" i="51"/>
  <c r="F73" i="51"/>
  <c r="F72" i="51"/>
  <c r="F66" i="51"/>
  <c r="F64" i="51"/>
  <c r="F63" i="51"/>
  <c r="F62" i="51"/>
  <c r="F61" i="51"/>
  <c r="F60" i="51"/>
  <c r="F59" i="51"/>
  <c r="F58" i="51"/>
  <c r="F53" i="51"/>
  <c r="F49" i="51"/>
  <c r="F48" i="51"/>
  <c r="F47" i="51"/>
  <c r="F46" i="51"/>
  <c r="F45" i="51"/>
  <c r="F44" i="51"/>
  <c r="F43" i="51"/>
  <c r="F42" i="51"/>
  <c r="F41" i="51"/>
  <c r="F39" i="51"/>
  <c r="F38" i="51"/>
  <c r="F36" i="51"/>
  <c r="F34" i="51"/>
  <c r="F33" i="51"/>
  <c r="F32" i="51"/>
  <c r="F31" i="51"/>
  <c r="F30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F15" i="51"/>
  <c r="F14" i="51"/>
  <c r="F13" i="51"/>
  <c r="F12" i="51"/>
  <c r="F11" i="51"/>
  <c r="F10" i="51"/>
  <c r="F9" i="51"/>
  <c r="F7" i="51"/>
  <c r="F6" i="51"/>
  <c r="F4" i="51"/>
  <c r="F169" i="50"/>
  <c r="F168" i="50"/>
  <c r="F165" i="50"/>
  <c r="F164" i="50"/>
  <c r="F163" i="50"/>
  <c r="F162" i="50"/>
  <c r="F161" i="50"/>
  <c r="F160" i="50"/>
  <c r="F158" i="50"/>
  <c r="F157" i="50"/>
  <c r="F154" i="50"/>
  <c r="F153" i="50"/>
  <c r="F152" i="50"/>
  <c r="F151" i="50"/>
  <c r="F150" i="50"/>
  <c r="F149" i="50"/>
  <c r="F145" i="50"/>
  <c r="F143" i="50"/>
  <c r="F142" i="50"/>
  <c r="F141" i="50"/>
  <c r="F140" i="50"/>
  <c r="F139" i="50"/>
  <c r="F134" i="50"/>
  <c r="F133" i="50"/>
  <c r="F130" i="50"/>
  <c r="F128" i="50"/>
  <c r="F126" i="50"/>
  <c r="F124" i="50"/>
  <c r="F123" i="50"/>
  <c r="F122" i="50"/>
  <c r="F121" i="50"/>
  <c r="F120" i="50"/>
  <c r="F119" i="50"/>
  <c r="F118" i="50"/>
  <c r="F117" i="50"/>
  <c r="F116" i="50"/>
  <c r="F114" i="50"/>
  <c r="F113" i="50"/>
  <c r="F112" i="50"/>
  <c r="F111" i="50"/>
  <c r="F110" i="50"/>
  <c r="F108" i="50"/>
  <c r="F107" i="50"/>
  <c r="F106" i="50"/>
  <c r="F104" i="50"/>
  <c r="F103" i="50"/>
  <c r="F101" i="50"/>
  <c r="F100" i="50"/>
  <c r="F93" i="50"/>
  <c r="F91" i="50"/>
  <c r="F90" i="50"/>
  <c r="F87" i="50"/>
  <c r="E82" i="50"/>
  <c r="F79" i="50"/>
  <c r="F75" i="50"/>
  <c r="F73" i="50"/>
  <c r="F72" i="50"/>
  <c r="F69" i="50"/>
  <c r="F68" i="50"/>
  <c r="F66" i="50"/>
  <c r="E62" i="50"/>
  <c r="F61" i="50"/>
  <c r="F59" i="50"/>
  <c r="F57" i="50"/>
  <c r="F54" i="50"/>
  <c r="F51" i="50"/>
  <c r="F46" i="50"/>
  <c r="F44" i="50"/>
  <c r="E39" i="50"/>
  <c r="F36" i="50"/>
  <c r="E35" i="50"/>
  <c r="F33" i="50"/>
  <c r="F32" i="50"/>
  <c r="F31" i="50"/>
  <c r="F30" i="50"/>
  <c r="F29" i="50"/>
  <c r="F28" i="50"/>
  <c r="F27" i="50"/>
  <c r="F26" i="50"/>
  <c r="F25" i="50"/>
  <c r="F24" i="50"/>
  <c r="F23" i="50"/>
  <c r="F21" i="50"/>
  <c r="F20" i="50"/>
  <c r="F19" i="50"/>
  <c r="F18" i="50"/>
  <c r="F17" i="50"/>
  <c r="F16" i="50"/>
  <c r="F15" i="50"/>
  <c r="F14" i="50"/>
  <c r="F12" i="50"/>
  <c r="F10" i="50"/>
  <c r="F9" i="50"/>
  <c r="F8" i="50"/>
  <c r="F6" i="50"/>
  <c r="F5" i="50"/>
  <c r="F4" i="50"/>
  <c r="F3" i="50"/>
  <c r="F27" i="49"/>
  <c r="F26" i="49"/>
  <c r="F25" i="49"/>
  <c r="F24" i="49"/>
  <c r="F23" i="49"/>
  <c r="F19" i="49"/>
  <c r="F18" i="49"/>
  <c r="F17" i="49"/>
  <c r="F16" i="49"/>
  <c r="F14" i="49"/>
  <c r="F13" i="49"/>
  <c r="F12" i="49"/>
  <c r="F11" i="49"/>
  <c r="F10" i="49"/>
  <c r="F9" i="49"/>
  <c r="F8" i="49"/>
  <c r="F5" i="49"/>
  <c r="F4" i="49"/>
  <c r="F2" i="49"/>
  <c r="F34" i="48"/>
  <c r="F33" i="48"/>
  <c r="F32" i="48"/>
  <c r="F31" i="48"/>
  <c r="F29" i="48"/>
  <c r="F28" i="48"/>
  <c r="F26" i="48"/>
  <c r="F25" i="48"/>
  <c r="F22" i="48"/>
  <c r="F21" i="48"/>
  <c r="F20" i="48"/>
  <c r="F19" i="48"/>
  <c r="F18" i="48"/>
  <c r="F17" i="48"/>
  <c r="F16" i="48"/>
  <c r="F15" i="48"/>
  <c r="F14" i="48"/>
  <c r="F13" i="48"/>
  <c r="F11" i="48"/>
  <c r="F10" i="48"/>
  <c r="F8" i="48"/>
  <c r="F7" i="48"/>
  <c r="F6" i="48"/>
  <c r="F5" i="48"/>
  <c r="F4" i="48"/>
  <c r="F3" i="48"/>
  <c r="F2" i="48"/>
  <c r="F168" i="47"/>
  <c r="E166" i="47"/>
  <c r="E165" i="47"/>
  <c r="F164" i="47"/>
  <c r="F163" i="47"/>
  <c r="F156" i="47"/>
  <c r="F155" i="47"/>
  <c r="F154" i="47"/>
  <c r="F153" i="47"/>
  <c r="F152" i="47"/>
  <c r="F151" i="47"/>
  <c r="F150" i="47"/>
  <c r="F149" i="47"/>
  <c r="F147" i="47"/>
  <c r="F146" i="47"/>
  <c r="F144" i="47"/>
  <c r="F142" i="47"/>
  <c r="F141" i="47"/>
  <c r="F140" i="47"/>
  <c r="F139" i="47"/>
  <c r="F138" i="47"/>
  <c r="F137" i="47"/>
  <c r="F136" i="47"/>
  <c r="F133" i="47"/>
  <c r="F128" i="47"/>
  <c r="F127" i="47"/>
  <c r="E122" i="47"/>
  <c r="F118" i="47"/>
  <c r="F117" i="47"/>
  <c r="F116" i="47"/>
  <c r="F114" i="47"/>
  <c r="F111" i="47"/>
  <c r="F109" i="47"/>
  <c r="F100" i="47"/>
  <c r="F98" i="47"/>
  <c r="F96" i="47"/>
  <c r="F93" i="47"/>
  <c r="F92" i="47"/>
  <c r="F91" i="47"/>
  <c r="F90" i="47"/>
  <c r="F89" i="47"/>
  <c r="F86" i="47"/>
  <c r="F83" i="47"/>
  <c r="F78" i="47"/>
  <c r="F75" i="47"/>
  <c r="F73" i="47"/>
  <c r="F71" i="47"/>
  <c r="F57" i="47"/>
  <c r="F54" i="47"/>
  <c r="F52" i="47"/>
  <c r="F49" i="47"/>
  <c r="F41" i="47"/>
  <c r="F38" i="47"/>
  <c r="F35" i="47"/>
  <c r="F32" i="47"/>
  <c r="E31" i="47"/>
  <c r="E29" i="47"/>
  <c r="F22" i="47"/>
  <c r="F20" i="47"/>
  <c r="F19" i="47"/>
  <c r="F18" i="47"/>
  <c r="F16" i="47"/>
  <c r="F15" i="47"/>
  <c r="F10" i="47"/>
  <c r="F8" i="47"/>
  <c r="F7" i="47"/>
  <c r="F6" i="47"/>
  <c r="F5" i="47"/>
  <c r="F4" i="47"/>
  <c r="F3" i="47"/>
  <c r="F127" i="46"/>
  <c r="F126" i="46"/>
  <c r="F125" i="46"/>
  <c r="F124" i="46"/>
  <c r="F123" i="46"/>
  <c r="F117" i="46"/>
  <c r="F114" i="46"/>
  <c r="F113" i="46"/>
  <c r="F108" i="46"/>
  <c r="F105" i="46"/>
  <c r="E102" i="46"/>
  <c r="F99" i="46"/>
  <c r="F97" i="46"/>
  <c r="F93" i="46"/>
  <c r="E92" i="46"/>
  <c r="E91" i="46"/>
  <c r="E90" i="46"/>
  <c r="F86" i="46"/>
  <c r="F85" i="46"/>
  <c r="F82" i="46"/>
  <c r="F81" i="46"/>
  <c r="F80" i="46"/>
  <c r="F79" i="46"/>
  <c r="F78" i="46"/>
  <c r="F77" i="46"/>
  <c r="F76" i="46"/>
  <c r="F70" i="46"/>
  <c r="F68" i="46"/>
  <c r="F67" i="46"/>
  <c r="F66" i="46"/>
  <c r="F65" i="46"/>
  <c r="F64" i="46"/>
  <c r="F63" i="46"/>
  <c r="F62" i="46"/>
  <c r="F61" i="46"/>
  <c r="F59" i="46"/>
  <c r="F58" i="46"/>
  <c r="F56" i="46"/>
  <c r="F55" i="46"/>
  <c r="F54" i="46"/>
  <c r="F53" i="46"/>
  <c r="F52" i="46"/>
  <c r="F48" i="46"/>
  <c r="F46" i="46"/>
  <c r="F44" i="46"/>
  <c r="F42" i="46"/>
  <c r="F41" i="46"/>
  <c r="F40" i="46"/>
  <c r="E38" i="46"/>
  <c r="F37" i="46"/>
  <c r="F36" i="46"/>
  <c r="F34" i="46"/>
  <c r="F33" i="46"/>
  <c r="F31" i="46"/>
  <c r="F29" i="46"/>
  <c r="F26" i="46"/>
  <c r="F23" i="46"/>
  <c r="F22" i="46"/>
  <c r="F21" i="46"/>
  <c r="F19" i="46"/>
  <c r="E17" i="46"/>
  <c r="F15" i="46"/>
  <c r="F14" i="46"/>
  <c r="F12" i="46"/>
  <c r="F10" i="46"/>
  <c r="F9" i="46"/>
  <c r="F7" i="46"/>
  <c r="F6" i="46"/>
  <c r="F5" i="46"/>
  <c r="F3" i="46"/>
  <c r="F2" i="46"/>
  <c r="F182" i="45"/>
  <c r="F172" i="45"/>
  <c r="F171" i="45"/>
  <c r="F168" i="45"/>
  <c r="F166" i="45"/>
  <c r="F165" i="45"/>
  <c r="F164" i="45"/>
  <c r="F163" i="45"/>
  <c r="F162" i="45"/>
  <c r="F161" i="45"/>
  <c r="F160" i="45"/>
  <c r="F152" i="45"/>
  <c r="F149" i="45"/>
  <c r="F148" i="45"/>
  <c r="F147" i="45"/>
  <c r="F146" i="45"/>
  <c r="E141" i="45"/>
  <c r="F140" i="45"/>
  <c r="F134" i="45"/>
  <c r="F133" i="45"/>
  <c r="F131" i="45"/>
  <c r="F127" i="45"/>
  <c r="F126" i="45"/>
  <c r="F125" i="45"/>
  <c r="F124" i="45"/>
  <c r="F123" i="45"/>
  <c r="E120" i="45"/>
  <c r="F118" i="45"/>
  <c r="F115" i="45"/>
  <c r="F113" i="45"/>
  <c r="F112" i="45"/>
  <c r="F111" i="45"/>
  <c r="F110" i="45"/>
  <c r="F109" i="45"/>
  <c r="F107" i="45"/>
  <c r="F106" i="45"/>
  <c r="F103" i="45"/>
  <c r="F102" i="45"/>
  <c r="F101" i="45"/>
  <c r="F100" i="45"/>
  <c r="F99" i="45"/>
  <c r="F98" i="45"/>
  <c r="F96" i="45"/>
  <c r="F95" i="45"/>
  <c r="F94" i="45"/>
  <c r="F93" i="45"/>
  <c r="F91" i="45"/>
  <c r="F90" i="45"/>
  <c r="F89" i="45"/>
  <c r="F88" i="45"/>
  <c r="F87" i="45"/>
  <c r="F86" i="45"/>
  <c r="F85" i="45"/>
  <c r="F81" i="45"/>
  <c r="F80" i="45"/>
  <c r="F74" i="45"/>
  <c r="F73" i="45"/>
  <c r="F72" i="45"/>
  <c r="F70" i="45"/>
  <c r="F69" i="45"/>
  <c r="F67" i="45"/>
  <c r="F66" i="45"/>
  <c r="F65" i="45"/>
  <c r="F64" i="45"/>
  <c r="F62" i="45"/>
  <c r="F61" i="45"/>
  <c r="F59" i="45"/>
  <c r="F58" i="45"/>
  <c r="F57" i="45"/>
  <c r="F56" i="45"/>
  <c r="F55" i="45"/>
  <c r="F54" i="45"/>
  <c r="F53" i="45"/>
  <c r="F52" i="45"/>
  <c r="F50" i="45"/>
  <c r="F49" i="45"/>
  <c r="F48" i="45"/>
  <c r="F46" i="45"/>
  <c r="F45" i="45"/>
  <c r="F43" i="45"/>
  <c r="F41" i="45"/>
  <c r="F40" i="45"/>
  <c r="F38" i="45"/>
  <c r="F37" i="45"/>
  <c r="F36" i="45"/>
  <c r="F35" i="45"/>
  <c r="F34" i="45"/>
  <c r="F33" i="45"/>
  <c r="F31" i="45"/>
  <c r="F29" i="45"/>
  <c r="F27" i="45"/>
  <c r="F26" i="45"/>
  <c r="F25" i="45"/>
  <c r="F24" i="45"/>
  <c r="F22" i="45"/>
  <c r="F20" i="45"/>
  <c r="F19" i="45"/>
  <c r="F18" i="45"/>
  <c r="F17" i="45"/>
  <c r="F15" i="45"/>
  <c r="F14" i="45"/>
  <c r="F13" i="45"/>
  <c r="F9" i="45"/>
  <c r="F213" i="44"/>
  <c r="F212" i="44"/>
  <c r="F210" i="44"/>
  <c r="F209" i="44"/>
  <c r="F208" i="44"/>
  <c r="F204" i="44"/>
  <c r="F203" i="44"/>
  <c r="F202" i="44"/>
  <c r="F200" i="44"/>
  <c r="F195" i="44"/>
  <c r="F193" i="44"/>
  <c r="F192" i="44"/>
  <c r="F191" i="44"/>
  <c r="F190" i="44"/>
  <c r="F189" i="44"/>
  <c r="F188" i="44"/>
  <c r="F187" i="44"/>
  <c r="F185" i="44"/>
  <c r="F184" i="44"/>
  <c r="F183" i="44"/>
  <c r="F182" i="44"/>
  <c r="F181" i="44"/>
  <c r="F180" i="44"/>
  <c r="F179" i="44"/>
  <c r="F178" i="44"/>
  <c r="F174" i="44"/>
  <c r="F173" i="44"/>
  <c r="F169" i="44"/>
  <c r="F168" i="44"/>
  <c r="F167" i="44"/>
  <c r="F166" i="44"/>
  <c r="F162" i="44"/>
  <c r="F159" i="44"/>
  <c r="F153" i="44"/>
  <c r="F148" i="44"/>
  <c r="F138" i="44"/>
  <c r="F136" i="44"/>
  <c r="F134" i="44"/>
  <c r="F130" i="44"/>
  <c r="F129" i="44"/>
  <c r="F122" i="44"/>
  <c r="F121" i="44"/>
  <c r="F119" i="44"/>
  <c r="F117" i="44"/>
  <c r="F116" i="44"/>
  <c r="F115" i="44"/>
  <c r="F114" i="44"/>
  <c r="F113" i="44"/>
  <c r="F112" i="44"/>
  <c r="F111" i="44"/>
  <c r="F110" i="44"/>
  <c r="F108" i="44"/>
  <c r="F107" i="44"/>
  <c r="F106" i="44"/>
  <c r="F101" i="44"/>
  <c r="F100" i="44"/>
  <c r="F99" i="44"/>
  <c r="F97" i="44"/>
  <c r="F96" i="44"/>
  <c r="F95" i="44"/>
  <c r="F93" i="44"/>
  <c r="F91" i="44"/>
  <c r="F86" i="44"/>
  <c r="F85" i="44"/>
  <c r="F84" i="44"/>
  <c r="F83" i="44"/>
  <c r="F82" i="44"/>
  <c r="F80" i="44"/>
  <c r="F79" i="44"/>
  <c r="F78" i="44"/>
  <c r="F77" i="44"/>
  <c r="F76" i="44"/>
  <c r="F75" i="44"/>
  <c r="F74" i="44"/>
  <c r="F73" i="44"/>
  <c r="F72" i="44"/>
  <c r="F71" i="44"/>
  <c r="F64" i="44"/>
  <c r="F60" i="44"/>
  <c r="F54" i="44"/>
  <c r="F53" i="44"/>
  <c r="F51" i="44"/>
  <c r="F46" i="44"/>
  <c r="F44" i="44"/>
  <c r="F43" i="44"/>
  <c r="F40" i="44"/>
  <c r="F37" i="44"/>
  <c r="F29" i="44"/>
  <c r="F26" i="44"/>
  <c r="F24" i="44"/>
  <c r="F23" i="44"/>
  <c r="F22" i="44"/>
  <c r="F21" i="44"/>
  <c r="F20" i="44"/>
  <c r="F19" i="44"/>
  <c r="F18" i="44"/>
  <c r="F17" i="44"/>
  <c r="F16" i="44"/>
  <c r="F15" i="44"/>
  <c r="F14" i="44"/>
  <c r="F13" i="44"/>
  <c r="F12" i="44"/>
  <c r="F11" i="44"/>
  <c r="F9" i="44"/>
  <c r="F8" i="44"/>
  <c r="F7" i="44"/>
  <c r="F6" i="44"/>
  <c r="F5" i="44"/>
  <c r="F4" i="44"/>
  <c r="F105" i="43"/>
  <c r="F104" i="43"/>
  <c r="F102" i="43"/>
  <c r="F100" i="43"/>
  <c r="F99" i="43"/>
  <c r="F98" i="43"/>
  <c r="F97" i="43"/>
  <c r="F96" i="43"/>
  <c r="F94" i="43"/>
  <c r="F93" i="43"/>
  <c r="F92" i="43"/>
  <c r="F91" i="43"/>
  <c r="F87" i="43"/>
  <c r="F86" i="43"/>
  <c r="F85" i="43"/>
  <c r="F84" i="43"/>
  <c r="F83" i="43"/>
  <c r="F82" i="43"/>
  <c r="F80" i="43"/>
  <c r="F79" i="43"/>
  <c r="F78" i="43"/>
  <c r="F77" i="43"/>
  <c r="F76" i="43"/>
  <c r="F75" i="43"/>
  <c r="F74" i="43"/>
  <c r="F73" i="43"/>
  <c r="F72" i="43"/>
  <c r="F71" i="43"/>
  <c r="F63" i="43"/>
  <c r="F62" i="43"/>
  <c r="F57" i="43"/>
  <c r="F56" i="43"/>
  <c r="E55" i="43"/>
  <c r="F54" i="43"/>
  <c r="F53" i="43"/>
  <c r="F52" i="43"/>
  <c r="F49" i="43"/>
  <c r="F46" i="43"/>
  <c r="F45" i="43"/>
  <c r="F44" i="43"/>
  <c r="F43" i="43"/>
  <c r="F41" i="43"/>
  <c r="F40" i="43"/>
  <c r="F37" i="43"/>
  <c r="F36" i="43"/>
  <c r="F35" i="43"/>
  <c r="F34" i="43"/>
  <c r="F33" i="43"/>
  <c r="F31" i="43"/>
  <c r="F29" i="43"/>
  <c r="F27" i="43"/>
  <c r="F25" i="43"/>
  <c r="E24" i="43"/>
  <c r="F23" i="43"/>
  <c r="F21" i="43"/>
  <c r="F20" i="43"/>
  <c r="F19" i="43"/>
  <c r="F17" i="43"/>
  <c r="F12" i="43"/>
  <c r="F11" i="43"/>
  <c r="F10" i="43"/>
  <c r="F9" i="43"/>
  <c r="F8" i="43"/>
  <c r="F7" i="43"/>
  <c r="F6" i="43"/>
  <c r="F3" i="43"/>
  <c r="F80" i="42"/>
  <c r="F79" i="42"/>
  <c r="F78" i="42"/>
  <c r="F77" i="42"/>
  <c r="F75" i="42"/>
  <c r="F74" i="42"/>
  <c r="F73" i="42"/>
  <c r="F72" i="42"/>
  <c r="F71" i="42"/>
  <c r="F69" i="42"/>
  <c r="F68" i="42"/>
  <c r="F66" i="42"/>
  <c r="F64" i="42"/>
  <c r="F63" i="42"/>
  <c r="F62" i="42"/>
  <c r="F60" i="42"/>
  <c r="F59" i="42"/>
  <c r="F58" i="42"/>
  <c r="F57" i="42"/>
  <c r="F56" i="42"/>
  <c r="F54" i="42"/>
  <c r="F52" i="42"/>
  <c r="F49" i="42"/>
  <c r="F48" i="42"/>
  <c r="F47" i="42"/>
  <c r="F45" i="42"/>
  <c r="F44" i="42"/>
  <c r="F43" i="42"/>
  <c r="F42" i="42"/>
  <c r="F41" i="42"/>
  <c r="F40" i="42"/>
  <c r="F39" i="42"/>
  <c r="F37" i="42"/>
  <c r="F36" i="42"/>
  <c r="F34" i="42"/>
  <c r="F33" i="42"/>
  <c r="F32" i="42"/>
  <c r="F31" i="42"/>
  <c r="F29" i="42"/>
  <c r="F27" i="42"/>
  <c r="F26" i="42"/>
  <c r="F25" i="42"/>
  <c r="F23" i="42"/>
  <c r="F22" i="42"/>
  <c r="F21" i="42"/>
  <c r="F20" i="42"/>
  <c r="F18" i="42"/>
  <c r="F17" i="42"/>
  <c r="F16" i="42"/>
  <c r="F14" i="42"/>
  <c r="F13" i="42"/>
  <c r="F12" i="42"/>
  <c r="F11" i="42"/>
  <c r="F10" i="42"/>
  <c r="F9" i="42"/>
  <c r="F8" i="42"/>
  <c r="F6" i="42"/>
  <c r="F5" i="42"/>
  <c r="F4" i="42"/>
  <c r="F2" i="42"/>
  <c r="F58" i="41"/>
  <c r="F57" i="41"/>
  <c r="F56" i="41"/>
  <c r="F55" i="41"/>
  <c r="F54" i="41"/>
  <c r="F53" i="41"/>
  <c r="F52" i="41"/>
  <c r="F51" i="41"/>
  <c r="F50" i="41"/>
  <c r="F49" i="41"/>
  <c r="F48" i="41"/>
  <c r="F46" i="41"/>
  <c r="F44" i="41"/>
  <c r="F43" i="41"/>
  <c r="F40" i="41"/>
  <c r="F39" i="41"/>
  <c r="F38" i="41"/>
  <c r="F37" i="41"/>
  <c r="F35" i="41"/>
  <c r="F33" i="41"/>
  <c r="F31" i="41"/>
  <c r="F29" i="41"/>
  <c r="F24" i="41"/>
  <c r="F22" i="41"/>
  <c r="F21" i="41"/>
  <c r="F20" i="41"/>
  <c r="F19" i="41"/>
  <c r="F18" i="41"/>
  <c r="F17" i="41"/>
  <c r="F16" i="41"/>
  <c r="F15" i="41"/>
  <c r="F14" i="41"/>
  <c r="F11" i="41"/>
  <c r="F9" i="41"/>
  <c r="F8" i="41"/>
  <c r="F7" i="41"/>
  <c r="F4" i="41"/>
  <c r="F3" i="41"/>
  <c r="F2" i="41"/>
  <c r="F112" i="40"/>
  <c r="F111" i="40"/>
  <c r="F110" i="40"/>
  <c r="F109" i="40"/>
  <c r="F107" i="40"/>
  <c r="F105" i="40"/>
  <c r="F104" i="40"/>
  <c r="F102" i="40"/>
  <c r="F101" i="40"/>
  <c r="F100" i="40"/>
  <c r="F99" i="40"/>
  <c r="F98" i="40"/>
  <c r="F97" i="40"/>
  <c r="F95" i="40"/>
  <c r="F94" i="40"/>
  <c r="F93" i="40"/>
  <c r="F91" i="40"/>
  <c r="F90" i="40"/>
  <c r="F89" i="40"/>
  <c r="F87" i="40"/>
  <c r="F86" i="40"/>
  <c r="F85" i="40"/>
  <c r="F84" i="40"/>
  <c r="F83" i="40"/>
  <c r="F82" i="40"/>
  <c r="F77" i="40"/>
  <c r="F76" i="40"/>
  <c r="F75" i="40"/>
  <c r="F74" i="40"/>
  <c r="F71" i="40"/>
  <c r="F68" i="40"/>
  <c r="F67" i="40"/>
  <c r="F66" i="40"/>
  <c r="F65" i="40"/>
  <c r="F64" i="40"/>
  <c r="F63" i="40"/>
  <c r="F60" i="40"/>
  <c r="F59" i="40"/>
  <c r="F58" i="40"/>
  <c r="F56" i="40"/>
  <c r="F51" i="40"/>
  <c r="F48" i="40"/>
  <c r="F44" i="40"/>
  <c r="F41" i="40"/>
  <c r="F39" i="40"/>
  <c r="F36" i="40"/>
  <c r="F35" i="40"/>
  <c r="F34" i="40"/>
  <c r="F33" i="40"/>
  <c r="F32" i="40"/>
  <c r="F31" i="40"/>
  <c r="F29" i="40"/>
  <c r="F26" i="40"/>
  <c r="F25" i="40"/>
  <c r="F20" i="40"/>
  <c r="F17" i="40"/>
  <c r="F16" i="40"/>
  <c r="F15" i="40"/>
  <c r="F14" i="40"/>
  <c r="F11" i="40"/>
  <c r="F9" i="40"/>
  <c r="F7" i="40"/>
  <c r="F5" i="40"/>
  <c r="F4" i="40"/>
  <c r="F3" i="40"/>
  <c r="F2" i="40"/>
  <c r="F240" i="39"/>
  <c r="F238" i="39"/>
  <c r="F235" i="39"/>
  <c r="F233" i="39"/>
  <c r="F232" i="39"/>
  <c r="F230" i="39"/>
  <c r="F229" i="39"/>
  <c r="F227" i="39"/>
  <c r="F225" i="39"/>
  <c r="F222" i="39"/>
  <c r="F221" i="39"/>
  <c r="F219" i="39"/>
  <c r="F217" i="39"/>
  <c r="F212" i="39"/>
  <c r="F210" i="39"/>
  <c r="F209" i="39"/>
  <c r="F208" i="39"/>
  <c r="F206" i="39"/>
  <c r="F204" i="39"/>
  <c r="F202" i="39"/>
  <c r="F200" i="39"/>
  <c r="F198" i="39"/>
  <c r="F197" i="39"/>
  <c r="F194" i="39"/>
  <c r="F191" i="39"/>
  <c r="F190" i="39"/>
  <c r="F185" i="39"/>
  <c r="F182" i="39"/>
  <c r="F177" i="39"/>
  <c r="F172" i="39"/>
  <c r="F170" i="39"/>
  <c r="F169" i="39"/>
  <c r="F168" i="39"/>
  <c r="F165" i="39"/>
  <c r="F161" i="39"/>
  <c r="F159" i="39"/>
  <c r="F156" i="39"/>
  <c r="F153" i="39"/>
  <c r="F152" i="39"/>
  <c r="F151" i="39"/>
  <c r="F150" i="39"/>
  <c r="F149" i="39"/>
  <c r="F148" i="39"/>
  <c r="F147" i="39"/>
  <c r="F146" i="39"/>
  <c r="F143" i="39"/>
  <c r="F141" i="39"/>
  <c r="F139" i="39"/>
  <c r="F137" i="39"/>
  <c r="F136" i="39"/>
  <c r="F135" i="39"/>
  <c r="F134" i="39"/>
  <c r="F130" i="39"/>
  <c r="F129" i="39"/>
  <c r="F128" i="39"/>
  <c r="F127" i="39"/>
  <c r="F126" i="39"/>
  <c r="F123" i="39"/>
  <c r="F122" i="39"/>
  <c r="F121" i="39"/>
  <c r="F120" i="39"/>
  <c r="F119" i="39"/>
  <c r="F114" i="39"/>
  <c r="F110" i="39"/>
  <c r="F107" i="39"/>
  <c r="F105" i="39"/>
  <c r="F103" i="39"/>
  <c r="F102" i="39"/>
  <c r="F100" i="39"/>
  <c r="F98" i="39"/>
  <c r="F97" i="39"/>
  <c r="F95" i="39"/>
  <c r="F92" i="39"/>
  <c r="F90" i="39"/>
  <c r="F86" i="39"/>
  <c r="F85" i="39"/>
  <c r="F82" i="39"/>
  <c r="F81" i="39"/>
  <c r="F80" i="39"/>
  <c r="F79" i="39"/>
  <c r="F78" i="39"/>
  <c r="F76" i="39"/>
  <c r="F75" i="39"/>
  <c r="F74" i="39"/>
  <c r="F73" i="39"/>
  <c r="F71" i="39"/>
  <c r="F69" i="39"/>
  <c r="F68" i="39"/>
  <c r="F67" i="39"/>
  <c r="F66" i="39"/>
  <c r="F65" i="39"/>
  <c r="F64" i="39"/>
  <c r="F62" i="39"/>
  <c r="F61" i="39"/>
  <c r="F60" i="39"/>
  <c r="F56" i="39"/>
  <c r="F54" i="39"/>
  <c r="F53" i="39"/>
  <c r="F52" i="39"/>
  <c r="F51" i="39"/>
  <c r="F50" i="39"/>
  <c r="F49" i="39"/>
  <c r="F48" i="39"/>
  <c r="F47" i="39"/>
  <c r="F46" i="39"/>
  <c r="F45" i="39"/>
  <c r="F44" i="39"/>
  <c r="F43" i="39"/>
  <c r="F41" i="39"/>
  <c r="F39" i="39"/>
  <c r="F37" i="39"/>
  <c r="F34" i="39"/>
  <c r="F32" i="39"/>
  <c r="F30" i="39"/>
  <c r="F28" i="39"/>
  <c r="F27" i="39"/>
  <c r="F25" i="39"/>
  <c r="F23" i="39"/>
  <c r="F18" i="39"/>
  <c r="F13" i="39"/>
  <c r="F11" i="39"/>
  <c r="F9" i="39"/>
  <c r="F8" i="39"/>
  <c r="F7" i="39"/>
  <c r="F6" i="39"/>
  <c r="F5" i="39"/>
  <c r="F4" i="39"/>
  <c r="F3" i="39"/>
  <c r="F2" i="39"/>
  <c r="F186" i="38"/>
  <c r="F185" i="38"/>
  <c r="F184" i="38"/>
  <c r="F183" i="38"/>
  <c r="F182" i="38"/>
  <c r="F181" i="38"/>
  <c r="F179" i="38"/>
  <c r="F178" i="38"/>
  <c r="F177" i="38"/>
  <c r="F175" i="38"/>
  <c r="F174" i="38"/>
  <c r="F172" i="38"/>
  <c r="F171" i="38"/>
  <c r="F169" i="38"/>
  <c r="F168" i="38"/>
  <c r="F167" i="38"/>
  <c r="F166" i="38"/>
  <c r="F165" i="38"/>
  <c r="F164" i="38"/>
  <c r="F162" i="38"/>
  <c r="F161" i="38"/>
  <c r="F160" i="38"/>
  <c r="F159" i="38"/>
  <c r="F157" i="38"/>
  <c r="F156" i="38"/>
  <c r="F154" i="38"/>
  <c r="F153" i="38"/>
  <c r="F149" i="38"/>
  <c r="F148" i="38"/>
  <c r="F147" i="38"/>
  <c r="F144" i="38"/>
  <c r="F143" i="38"/>
  <c r="F141" i="38"/>
  <c r="F140" i="38"/>
  <c r="F138" i="38"/>
  <c r="F137" i="38"/>
  <c r="F132" i="38"/>
  <c r="F130" i="38"/>
  <c r="F128" i="38"/>
  <c r="F127" i="38"/>
  <c r="F126" i="38"/>
  <c r="F125" i="38"/>
  <c r="F123" i="38"/>
  <c r="F121" i="38"/>
  <c r="F120" i="38"/>
  <c r="F119" i="38"/>
  <c r="F117" i="38"/>
  <c r="F116" i="38"/>
  <c r="E115" i="38"/>
  <c r="F114" i="38"/>
  <c r="E113" i="38"/>
  <c r="F110" i="38"/>
  <c r="F109" i="38"/>
  <c r="F107" i="38"/>
  <c r="F106" i="38"/>
  <c r="F103" i="38"/>
  <c r="F102" i="38"/>
  <c r="F100" i="38"/>
  <c r="F97" i="38"/>
  <c r="F96" i="38"/>
  <c r="F94" i="38"/>
  <c r="F90" i="38"/>
  <c r="F88" i="38"/>
  <c r="F82" i="38"/>
  <c r="F81" i="38"/>
  <c r="F80" i="38"/>
  <c r="F79" i="38"/>
  <c r="F77" i="38"/>
  <c r="E72" i="38"/>
  <c r="F69" i="38"/>
  <c r="F68" i="38"/>
  <c r="F67" i="38"/>
  <c r="F65" i="38"/>
  <c r="F64" i="38"/>
  <c r="F62" i="38"/>
  <c r="F61" i="38"/>
  <c r="F59" i="38"/>
  <c r="F57" i="38"/>
  <c r="F56" i="38"/>
  <c r="F55" i="38"/>
  <c r="F54" i="38"/>
  <c r="F52" i="38"/>
  <c r="F51" i="38"/>
  <c r="F50" i="38"/>
  <c r="F49" i="38"/>
  <c r="F48" i="38"/>
  <c r="F47" i="38"/>
  <c r="F46" i="38"/>
  <c r="F45" i="38"/>
  <c r="F43" i="38"/>
  <c r="F42" i="38"/>
  <c r="F40" i="38"/>
  <c r="F39" i="38"/>
  <c r="F38" i="38"/>
  <c r="F37" i="38"/>
  <c r="F36" i="38"/>
  <c r="F35" i="38"/>
  <c r="F32" i="38"/>
  <c r="E31" i="38"/>
  <c r="F29" i="38"/>
  <c r="F28" i="38"/>
  <c r="F27" i="38"/>
  <c r="F26" i="38"/>
  <c r="F25" i="38"/>
  <c r="F23" i="38"/>
  <c r="F22" i="38"/>
  <c r="F21" i="38"/>
  <c r="F19" i="38"/>
  <c r="F18" i="38"/>
  <c r="F17" i="38"/>
  <c r="F16" i="38"/>
  <c r="F15" i="38"/>
  <c r="F14" i="38"/>
  <c r="F13" i="38"/>
  <c r="F12" i="38"/>
  <c r="F11" i="38"/>
  <c r="F10" i="38"/>
  <c r="F8" i="38"/>
  <c r="F7" i="38"/>
  <c r="F6" i="38"/>
  <c r="F5" i="38"/>
  <c r="F3" i="38"/>
  <c r="F2" i="38"/>
  <c r="F29" i="37"/>
  <c r="F28" i="37"/>
  <c r="F27" i="37"/>
  <c r="F26" i="37"/>
  <c r="F25" i="37"/>
  <c r="F22" i="37"/>
  <c r="F21" i="37"/>
  <c r="F20" i="37"/>
  <c r="F18" i="37"/>
  <c r="F16" i="37"/>
  <c r="F15" i="37"/>
  <c r="F14" i="37"/>
  <c r="F13" i="37"/>
  <c r="F12" i="37"/>
  <c r="F11" i="37"/>
  <c r="F9" i="37"/>
  <c r="F8" i="37"/>
  <c r="F7" i="37"/>
  <c r="F6" i="37"/>
  <c r="F5" i="37"/>
  <c r="F4" i="37"/>
  <c r="F2" i="37"/>
  <c r="F109" i="36"/>
  <c r="F108" i="36"/>
  <c r="F107" i="36"/>
  <c r="F105" i="36"/>
  <c r="F104" i="36"/>
  <c r="F102" i="36"/>
  <c r="F101" i="36"/>
  <c r="F97" i="36"/>
  <c r="F94" i="36"/>
  <c r="F92" i="36"/>
  <c r="F90" i="36"/>
  <c r="F89" i="36"/>
  <c r="F88" i="36"/>
  <c r="F86" i="36"/>
  <c r="F84" i="36"/>
  <c r="F82" i="36"/>
  <c r="F80" i="36"/>
  <c r="F79" i="36"/>
  <c r="F77" i="36"/>
  <c r="F70" i="36"/>
  <c r="F68" i="36"/>
  <c r="F67" i="36"/>
  <c r="F65" i="36"/>
  <c r="F62" i="36"/>
  <c r="F61" i="36"/>
  <c r="F59" i="36"/>
  <c r="F57" i="36"/>
  <c r="F52" i="36"/>
  <c r="F49" i="36"/>
  <c r="F48" i="36"/>
  <c r="F46" i="36"/>
  <c r="F45" i="36"/>
  <c r="F44" i="36"/>
  <c r="F43" i="36"/>
  <c r="F42" i="36"/>
  <c r="F40" i="36"/>
  <c r="F39" i="36"/>
  <c r="F38" i="36"/>
  <c r="F37" i="36"/>
  <c r="F36" i="36"/>
  <c r="F34" i="36"/>
  <c r="F33" i="36"/>
  <c r="F32" i="36"/>
  <c r="F30" i="36"/>
  <c r="F29" i="36"/>
  <c r="F28" i="36"/>
  <c r="F25" i="36"/>
  <c r="F23" i="36"/>
  <c r="F22" i="36"/>
  <c r="F21" i="36"/>
  <c r="F20" i="36"/>
  <c r="F19" i="36"/>
  <c r="F17" i="36"/>
  <c r="F16" i="36"/>
  <c r="F15" i="36"/>
  <c r="F14" i="36"/>
  <c r="F13" i="36"/>
  <c r="F12" i="36"/>
  <c r="F10" i="36"/>
  <c r="F8" i="36"/>
  <c r="F7" i="36"/>
  <c r="F6" i="36"/>
  <c r="F4" i="36"/>
  <c r="F2" i="36"/>
  <c r="F114" i="35"/>
  <c r="F113" i="35"/>
  <c r="F112" i="35"/>
  <c r="F110" i="35"/>
  <c r="F108" i="35"/>
  <c r="F107" i="35"/>
  <c r="F103" i="35"/>
  <c r="F102" i="35"/>
  <c r="F100" i="35"/>
  <c r="F99" i="35"/>
  <c r="F98" i="35"/>
  <c r="F94" i="35"/>
  <c r="F93" i="35"/>
  <c r="F91" i="35"/>
  <c r="F89" i="35"/>
  <c r="F88" i="35"/>
  <c r="F86" i="35"/>
  <c r="F82" i="35"/>
  <c r="F81" i="35"/>
  <c r="F80" i="35"/>
  <c r="F70" i="35"/>
  <c r="F68" i="35"/>
  <c r="F67" i="35"/>
  <c r="F64" i="35"/>
  <c r="F62" i="35"/>
  <c r="F60" i="35"/>
  <c r="F57" i="35"/>
  <c r="F55" i="35"/>
  <c r="F53" i="35"/>
  <c r="F52" i="35"/>
  <c r="F47" i="35"/>
  <c r="F46" i="35"/>
  <c r="F45" i="35"/>
  <c r="F44" i="35"/>
  <c r="F41" i="35"/>
  <c r="F39" i="35"/>
  <c r="F34" i="35"/>
  <c r="F32" i="35"/>
  <c r="F31" i="35"/>
  <c r="F30" i="35"/>
  <c r="F29" i="35"/>
  <c r="F28" i="35"/>
  <c r="F26" i="35"/>
  <c r="F24" i="35"/>
  <c r="F23" i="35"/>
  <c r="F22" i="35"/>
  <c r="F20" i="35"/>
  <c r="F19" i="35"/>
  <c r="F18" i="35"/>
  <c r="F13" i="35"/>
  <c r="F12" i="35"/>
  <c r="F11" i="35"/>
  <c r="F10" i="35"/>
  <c r="F8" i="35"/>
  <c r="F6" i="35"/>
  <c r="F4" i="35"/>
  <c r="F3" i="35"/>
  <c r="F180" i="34"/>
  <c r="F177" i="34"/>
  <c r="F176" i="34"/>
  <c r="F175" i="34"/>
  <c r="F174" i="34"/>
  <c r="F172" i="34"/>
  <c r="F170" i="34"/>
  <c r="F165" i="34"/>
  <c r="F163" i="34"/>
  <c r="F160" i="34"/>
  <c r="F159" i="34"/>
  <c r="F158" i="34"/>
  <c r="F156" i="34"/>
  <c r="F155" i="34"/>
  <c r="F153" i="34"/>
  <c r="F152" i="34"/>
  <c r="F148" i="34"/>
  <c r="F145" i="34"/>
  <c r="F143" i="34"/>
  <c r="F140" i="34"/>
  <c r="F138" i="34"/>
  <c r="F137" i="34"/>
  <c r="F135" i="34"/>
  <c r="F133" i="34"/>
  <c r="F132" i="34"/>
  <c r="F131" i="34"/>
  <c r="F130" i="34"/>
  <c r="F127" i="34"/>
  <c r="F126" i="34"/>
  <c r="F120" i="34"/>
  <c r="F117" i="34"/>
  <c r="F114" i="34"/>
  <c r="F113" i="34"/>
  <c r="F111" i="34"/>
  <c r="F110" i="34"/>
  <c r="F109" i="34"/>
  <c r="F105" i="34"/>
  <c r="F104" i="34"/>
  <c r="F103" i="34"/>
  <c r="F102" i="34"/>
  <c r="F101" i="34"/>
  <c r="F100" i="34"/>
  <c r="F99" i="34"/>
  <c r="F98" i="34"/>
  <c r="F97" i="34"/>
  <c r="F96" i="34"/>
  <c r="F95" i="34"/>
  <c r="F94" i="34"/>
  <c r="F93" i="34"/>
  <c r="F92" i="34"/>
  <c r="F91" i="34"/>
  <c r="F90" i="34"/>
  <c r="F88" i="34"/>
  <c r="F87" i="34"/>
  <c r="F85" i="34"/>
  <c r="F84" i="34"/>
  <c r="F80" i="34"/>
  <c r="F70" i="34"/>
  <c r="F68" i="34"/>
  <c r="F67" i="34"/>
  <c r="F62" i="34"/>
  <c r="F61" i="34"/>
  <c r="F60" i="34"/>
  <c r="F57" i="34"/>
  <c r="F54" i="34"/>
  <c r="F53" i="34"/>
  <c r="F50" i="34"/>
  <c r="F49" i="34"/>
  <c r="F47" i="34"/>
  <c r="F45" i="34"/>
  <c r="F44" i="34"/>
  <c r="F43" i="34"/>
  <c r="F42" i="34"/>
  <c r="F41" i="34"/>
  <c r="F40" i="34"/>
  <c r="F36" i="34"/>
  <c r="F35" i="34"/>
  <c r="F33" i="34"/>
  <c r="F32" i="34"/>
  <c r="F31" i="34"/>
  <c r="F30" i="34"/>
  <c r="F29" i="34"/>
  <c r="F28" i="34"/>
  <c r="F27" i="34"/>
  <c r="F26" i="34"/>
  <c r="F25" i="34"/>
  <c r="F22" i="34"/>
  <c r="F21" i="34"/>
  <c r="F20" i="34"/>
  <c r="F19" i="34"/>
  <c r="F18" i="34"/>
  <c r="F17" i="34"/>
  <c r="F16" i="34"/>
  <c r="F15" i="34"/>
  <c r="F14" i="34"/>
  <c r="F13" i="34"/>
  <c r="F10" i="34"/>
  <c r="F9" i="34"/>
  <c r="F8" i="34"/>
  <c r="F7" i="34"/>
  <c r="F6" i="34"/>
  <c r="F4" i="34"/>
  <c r="F3" i="34"/>
  <c r="F28" i="33"/>
  <c r="F25" i="33"/>
  <c r="F24" i="33"/>
  <c r="F23" i="33"/>
  <c r="F22" i="33"/>
  <c r="F20" i="33"/>
  <c r="F18" i="33"/>
  <c r="F15" i="33"/>
  <c r="F14" i="33"/>
  <c r="F13" i="33"/>
  <c r="F12" i="33"/>
  <c r="F11" i="33"/>
  <c r="F10" i="33"/>
  <c r="F9" i="33"/>
  <c r="F7" i="33"/>
  <c r="F6" i="33"/>
  <c r="F5" i="33"/>
  <c r="F4" i="33"/>
  <c r="F3" i="33"/>
  <c r="F2" i="33"/>
  <c r="F98" i="32"/>
  <c r="F97" i="32"/>
  <c r="F96" i="32"/>
  <c r="F95" i="32"/>
  <c r="F94" i="32"/>
  <c r="F92" i="32"/>
  <c r="F90" i="32"/>
  <c r="F87" i="32"/>
  <c r="F85" i="32"/>
  <c r="F82" i="32"/>
  <c r="F81" i="32"/>
  <c r="F79" i="32"/>
  <c r="F78" i="32"/>
  <c r="E77" i="32"/>
  <c r="F74" i="32"/>
  <c r="F72" i="32"/>
  <c r="F70" i="32"/>
  <c r="F63" i="32"/>
  <c r="F59" i="32"/>
  <c r="F58" i="32"/>
  <c r="F54" i="32"/>
  <c r="F51" i="32"/>
  <c r="F50" i="32"/>
  <c r="F49" i="32"/>
  <c r="F48" i="32"/>
  <c r="F46" i="32"/>
  <c r="F45" i="32"/>
  <c r="F44" i="32"/>
  <c r="F43" i="32"/>
  <c r="F42" i="32"/>
  <c r="F41" i="32"/>
  <c r="F40" i="32"/>
  <c r="F38" i="32"/>
  <c r="F36" i="32"/>
  <c r="F35" i="32"/>
  <c r="F34" i="32"/>
  <c r="F33" i="32"/>
  <c r="F31" i="32"/>
  <c r="F30" i="32"/>
  <c r="F26" i="32"/>
  <c r="F23" i="32"/>
  <c r="F21" i="32"/>
  <c r="F20" i="32"/>
  <c r="F19" i="32"/>
  <c r="F17" i="32"/>
  <c r="F16" i="32"/>
  <c r="F15" i="32"/>
  <c r="F13" i="32"/>
  <c r="F12" i="32"/>
  <c r="F10" i="32"/>
  <c r="F9" i="32"/>
  <c r="F8" i="32"/>
  <c r="F5" i="32"/>
  <c r="F4" i="32"/>
  <c r="F2" i="32"/>
  <c r="F60" i="31"/>
  <c r="F59" i="31"/>
  <c r="F57" i="31"/>
  <c r="F56" i="31"/>
  <c r="F55" i="31"/>
  <c r="F54" i="31"/>
  <c r="F53" i="31"/>
  <c r="F52" i="31"/>
  <c r="F51" i="31"/>
  <c r="F48" i="31"/>
  <c r="F47" i="31"/>
  <c r="F46" i="31"/>
  <c r="F44" i="31"/>
  <c r="F43" i="31"/>
  <c r="F42" i="31"/>
  <c r="F41" i="31"/>
  <c r="F40" i="31"/>
  <c r="F37" i="31"/>
  <c r="F36" i="31"/>
  <c r="F35" i="31"/>
  <c r="F31" i="31"/>
  <c r="F28" i="31"/>
  <c r="F27" i="31"/>
  <c r="F25" i="31"/>
  <c r="F20" i="31"/>
  <c r="F19" i="31"/>
  <c r="F18" i="31"/>
  <c r="F17" i="31"/>
  <c r="F16" i="31"/>
  <c r="F15" i="31"/>
  <c r="F13" i="31"/>
  <c r="F12" i="31"/>
  <c r="F11" i="31"/>
  <c r="F9" i="31"/>
  <c r="F8" i="31"/>
  <c r="F6" i="31"/>
  <c r="F5" i="31"/>
  <c r="F23" i="30"/>
  <c r="F18" i="30"/>
  <c r="F17" i="30"/>
  <c r="F16" i="30"/>
  <c r="F15" i="30"/>
  <c r="F14" i="30"/>
  <c r="F13" i="30"/>
  <c r="F10" i="30"/>
  <c r="F9" i="30"/>
  <c r="F8" i="30"/>
  <c r="F7" i="30"/>
  <c r="F5" i="30"/>
  <c r="F4" i="30"/>
  <c r="F2" i="30"/>
  <c r="F209" i="29"/>
  <c r="F207" i="29"/>
  <c r="F205" i="29"/>
  <c r="F204" i="29"/>
  <c r="F203" i="29"/>
  <c r="F201" i="29"/>
  <c r="F199" i="29"/>
  <c r="F197" i="29"/>
  <c r="F194" i="29"/>
  <c r="F190" i="29"/>
  <c r="F183" i="29"/>
  <c r="F181" i="29"/>
  <c r="F174" i="29"/>
  <c r="F172" i="29"/>
  <c r="F168" i="29"/>
  <c r="F167" i="29"/>
  <c r="F166" i="29"/>
  <c r="F165" i="29"/>
  <c r="F164" i="29"/>
  <c r="F163" i="29"/>
  <c r="F159" i="29"/>
  <c r="F158" i="29"/>
  <c r="F157" i="29"/>
  <c r="F156" i="29"/>
  <c r="F155" i="29"/>
  <c r="F152" i="29"/>
  <c r="F150" i="29"/>
  <c r="F144" i="29"/>
  <c r="F142" i="29"/>
  <c r="F140" i="29"/>
  <c r="F138" i="29"/>
  <c r="F135" i="29"/>
  <c r="F134" i="29"/>
  <c r="E132" i="29"/>
  <c r="F130" i="29"/>
  <c r="F125" i="29"/>
  <c r="F124" i="29"/>
  <c r="F121" i="29"/>
  <c r="F119" i="29"/>
  <c r="F117" i="29"/>
  <c r="F114" i="29"/>
  <c r="F113" i="29"/>
  <c r="F112" i="29"/>
  <c r="F110" i="29"/>
  <c r="F109" i="29"/>
  <c r="F108" i="29"/>
  <c r="F106" i="29"/>
  <c r="F104" i="29"/>
  <c r="F102" i="29"/>
  <c r="F98" i="29"/>
  <c r="F97" i="29"/>
  <c r="F95" i="29"/>
  <c r="F94" i="29"/>
  <c r="F93" i="29"/>
  <c r="F92" i="29"/>
  <c r="F91" i="29"/>
  <c r="F89" i="29"/>
  <c r="F88" i="29"/>
  <c r="F82" i="29"/>
  <c r="F81" i="29"/>
  <c r="F80" i="29"/>
  <c r="F79" i="29"/>
  <c r="F76" i="29"/>
  <c r="F75" i="29"/>
  <c r="F72" i="29"/>
  <c r="F70" i="29"/>
  <c r="F69" i="29"/>
  <c r="F68" i="29"/>
  <c r="F66" i="29"/>
  <c r="F65" i="29"/>
  <c r="F63" i="29"/>
  <c r="F61" i="29"/>
  <c r="F58" i="29"/>
  <c r="F56" i="29"/>
  <c r="F54" i="29"/>
  <c r="F53" i="29"/>
  <c r="F52" i="29"/>
  <c r="F50" i="29"/>
  <c r="F48" i="29"/>
  <c r="F46" i="29"/>
  <c r="F45" i="29"/>
  <c r="F41" i="29"/>
  <c r="F40" i="29"/>
  <c r="F39" i="29"/>
  <c r="F38" i="29"/>
  <c r="F36" i="29"/>
  <c r="F34" i="29"/>
  <c r="F33" i="29"/>
  <c r="F32" i="29"/>
  <c r="F31" i="29"/>
  <c r="F30" i="29"/>
  <c r="F29" i="29"/>
  <c r="F24" i="29"/>
  <c r="F22" i="29"/>
  <c r="F21" i="29"/>
  <c r="F19" i="29"/>
  <c r="F16" i="29"/>
  <c r="F13" i="29"/>
  <c r="F12" i="29"/>
  <c r="F11" i="29"/>
  <c r="F10" i="29"/>
  <c r="F9" i="29"/>
  <c r="F6" i="29"/>
  <c r="F4" i="29"/>
  <c r="F157" i="28"/>
  <c r="F156" i="28"/>
  <c r="F151" i="28"/>
  <c r="E150" i="28"/>
  <c r="F149" i="28"/>
  <c r="F148" i="28"/>
  <c r="F146" i="28"/>
  <c r="F145" i="28"/>
  <c r="F144" i="28"/>
  <c r="F143" i="28"/>
  <c r="F142" i="28"/>
  <c r="F141" i="28"/>
  <c r="F140" i="28"/>
  <c r="F136" i="28"/>
  <c r="F135" i="28"/>
  <c r="F131" i="28"/>
  <c r="F128" i="28"/>
  <c r="F125" i="28"/>
  <c r="F124" i="28"/>
  <c r="F121" i="28"/>
  <c r="F119" i="28"/>
  <c r="F113" i="28"/>
  <c r="F111" i="28"/>
  <c r="F107" i="28"/>
  <c r="F105" i="28"/>
  <c r="F103" i="28"/>
  <c r="F102" i="28"/>
  <c r="F97" i="28"/>
  <c r="F96" i="28"/>
  <c r="F95" i="28"/>
  <c r="F94" i="28"/>
  <c r="F89" i="28"/>
  <c r="F86" i="28"/>
  <c r="F85" i="28"/>
  <c r="F84" i="28"/>
  <c r="F82" i="28"/>
  <c r="F80" i="28"/>
  <c r="F77" i="28"/>
  <c r="F76" i="28"/>
  <c r="E75" i="28"/>
  <c r="F72" i="28"/>
  <c r="F71" i="28"/>
  <c r="F66" i="28"/>
  <c r="F60" i="28"/>
  <c r="F59" i="28"/>
  <c r="F57" i="28"/>
  <c r="F54" i="28"/>
  <c r="F52" i="28"/>
  <c r="F49" i="28"/>
  <c r="F47" i="28"/>
  <c r="F45" i="28"/>
  <c r="F39" i="28"/>
  <c r="F38" i="28"/>
  <c r="F37" i="28"/>
  <c r="F36" i="28"/>
  <c r="F35" i="28"/>
  <c r="F33" i="28"/>
  <c r="F32" i="28"/>
  <c r="F31" i="28"/>
  <c r="F28" i="28"/>
  <c r="F27" i="28"/>
  <c r="F26" i="28"/>
  <c r="F23" i="28"/>
  <c r="F19" i="28"/>
  <c r="F16" i="28"/>
  <c r="F15" i="28"/>
  <c r="F14" i="28"/>
  <c r="F13" i="28"/>
  <c r="F12" i="28"/>
  <c r="F10" i="28"/>
  <c r="F9" i="28"/>
  <c r="F8" i="28"/>
  <c r="F7" i="28"/>
  <c r="F3" i="28"/>
  <c r="F62" i="27"/>
  <c r="F59" i="27"/>
  <c r="F57" i="27"/>
  <c r="F56" i="27"/>
  <c r="F55" i="27"/>
  <c r="F54" i="27"/>
  <c r="F52" i="27"/>
  <c r="F51" i="27"/>
  <c r="F50" i="27"/>
  <c r="F49" i="27"/>
  <c r="F45" i="27"/>
  <c r="F44" i="27"/>
  <c r="F43" i="27"/>
  <c r="F41" i="27"/>
  <c r="F39" i="27"/>
  <c r="F37" i="27"/>
  <c r="F34" i="27"/>
  <c r="F33" i="27"/>
  <c r="F32" i="27"/>
  <c r="F30" i="27"/>
  <c r="F25" i="27"/>
  <c r="F24" i="27"/>
  <c r="F23" i="27"/>
  <c r="F20" i="27"/>
  <c r="F18" i="27"/>
  <c r="F16" i="27"/>
  <c r="F14" i="27"/>
  <c r="F12" i="27"/>
  <c r="F6" i="27"/>
  <c r="F5" i="27"/>
  <c r="F4" i="27"/>
  <c r="F2" i="27"/>
  <c r="F152" i="26"/>
  <c r="F151" i="26"/>
  <c r="F150" i="26"/>
  <c r="F149" i="26"/>
  <c r="F148" i="26"/>
  <c r="F147" i="26"/>
  <c r="F145" i="26"/>
  <c r="E144" i="26"/>
  <c r="F142" i="26"/>
  <c r="F141" i="26"/>
  <c r="F140" i="26"/>
  <c r="F139" i="26"/>
  <c r="F138" i="26"/>
  <c r="F137" i="26"/>
  <c r="F135" i="26"/>
  <c r="F133" i="26"/>
  <c r="F128" i="26"/>
  <c r="F127" i="26"/>
  <c r="F125" i="26"/>
  <c r="F124" i="26"/>
  <c r="F120" i="26"/>
  <c r="F118" i="26"/>
  <c r="F116" i="26"/>
  <c r="F114" i="26"/>
  <c r="F113" i="26"/>
  <c r="F112" i="26"/>
  <c r="F111" i="26"/>
  <c r="F110" i="26"/>
  <c r="F109" i="26"/>
  <c r="F108" i="26"/>
  <c r="F107" i="26"/>
  <c r="F105" i="26"/>
  <c r="F103" i="26"/>
  <c r="E100" i="26"/>
  <c r="E99" i="26"/>
  <c r="F97" i="26"/>
  <c r="F94" i="26"/>
  <c r="F87" i="26"/>
  <c r="F85" i="26"/>
  <c r="F75" i="26"/>
  <c r="E74" i="26"/>
  <c r="E73" i="26"/>
  <c r="F65" i="26"/>
  <c r="F62" i="26"/>
  <c r="F59" i="26"/>
  <c r="F58" i="26"/>
  <c r="F56" i="26"/>
  <c r="F55" i="26"/>
  <c r="F52" i="26"/>
  <c r="F51" i="26"/>
  <c r="E50" i="26"/>
  <c r="E49" i="26"/>
  <c r="F48" i="26"/>
  <c r="F47" i="26"/>
  <c r="F46" i="26"/>
  <c r="F45" i="26"/>
  <c r="F42" i="26"/>
  <c r="F41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E27" i="26"/>
  <c r="F26" i="26"/>
  <c r="F25" i="26"/>
  <c r="F24" i="26"/>
  <c r="F23" i="26"/>
  <c r="F21" i="26"/>
  <c r="F20" i="26"/>
  <c r="F19" i="26"/>
  <c r="F18" i="26"/>
  <c r="E14" i="26"/>
  <c r="F13" i="26"/>
  <c r="F11" i="26"/>
  <c r="F9" i="26"/>
  <c r="F7" i="26"/>
  <c r="F6" i="26"/>
  <c r="F5" i="26"/>
  <c r="F3" i="26"/>
  <c r="F152" i="25"/>
  <c r="F151" i="25"/>
  <c r="F150" i="25"/>
  <c r="F149" i="25"/>
  <c r="F148" i="25"/>
  <c r="F147" i="25"/>
  <c r="F145" i="25"/>
  <c r="E144" i="25"/>
  <c r="F142" i="25"/>
  <c r="F141" i="25"/>
  <c r="F140" i="25"/>
  <c r="F139" i="25"/>
  <c r="F138" i="25"/>
  <c r="F137" i="25"/>
  <c r="F135" i="25"/>
  <c r="F133" i="25"/>
  <c r="F128" i="25"/>
  <c r="F127" i="25"/>
  <c r="F125" i="25"/>
  <c r="F124" i="25"/>
  <c r="F120" i="25"/>
  <c r="F118" i="25"/>
  <c r="F116" i="25"/>
  <c r="F114" i="25"/>
  <c r="F113" i="25"/>
  <c r="F112" i="25"/>
  <c r="F111" i="25"/>
  <c r="F110" i="25"/>
  <c r="F109" i="25"/>
  <c r="F108" i="25"/>
  <c r="F107" i="25"/>
  <c r="F105" i="25"/>
  <c r="F103" i="25"/>
  <c r="E100" i="25"/>
  <c r="E99" i="25"/>
  <c r="F97" i="25"/>
  <c r="F94" i="25"/>
  <c r="F87" i="25"/>
  <c r="F85" i="25"/>
  <c r="F75" i="25"/>
  <c r="E74" i="25"/>
  <c r="E73" i="25"/>
  <c r="F65" i="25"/>
  <c r="F62" i="25"/>
  <c r="F59" i="25"/>
  <c r="F58" i="25"/>
  <c r="F56" i="25"/>
  <c r="F55" i="25"/>
  <c r="F52" i="25"/>
  <c r="F51" i="25"/>
  <c r="E50" i="25"/>
  <c r="E49" i="25"/>
  <c r="F48" i="25"/>
  <c r="F47" i="25"/>
  <c r="F46" i="25"/>
  <c r="F45" i="25"/>
  <c r="F42" i="25"/>
  <c r="F41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E27" i="25"/>
  <c r="F26" i="25"/>
  <c r="F25" i="25"/>
  <c r="F24" i="25"/>
  <c r="F23" i="25"/>
  <c r="F21" i="25"/>
  <c r="F20" i="25"/>
  <c r="F19" i="25"/>
  <c r="F18" i="25"/>
  <c r="E14" i="25"/>
  <c r="F13" i="25"/>
  <c r="F11" i="25"/>
  <c r="F9" i="25"/>
  <c r="F7" i="25"/>
  <c r="F6" i="25"/>
  <c r="F5" i="25"/>
  <c r="F3" i="25"/>
  <c r="F59" i="24"/>
  <c r="F58" i="24"/>
  <c r="F57" i="24"/>
  <c r="F56" i="24"/>
  <c r="F55" i="24"/>
  <c r="F54" i="24"/>
  <c r="F53" i="24"/>
  <c r="F52" i="24"/>
  <c r="F51" i="24"/>
  <c r="F49" i="24"/>
  <c r="F48" i="24"/>
  <c r="F46" i="24"/>
  <c r="F45" i="24"/>
  <c r="F44" i="24"/>
  <c r="F43" i="24"/>
  <c r="F42" i="24"/>
  <c r="F39" i="24"/>
  <c r="F38" i="24"/>
  <c r="F37" i="24"/>
  <c r="F35" i="24"/>
  <c r="F34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E14" i="24"/>
  <c r="F13" i="24"/>
  <c r="F11" i="24"/>
  <c r="F10" i="24"/>
  <c r="F9" i="24"/>
  <c r="F8" i="24"/>
  <c r="F7" i="24"/>
  <c r="F5" i="24"/>
  <c r="E4" i="24"/>
  <c r="F3" i="24"/>
  <c r="F2" i="24"/>
  <c r="F154" i="23"/>
  <c r="F152" i="23"/>
  <c r="F151" i="23"/>
  <c r="E150" i="23"/>
  <c r="F149" i="23"/>
  <c r="F148" i="23"/>
  <c r="F144" i="23"/>
  <c r="F141" i="23"/>
  <c r="F138" i="23"/>
  <c r="F136" i="23"/>
  <c r="F135" i="23"/>
  <c r="F134" i="23"/>
  <c r="F133" i="23"/>
  <c r="F129" i="23"/>
  <c r="F128" i="23"/>
  <c r="F127" i="23"/>
  <c r="E126" i="23"/>
  <c r="F125" i="23"/>
  <c r="F123" i="23"/>
  <c r="F122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0" i="23"/>
  <c r="F99" i="23"/>
  <c r="F98" i="23"/>
  <c r="F97" i="23"/>
  <c r="F96" i="23"/>
  <c r="F95" i="23"/>
  <c r="F89" i="23"/>
  <c r="F88" i="23"/>
  <c r="F87" i="23"/>
  <c r="F86" i="23"/>
  <c r="F85" i="23"/>
  <c r="F83" i="23"/>
  <c r="E82" i="23"/>
  <c r="F79" i="23"/>
  <c r="F78" i="23"/>
  <c r="F77" i="23"/>
  <c r="F76" i="23"/>
  <c r="F75" i="23"/>
  <c r="F73" i="23"/>
  <c r="F70" i="23"/>
  <c r="F62" i="23"/>
  <c r="F57" i="23"/>
  <c r="F56" i="23"/>
  <c r="F54" i="23"/>
  <c r="E53" i="23"/>
  <c r="F52" i="23"/>
  <c r="F51" i="23"/>
  <c r="F50" i="23"/>
  <c r="F49" i="23"/>
  <c r="F48" i="23"/>
  <c r="E46" i="23"/>
  <c r="F45" i="23"/>
  <c r="F43" i="23"/>
  <c r="F42" i="23"/>
  <c r="F41" i="23"/>
  <c r="F39" i="23"/>
  <c r="F36" i="23"/>
  <c r="E33" i="23"/>
  <c r="F28" i="23"/>
  <c r="F26" i="23"/>
  <c r="F23" i="23"/>
  <c r="F20" i="23"/>
  <c r="F19" i="23"/>
  <c r="F18" i="23"/>
  <c r="F17" i="23"/>
  <c r="F16" i="23"/>
  <c r="F15" i="23"/>
  <c r="F13" i="23"/>
  <c r="F10" i="23"/>
  <c r="F8" i="23"/>
  <c r="F6" i="23"/>
  <c r="F5" i="23"/>
  <c r="F4" i="23"/>
  <c r="F3" i="23"/>
  <c r="F2" i="23"/>
  <c r="F215" i="22"/>
  <c r="F214" i="22"/>
  <c r="F213" i="22"/>
  <c r="F207" i="22"/>
  <c r="F205" i="22"/>
  <c r="F204" i="22"/>
  <c r="F203" i="22"/>
  <c r="F202" i="22"/>
  <c r="F201" i="22"/>
  <c r="F199" i="22"/>
  <c r="F198" i="22"/>
  <c r="F197" i="22"/>
  <c r="F193" i="22"/>
  <c r="F190" i="22"/>
  <c r="F189" i="22"/>
  <c r="F188" i="22"/>
  <c r="F186" i="22"/>
  <c r="F183" i="22"/>
  <c r="F180" i="22"/>
  <c r="F179" i="22"/>
  <c r="F177" i="22"/>
  <c r="F175" i="22"/>
  <c r="F174" i="22"/>
  <c r="F173" i="22"/>
  <c r="F171" i="22"/>
  <c r="F170" i="22"/>
  <c r="F168" i="22"/>
  <c r="F167" i="22"/>
  <c r="F165" i="22"/>
  <c r="F164" i="22"/>
  <c r="F163" i="22"/>
  <c r="F162" i="22"/>
  <c r="F160" i="22"/>
  <c r="F156" i="22"/>
  <c r="F154" i="22"/>
  <c r="F152" i="22"/>
  <c r="F149" i="22"/>
  <c r="F147" i="22"/>
  <c r="F145" i="22"/>
  <c r="F144" i="22"/>
  <c r="F142" i="22"/>
  <c r="F140" i="22"/>
  <c r="F138" i="22"/>
  <c r="F137" i="22"/>
  <c r="F133" i="22"/>
  <c r="E132" i="22"/>
  <c r="E128" i="22"/>
  <c r="F126" i="22"/>
  <c r="F123" i="22"/>
  <c r="F120" i="22"/>
  <c r="F119" i="22"/>
  <c r="F113" i="22"/>
  <c r="F108" i="22"/>
  <c r="F106" i="22"/>
  <c r="F100" i="22"/>
  <c r="F98" i="22"/>
  <c r="F97" i="22"/>
  <c r="F95" i="22"/>
  <c r="F93" i="22"/>
  <c r="F90" i="22"/>
  <c r="F87" i="22"/>
  <c r="F84" i="22"/>
  <c r="F82" i="22"/>
  <c r="F80" i="22"/>
  <c r="F78" i="22"/>
  <c r="F76" i="22"/>
  <c r="F73" i="22"/>
  <c r="F71" i="22"/>
  <c r="F70" i="22"/>
  <c r="F68" i="22"/>
  <c r="F64" i="22"/>
  <c r="F62" i="22"/>
  <c r="F61" i="22"/>
  <c r="F60" i="22"/>
  <c r="F58" i="22"/>
  <c r="F56" i="22"/>
  <c r="F52" i="22"/>
  <c r="F48" i="22"/>
  <c r="F46" i="22"/>
  <c r="F45" i="22"/>
  <c r="F44" i="22"/>
  <c r="F43" i="22"/>
  <c r="F42" i="22"/>
  <c r="F41" i="22"/>
  <c r="F39" i="22"/>
  <c r="F38" i="22"/>
  <c r="F37" i="22"/>
  <c r="F36" i="22"/>
  <c r="F34" i="22"/>
  <c r="F32" i="22"/>
  <c r="F31" i="22"/>
  <c r="F28" i="22"/>
  <c r="F26" i="22"/>
  <c r="F25" i="22"/>
  <c r="F24" i="22"/>
  <c r="F22" i="22"/>
  <c r="F21" i="22"/>
  <c r="F18" i="22"/>
  <c r="F17" i="22"/>
  <c r="F14" i="22"/>
  <c r="F13" i="22"/>
  <c r="F11" i="22"/>
  <c r="F10" i="22"/>
  <c r="F6" i="22"/>
  <c r="F5" i="22"/>
  <c r="F4" i="22"/>
  <c r="F3" i="22"/>
  <c r="F2" i="22"/>
  <c r="E196" i="21"/>
  <c r="E195" i="21"/>
  <c r="F194" i="21"/>
  <c r="F193" i="21"/>
  <c r="F191" i="21"/>
  <c r="F190" i="21"/>
  <c r="F189" i="21"/>
  <c r="F188" i="21"/>
  <c r="F186" i="21"/>
  <c r="F185" i="21"/>
  <c r="F181" i="21"/>
  <c r="F178" i="21"/>
  <c r="F177" i="21"/>
  <c r="E176" i="21"/>
  <c r="F175" i="21"/>
  <c r="F173" i="21"/>
  <c r="F171" i="21"/>
  <c r="F165" i="21"/>
  <c r="F162" i="21"/>
  <c r="F161" i="21"/>
  <c r="F155" i="21"/>
  <c r="F151" i="21"/>
  <c r="F148" i="21"/>
  <c r="F147" i="21"/>
  <c r="F144" i="21"/>
  <c r="F143" i="21"/>
  <c r="F141" i="21"/>
  <c r="F139" i="21"/>
  <c r="F138" i="21"/>
  <c r="F135" i="21"/>
  <c r="F134" i="21"/>
  <c r="F127" i="21"/>
  <c r="F126" i="21"/>
  <c r="F125" i="21"/>
  <c r="F124" i="21"/>
  <c r="F123" i="21"/>
  <c r="F122" i="21"/>
  <c r="F121" i="21"/>
  <c r="F120" i="21"/>
  <c r="F119" i="21"/>
  <c r="F118" i="21"/>
  <c r="F117" i="21"/>
  <c r="F115" i="21"/>
  <c r="F113" i="21"/>
  <c r="F112" i="21"/>
  <c r="F111" i="21"/>
  <c r="F110" i="21"/>
  <c r="F109" i="21"/>
  <c r="F107" i="21"/>
  <c r="F106" i="21"/>
  <c r="F105" i="21"/>
  <c r="F104" i="21"/>
  <c r="F103" i="21"/>
  <c r="F102" i="21"/>
  <c r="F99" i="21"/>
  <c r="F98" i="21"/>
  <c r="F91" i="21"/>
  <c r="F89" i="21"/>
  <c r="F87" i="21"/>
  <c r="F77" i="21"/>
  <c r="F76" i="21"/>
  <c r="F73" i="21"/>
  <c r="F69" i="21"/>
  <c r="F67" i="21"/>
  <c r="F65" i="21"/>
  <c r="F62" i="21"/>
  <c r="F61" i="21"/>
  <c r="F56" i="21"/>
  <c r="F55" i="21"/>
  <c r="F54" i="21"/>
  <c r="F52" i="21"/>
  <c r="F49" i="21"/>
  <c r="F48" i="21"/>
  <c r="F47" i="21"/>
  <c r="F46" i="21"/>
  <c r="F45" i="21"/>
  <c r="F44" i="21"/>
  <c r="F43" i="21"/>
  <c r="F39" i="21"/>
  <c r="F37" i="21"/>
  <c r="F36" i="21"/>
  <c r="F35" i="21"/>
  <c r="F34" i="21"/>
  <c r="F32" i="21"/>
  <c r="F31" i="21"/>
  <c r="F30" i="21"/>
  <c r="F29" i="21"/>
  <c r="F28" i="21"/>
  <c r="F27" i="21"/>
  <c r="F26" i="21"/>
  <c r="F25" i="21"/>
  <c r="F24" i="21"/>
  <c r="F23" i="21"/>
  <c r="F20" i="21"/>
  <c r="F18" i="21"/>
  <c r="F17" i="21"/>
  <c r="F16" i="21"/>
  <c r="F15" i="21"/>
  <c r="F13" i="21"/>
  <c r="F11" i="21"/>
  <c r="F9" i="21"/>
  <c r="F8" i="21"/>
  <c r="F7" i="21"/>
  <c r="F5" i="21"/>
  <c r="F3" i="21"/>
  <c r="F2" i="21"/>
  <c r="F106" i="20"/>
  <c r="F104" i="20"/>
  <c r="F102" i="20"/>
  <c r="F101" i="20"/>
  <c r="F100" i="20"/>
  <c r="F98" i="20"/>
  <c r="F96" i="20"/>
  <c r="F95" i="20"/>
  <c r="F92" i="20"/>
  <c r="F91" i="20"/>
  <c r="F88" i="20"/>
  <c r="F87" i="20"/>
  <c r="F83" i="20"/>
  <c r="F82" i="20"/>
  <c r="F80" i="20"/>
  <c r="F79" i="20"/>
  <c r="F78" i="20"/>
  <c r="F75" i="20"/>
  <c r="F71" i="20"/>
  <c r="F70" i="20"/>
  <c r="F67" i="20"/>
  <c r="F66" i="20"/>
  <c r="E63" i="20"/>
  <c r="F62" i="20"/>
  <c r="F57" i="20"/>
  <c r="F55" i="20"/>
  <c r="F53" i="20"/>
  <c r="F51" i="20"/>
  <c r="F47" i="20"/>
  <c r="F44" i="20"/>
  <c r="F43" i="20"/>
  <c r="F40" i="20"/>
  <c r="F39" i="20"/>
  <c r="F38" i="20"/>
  <c r="F32" i="20"/>
  <c r="F31" i="20"/>
  <c r="F30" i="20"/>
  <c r="F29" i="20"/>
  <c r="F28" i="20"/>
  <c r="F27" i="20"/>
  <c r="F26" i="20"/>
  <c r="F25" i="20"/>
  <c r="F23" i="20"/>
  <c r="F22" i="20"/>
  <c r="F21" i="20"/>
  <c r="F19" i="20"/>
  <c r="F17" i="20"/>
  <c r="F14" i="20"/>
  <c r="F12" i="20"/>
  <c r="F9" i="20"/>
  <c r="F8" i="20"/>
  <c r="F7" i="20"/>
  <c r="F6" i="20"/>
  <c r="F5" i="20"/>
  <c r="F3" i="20"/>
  <c r="F139" i="19"/>
  <c r="F138" i="19"/>
  <c r="F136" i="19"/>
  <c r="E131" i="19"/>
  <c r="E130" i="19"/>
  <c r="F128" i="19"/>
  <c r="F127" i="19"/>
  <c r="F122" i="19"/>
  <c r="F121" i="19"/>
  <c r="F118" i="19"/>
  <c r="F117" i="19"/>
  <c r="F115" i="19"/>
  <c r="F113" i="19"/>
  <c r="F110" i="19"/>
  <c r="F109" i="19"/>
  <c r="F106" i="19"/>
  <c r="F104" i="19"/>
  <c r="F102" i="19"/>
  <c r="F100" i="19"/>
  <c r="F98" i="19"/>
  <c r="F96" i="19"/>
  <c r="F94" i="19"/>
  <c r="F89" i="19"/>
  <c r="F86" i="19"/>
  <c r="F85" i="19"/>
  <c r="F83" i="19"/>
  <c r="F80" i="19"/>
  <c r="F79" i="19"/>
  <c r="F78" i="19"/>
  <c r="F76" i="19"/>
  <c r="F74" i="19"/>
  <c r="F71" i="19"/>
  <c r="F69" i="19"/>
  <c r="F68" i="19"/>
  <c r="F66" i="19"/>
  <c r="F63" i="19"/>
  <c r="F61" i="19"/>
  <c r="F59" i="19"/>
  <c r="F58" i="19"/>
  <c r="F57" i="19"/>
  <c r="F56" i="19"/>
  <c r="F55" i="19"/>
  <c r="F54" i="19"/>
  <c r="F53" i="19"/>
  <c r="F51" i="19"/>
  <c r="F50" i="19"/>
  <c r="F47" i="19"/>
  <c r="F44" i="19"/>
  <c r="F42" i="19"/>
  <c r="F40" i="19"/>
  <c r="F39" i="19"/>
  <c r="F38" i="19"/>
  <c r="F36" i="19"/>
  <c r="F35" i="19"/>
  <c r="F34" i="19"/>
  <c r="F31" i="19"/>
  <c r="E29" i="19"/>
  <c r="F28" i="19"/>
  <c r="F25" i="19"/>
  <c r="F23" i="19"/>
  <c r="F22" i="19"/>
  <c r="F18" i="19"/>
  <c r="F13" i="19"/>
  <c r="E10" i="19"/>
  <c r="F9" i="19"/>
  <c r="F7" i="19"/>
  <c r="F6" i="19"/>
  <c r="F4" i="19"/>
  <c r="F3" i="19"/>
  <c r="F2" i="19"/>
  <c r="E76" i="18"/>
  <c r="E75" i="18"/>
  <c r="E74" i="18"/>
  <c r="E73" i="18"/>
  <c r="E72" i="18"/>
  <c r="E71" i="18"/>
  <c r="E70" i="18"/>
  <c r="F69" i="18"/>
  <c r="F64" i="18"/>
  <c r="F62" i="18"/>
  <c r="F60" i="18"/>
  <c r="F59" i="18"/>
  <c r="F58" i="18"/>
  <c r="F57" i="18"/>
  <c r="F56" i="18"/>
  <c r="F55" i="18"/>
  <c r="F54" i="18"/>
  <c r="F52" i="18"/>
  <c r="F51" i="18"/>
  <c r="E47" i="18"/>
  <c r="F45" i="18"/>
  <c r="F44" i="18"/>
  <c r="F39" i="18"/>
  <c r="F35" i="18"/>
  <c r="F32" i="18"/>
  <c r="F28" i="18"/>
  <c r="F26" i="18"/>
  <c r="F23" i="18"/>
  <c r="F16" i="18"/>
  <c r="F12" i="18"/>
  <c r="F10" i="18"/>
  <c r="F8" i="18"/>
  <c r="F7" i="18"/>
  <c r="F6" i="18"/>
  <c r="F5" i="18"/>
  <c r="F4" i="18"/>
  <c r="F3" i="18"/>
  <c r="F2" i="18"/>
  <c r="F195" i="17"/>
  <c r="F193" i="17"/>
  <c r="F190" i="17"/>
  <c r="F183" i="17"/>
  <c r="F182" i="17"/>
  <c r="F180" i="17"/>
  <c r="F175" i="17"/>
  <c r="F174" i="17"/>
  <c r="F172" i="17"/>
  <c r="F170" i="17"/>
  <c r="F166" i="17"/>
  <c r="E164" i="17"/>
  <c r="F161" i="17"/>
  <c r="F159" i="17"/>
  <c r="F155" i="17"/>
  <c r="F154" i="17"/>
  <c r="F151" i="17"/>
  <c r="F148" i="17"/>
  <c r="F147" i="17"/>
  <c r="F146" i="17"/>
  <c r="F145" i="17"/>
  <c r="F144" i="17"/>
  <c r="F143" i="17"/>
  <c r="F140" i="17"/>
  <c r="F135" i="17"/>
  <c r="F129" i="17"/>
  <c r="F128" i="17"/>
  <c r="F126" i="17"/>
  <c r="F124" i="17"/>
  <c r="F123" i="17"/>
  <c r="F122" i="17"/>
  <c r="F119" i="17"/>
  <c r="F118" i="17"/>
  <c r="F114" i="17"/>
  <c r="F112" i="17"/>
  <c r="F110" i="17"/>
  <c r="F107" i="17"/>
  <c r="F104" i="17"/>
  <c r="F103" i="17"/>
  <c r="F101" i="17"/>
  <c r="F100" i="17"/>
  <c r="F99" i="17"/>
  <c r="F98" i="17"/>
  <c r="F97" i="17"/>
  <c r="F96" i="17"/>
  <c r="F95" i="17"/>
  <c r="F92" i="17"/>
  <c r="F91" i="17"/>
  <c r="F90" i="17"/>
  <c r="F88" i="17"/>
  <c r="F87" i="17"/>
  <c r="F86" i="17"/>
  <c r="F85" i="17"/>
  <c r="F82" i="17"/>
  <c r="F81" i="17"/>
  <c r="F80" i="17"/>
  <c r="F79" i="17"/>
  <c r="F77" i="17"/>
  <c r="F76" i="17"/>
  <c r="F72" i="17"/>
  <c r="F70" i="17"/>
  <c r="F68" i="17"/>
  <c r="F66" i="17"/>
  <c r="F64" i="17"/>
  <c r="F62" i="17"/>
  <c r="F60" i="17"/>
  <c r="F58" i="17"/>
  <c r="F56" i="17"/>
  <c r="F54" i="17"/>
  <c r="F52" i="17"/>
  <c r="F49" i="17"/>
  <c r="F48" i="17"/>
  <c r="F47" i="17"/>
  <c r="F46" i="17"/>
  <c r="F45" i="17"/>
  <c r="F44" i="17"/>
  <c r="F43" i="17"/>
  <c r="F42" i="17"/>
  <c r="F41" i="17"/>
  <c r="F37" i="17"/>
  <c r="F35" i="17"/>
  <c r="F33" i="17"/>
  <c r="F31" i="17"/>
  <c r="F28" i="17"/>
  <c r="F26" i="17"/>
  <c r="F25" i="17"/>
  <c r="F23" i="17"/>
  <c r="F21" i="17"/>
  <c r="F19" i="17"/>
  <c r="F17" i="17"/>
  <c r="F15" i="17"/>
  <c r="F13" i="17"/>
  <c r="F9" i="17"/>
  <c r="F3" i="17"/>
  <c r="F2" i="17"/>
  <c r="F148" i="16"/>
  <c r="F146" i="16"/>
  <c r="F145" i="16"/>
  <c r="F144" i="16"/>
  <c r="F143" i="16"/>
  <c r="F141" i="16"/>
  <c r="F140" i="16"/>
  <c r="F139" i="16"/>
  <c r="F138" i="16"/>
  <c r="F133" i="16"/>
  <c r="F132" i="16"/>
  <c r="F131" i="16"/>
  <c r="F129" i="16"/>
  <c r="F128" i="16"/>
  <c r="F127" i="16"/>
  <c r="F126" i="16"/>
  <c r="F125" i="16"/>
  <c r="F124" i="16"/>
  <c r="F122" i="16"/>
  <c r="F121" i="16"/>
  <c r="F119" i="16"/>
  <c r="F118" i="16"/>
  <c r="F117" i="16"/>
  <c r="F115" i="16"/>
  <c r="F113" i="16"/>
  <c r="F112" i="16"/>
  <c r="F110" i="16"/>
  <c r="F109" i="16"/>
  <c r="F108" i="16"/>
  <c r="F107" i="16"/>
  <c r="F106" i="16"/>
  <c r="F104" i="16"/>
  <c r="F103" i="16"/>
  <c r="F100" i="16"/>
  <c r="F99" i="16"/>
  <c r="F96" i="16"/>
  <c r="F95" i="16"/>
  <c r="F93" i="16"/>
  <c r="F91" i="16"/>
  <c r="F83" i="16"/>
  <c r="F80" i="16"/>
  <c r="F78" i="16"/>
  <c r="F76" i="16"/>
  <c r="E75" i="16"/>
  <c r="F73" i="16"/>
  <c r="F72" i="16"/>
  <c r="F71" i="16"/>
  <c r="F69" i="16"/>
  <c r="F67" i="16"/>
  <c r="F65" i="16"/>
  <c r="F63" i="16"/>
  <c r="F61" i="16"/>
  <c r="F59" i="16"/>
  <c r="F58" i="16"/>
  <c r="F57" i="16"/>
  <c r="F56" i="16"/>
  <c r="F55" i="16"/>
  <c r="F51" i="16"/>
  <c r="F49" i="16"/>
  <c r="F47" i="16"/>
  <c r="F44" i="16"/>
  <c r="F42" i="16"/>
  <c r="F39" i="16"/>
  <c r="F38" i="16"/>
  <c r="F35" i="16"/>
  <c r="F34" i="16"/>
  <c r="F32" i="16"/>
  <c r="F30" i="16"/>
  <c r="F25" i="16"/>
  <c r="F23" i="16"/>
  <c r="F22" i="16"/>
  <c r="F20" i="16"/>
  <c r="F18" i="16"/>
  <c r="F15" i="16"/>
  <c r="F13" i="16"/>
  <c r="F12" i="16"/>
  <c r="F11" i="16"/>
  <c r="F10" i="16"/>
  <c r="F9" i="16"/>
  <c r="F8" i="16"/>
  <c r="F5" i="16"/>
  <c r="F4" i="16"/>
  <c r="F3" i="16"/>
  <c r="F2" i="16"/>
  <c r="F166" i="15"/>
  <c r="F162" i="15"/>
  <c r="F161" i="15"/>
  <c r="F159" i="15"/>
  <c r="F158" i="15"/>
  <c r="F155" i="15"/>
  <c r="F152" i="15"/>
  <c r="F148" i="15"/>
  <c r="E146" i="15"/>
  <c r="F137" i="15"/>
  <c r="F134" i="15"/>
  <c r="F131" i="15"/>
  <c r="F128" i="15"/>
  <c r="F121" i="15"/>
  <c r="F120" i="15"/>
  <c r="F119" i="15"/>
  <c r="F118" i="15"/>
  <c r="F117" i="15"/>
  <c r="F115" i="15"/>
  <c r="F113" i="15"/>
  <c r="F112" i="15"/>
  <c r="F111" i="15"/>
  <c r="F104" i="15"/>
  <c r="F103" i="15"/>
  <c r="E100" i="15"/>
  <c r="F98" i="15"/>
  <c r="F96" i="15"/>
  <c r="F95" i="15"/>
  <c r="F92" i="15"/>
  <c r="F90" i="15"/>
  <c r="F89" i="15"/>
  <c r="F87" i="15"/>
  <c r="F86" i="15"/>
  <c r="F85" i="15"/>
  <c r="F84" i="15"/>
  <c r="F83" i="15"/>
  <c r="F82" i="15"/>
  <c r="F81" i="15"/>
  <c r="F80" i="15"/>
  <c r="F79" i="15"/>
  <c r="F78" i="15"/>
  <c r="F74" i="15"/>
  <c r="F72" i="15"/>
  <c r="F71" i="15"/>
  <c r="F68" i="15"/>
  <c r="F62" i="15"/>
  <c r="F61" i="15"/>
  <c r="F60" i="15"/>
  <c r="F58" i="15"/>
  <c r="F57" i="15"/>
  <c r="F56" i="15"/>
  <c r="F52" i="15"/>
  <c r="F50" i="15"/>
  <c r="F47" i="15"/>
  <c r="F46" i="15"/>
  <c r="F45" i="15"/>
  <c r="F43" i="15"/>
  <c r="F42" i="15"/>
  <c r="F41" i="15"/>
  <c r="F38" i="15"/>
  <c r="F35" i="15"/>
  <c r="F33" i="15"/>
  <c r="F31" i="15"/>
  <c r="F28" i="15"/>
  <c r="F26" i="15"/>
  <c r="F24" i="15"/>
  <c r="F23" i="15"/>
  <c r="E20" i="15"/>
  <c r="F18" i="15"/>
  <c r="F15" i="15"/>
  <c r="F13" i="15"/>
  <c r="F11" i="15"/>
  <c r="F10" i="15"/>
  <c r="F9" i="15"/>
  <c r="F8" i="15"/>
  <c r="F5" i="15"/>
  <c r="F4" i="15"/>
  <c r="F36" i="14"/>
  <c r="F35" i="14"/>
  <c r="F34" i="14"/>
  <c r="F33" i="14"/>
  <c r="F32" i="14"/>
  <c r="F29" i="14"/>
  <c r="F28" i="14"/>
  <c r="F27" i="14"/>
  <c r="F26" i="14"/>
  <c r="F25" i="14"/>
  <c r="F23" i="14"/>
  <c r="F22" i="14"/>
  <c r="F21" i="14"/>
  <c r="F20" i="14"/>
  <c r="F19" i="14"/>
  <c r="F18" i="14"/>
  <c r="F17" i="14"/>
  <c r="F16" i="14"/>
  <c r="F15" i="14"/>
  <c r="F14" i="14"/>
  <c r="F12" i="14"/>
  <c r="F11" i="14"/>
  <c r="F5" i="14"/>
  <c r="F2" i="14"/>
  <c r="F82" i="13"/>
  <c r="F81" i="13"/>
  <c r="F72" i="13"/>
  <c r="F71" i="13"/>
  <c r="F68" i="13"/>
  <c r="F67" i="13"/>
  <c r="F66" i="13"/>
  <c r="F64" i="13"/>
  <c r="F63" i="13"/>
  <c r="F62" i="13"/>
  <c r="F61" i="13"/>
  <c r="F59" i="13"/>
  <c r="F57" i="13"/>
  <c r="F55" i="13"/>
  <c r="F54" i="13"/>
  <c r="F53" i="13"/>
  <c r="F52" i="13"/>
  <c r="F48" i="13"/>
  <c r="F45" i="13"/>
  <c r="F44" i="13"/>
  <c r="F43" i="13"/>
  <c r="F41" i="13"/>
  <c r="F40" i="13"/>
  <c r="F39" i="13"/>
  <c r="F38" i="13"/>
  <c r="F36" i="13"/>
  <c r="F34" i="13"/>
  <c r="F33" i="13"/>
  <c r="F32" i="13"/>
  <c r="F31" i="13"/>
  <c r="F30" i="13"/>
  <c r="F27" i="13"/>
  <c r="F23" i="13"/>
  <c r="E19" i="13"/>
  <c r="F17" i="13"/>
  <c r="F13" i="13"/>
  <c r="F11" i="13"/>
  <c r="F9" i="13"/>
  <c r="F8" i="13"/>
  <c r="F7" i="13"/>
  <c r="F6" i="13"/>
  <c r="F5" i="13"/>
  <c r="F4" i="13"/>
  <c r="F3" i="13"/>
  <c r="F2" i="13"/>
  <c r="F146" i="12"/>
  <c r="F145" i="12"/>
  <c r="F144" i="12"/>
  <c r="F143" i="12"/>
  <c r="F142" i="12"/>
  <c r="F141" i="12"/>
  <c r="F140" i="12"/>
  <c r="F139" i="12"/>
  <c r="F136" i="12"/>
  <c r="F134" i="12"/>
  <c r="F132" i="12"/>
  <c r="F131" i="12"/>
  <c r="F130" i="12"/>
  <c r="F128" i="12"/>
  <c r="F127" i="12"/>
  <c r="F126" i="12"/>
  <c r="F125" i="12"/>
  <c r="F124" i="12"/>
  <c r="F123" i="12"/>
  <c r="F122" i="12"/>
  <c r="F121" i="12"/>
  <c r="F120" i="12"/>
  <c r="F118" i="12"/>
  <c r="F115" i="12"/>
  <c r="F113" i="12"/>
  <c r="F111" i="12"/>
  <c r="F110" i="12"/>
  <c r="F109" i="12"/>
  <c r="F106" i="12"/>
  <c r="F105" i="12"/>
  <c r="F104" i="12"/>
  <c r="F102" i="12"/>
  <c r="F101" i="12"/>
  <c r="F100" i="12"/>
  <c r="F98" i="12"/>
  <c r="F97" i="12"/>
  <c r="F96" i="12"/>
  <c r="F95" i="12"/>
  <c r="F94" i="12"/>
  <c r="F93" i="12"/>
  <c r="E92" i="12"/>
  <c r="F91" i="12"/>
  <c r="F88" i="12"/>
  <c r="F85" i="12"/>
  <c r="F82" i="12"/>
  <c r="F80" i="12"/>
  <c r="E79" i="12"/>
  <c r="E76" i="12"/>
  <c r="F74" i="12"/>
  <c r="E72" i="12"/>
  <c r="F70" i="12"/>
  <c r="F69" i="12"/>
  <c r="F68" i="12"/>
  <c r="F67" i="12"/>
  <c r="F66" i="12"/>
  <c r="F63" i="12"/>
  <c r="F62" i="12"/>
  <c r="F61" i="12"/>
  <c r="F60" i="12"/>
  <c r="F59" i="12"/>
  <c r="F57" i="12"/>
  <c r="F54" i="12"/>
  <c r="F53" i="12"/>
  <c r="F52" i="12"/>
  <c r="E51" i="12"/>
  <c r="F48" i="12"/>
  <c r="F46" i="12"/>
  <c r="F45" i="12"/>
  <c r="F44" i="12"/>
  <c r="F43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8" i="12"/>
  <c r="F27" i="12"/>
  <c r="F26" i="12"/>
  <c r="F25" i="12"/>
  <c r="F23" i="12"/>
  <c r="F20" i="12"/>
  <c r="F18" i="12"/>
  <c r="F17" i="12"/>
  <c r="F16" i="12"/>
  <c r="F15" i="12"/>
  <c r="F14" i="12"/>
  <c r="F13" i="12"/>
  <c r="F12" i="12"/>
  <c r="F10" i="12"/>
  <c r="F8" i="12"/>
  <c r="F7" i="12"/>
  <c r="F5" i="12"/>
  <c r="F4" i="12"/>
  <c r="F3" i="12"/>
  <c r="F2" i="12"/>
  <c r="F55" i="11"/>
  <c r="F54" i="11"/>
  <c r="F51" i="11"/>
  <c r="F50" i="11"/>
  <c r="F49" i="11"/>
  <c r="F48" i="11"/>
  <c r="F47" i="11"/>
  <c r="F46" i="11"/>
  <c r="F44" i="11"/>
  <c r="F43" i="11"/>
  <c r="F41" i="11"/>
  <c r="F40" i="11"/>
  <c r="F39" i="11"/>
  <c r="F37" i="11"/>
  <c r="F36" i="11"/>
  <c r="F35" i="11"/>
  <c r="F34" i="11"/>
  <c r="F33" i="11"/>
  <c r="F31" i="11"/>
  <c r="F30" i="11"/>
  <c r="F29" i="11"/>
  <c r="F27" i="11"/>
  <c r="F26" i="11"/>
  <c r="F25" i="11"/>
  <c r="F24" i="11"/>
  <c r="F23" i="11"/>
  <c r="F22" i="11"/>
  <c r="F20" i="11"/>
  <c r="F18" i="11"/>
  <c r="F17" i="11"/>
  <c r="F14" i="11"/>
  <c r="F10" i="11"/>
  <c r="F9" i="11"/>
  <c r="F8" i="11"/>
  <c r="F7" i="11"/>
  <c r="F6" i="11"/>
  <c r="F5" i="11"/>
  <c r="F4" i="11"/>
  <c r="F3" i="11"/>
  <c r="F2" i="11"/>
  <c r="F112" i="10"/>
  <c r="F111" i="10"/>
  <c r="F110" i="10"/>
  <c r="F109" i="10"/>
  <c r="F107" i="10"/>
  <c r="F106" i="10"/>
  <c r="F104" i="10"/>
  <c r="F102" i="10"/>
  <c r="F99" i="10"/>
  <c r="F97" i="10"/>
  <c r="F95" i="10"/>
  <c r="F90" i="10"/>
  <c r="F86" i="10"/>
  <c r="F84" i="10"/>
  <c r="F82" i="10"/>
  <c r="F78" i="10"/>
  <c r="F76" i="10"/>
  <c r="F75" i="10"/>
  <c r="F73" i="10"/>
  <c r="F72" i="10"/>
  <c r="F71" i="10"/>
  <c r="F70" i="10"/>
  <c r="F69" i="10"/>
  <c r="F68" i="10"/>
  <c r="F67" i="10"/>
  <c r="F65" i="10"/>
  <c r="F64" i="10"/>
  <c r="F60" i="10"/>
  <c r="F56" i="10"/>
  <c r="F54" i="10"/>
  <c r="F53" i="10"/>
  <c r="F52" i="10"/>
  <c r="F51" i="10"/>
  <c r="F50" i="10"/>
  <c r="F49" i="10"/>
  <c r="F48" i="10"/>
  <c r="F45" i="10"/>
  <c r="F40" i="10"/>
  <c r="F38" i="10"/>
  <c r="F37" i="10"/>
  <c r="F36" i="10"/>
  <c r="F35" i="10"/>
  <c r="F34" i="10"/>
  <c r="F33" i="10"/>
  <c r="F31" i="10"/>
  <c r="F30" i="10"/>
  <c r="F26" i="10"/>
  <c r="F25" i="10"/>
  <c r="F24" i="10"/>
  <c r="F20" i="10"/>
  <c r="F18" i="10"/>
  <c r="F17" i="10"/>
  <c r="F16" i="10"/>
  <c r="F15" i="10"/>
  <c r="F14" i="10"/>
  <c r="F13" i="10"/>
  <c r="F11" i="10"/>
  <c r="F9" i="10"/>
  <c r="F7" i="10"/>
  <c r="F5" i="10"/>
  <c r="F4" i="10"/>
  <c r="F3" i="10"/>
  <c r="F2" i="10"/>
  <c r="F32" i="9"/>
  <c r="F31" i="9"/>
  <c r="F28" i="9"/>
  <c r="F27" i="9"/>
  <c r="F26" i="9"/>
  <c r="F25" i="9"/>
  <c r="F24" i="9"/>
  <c r="F23" i="9"/>
  <c r="F21" i="9"/>
  <c r="F20" i="9"/>
  <c r="F19" i="9"/>
  <c r="F18" i="9"/>
  <c r="F15" i="9"/>
  <c r="F14" i="9"/>
  <c r="F11" i="9"/>
  <c r="F10" i="9"/>
  <c r="F6" i="9"/>
  <c r="F5" i="9"/>
  <c r="F4" i="9"/>
  <c r="F3" i="9"/>
  <c r="F2" i="9"/>
  <c r="F67" i="8"/>
  <c r="F66" i="8"/>
  <c r="F63" i="8"/>
  <c r="F61" i="8"/>
  <c r="F58" i="8"/>
  <c r="F55" i="8"/>
  <c r="F52" i="8"/>
  <c r="F51" i="8"/>
  <c r="F50" i="8"/>
  <c r="F49" i="8"/>
  <c r="F46" i="8"/>
  <c r="F45" i="8"/>
  <c r="F41" i="8"/>
  <c r="E39" i="8"/>
  <c r="F35" i="8"/>
  <c r="F34" i="8"/>
  <c r="F33" i="8"/>
  <c r="F27" i="8"/>
  <c r="F26" i="8"/>
  <c r="F25" i="8"/>
  <c r="F24" i="8"/>
  <c r="F23" i="8"/>
  <c r="F21" i="8"/>
  <c r="F20" i="8"/>
  <c r="F19" i="8"/>
  <c r="F18" i="8"/>
  <c r="F17" i="8"/>
  <c r="F16" i="8"/>
  <c r="F15" i="8"/>
  <c r="F14" i="8"/>
  <c r="F11" i="8"/>
  <c r="F10" i="8"/>
  <c r="F9" i="8"/>
  <c r="E8" i="8"/>
  <c r="F7" i="8"/>
  <c r="F6" i="8"/>
  <c r="F5" i="8"/>
  <c r="F3" i="8"/>
  <c r="F176" i="7"/>
  <c r="E171" i="7"/>
  <c r="E170" i="7"/>
  <c r="F169" i="7"/>
  <c r="F167" i="7"/>
  <c r="F164" i="7"/>
  <c r="F163" i="7"/>
  <c r="E162" i="7"/>
  <c r="F157" i="7"/>
  <c r="F155" i="7"/>
  <c r="F149" i="7"/>
  <c r="F148" i="7"/>
  <c r="E147" i="7"/>
  <c r="F145" i="7"/>
  <c r="F141" i="7"/>
  <c r="F139" i="7"/>
  <c r="F138" i="7"/>
  <c r="F137" i="7"/>
  <c r="F136" i="7"/>
  <c r="F135" i="7"/>
  <c r="F134" i="7"/>
  <c r="F133" i="7"/>
  <c r="F132" i="7"/>
  <c r="F131" i="7"/>
  <c r="F128" i="7"/>
  <c r="F127" i="7"/>
  <c r="F126" i="7"/>
  <c r="F125" i="7"/>
  <c r="F123" i="7"/>
  <c r="F122" i="7"/>
  <c r="F121" i="7"/>
  <c r="F118" i="7"/>
  <c r="F116" i="7"/>
  <c r="F108" i="7"/>
  <c r="F106" i="7"/>
  <c r="F105" i="7"/>
  <c r="F102" i="7"/>
  <c r="F101" i="7"/>
  <c r="F98" i="7"/>
  <c r="F96" i="7"/>
  <c r="E95" i="7"/>
  <c r="E94" i="7"/>
  <c r="E93" i="7"/>
  <c r="F91" i="7"/>
  <c r="F88" i="7"/>
  <c r="F87" i="7"/>
  <c r="F85" i="7"/>
  <c r="F84" i="7"/>
  <c r="F82" i="7"/>
  <c r="F80" i="7"/>
  <c r="F78" i="7"/>
  <c r="F76" i="7"/>
  <c r="F73" i="7"/>
  <c r="F71" i="7"/>
  <c r="F70" i="7"/>
  <c r="F69" i="7"/>
  <c r="F68" i="7"/>
  <c r="F67" i="7"/>
  <c r="F66" i="7"/>
  <c r="F65" i="7"/>
  <c r="F63" i="7"/>
  <c r="F62" i="7"/>
  <c r="F61" i="7"/>
  <c r="F60" i="7"/>
  <c r="F59" i="7"/>
  <c r="F58" i="7"/>
  <c r="F57" i="7"/>
  <c r="F54" i="7"/>
  <c r="F53" i="7"/>
  <c r="F51" i="7"/>
  <c r="F50" i="7"/>
  <c r="F49" i="7"/>
  <c r="F46" i="7"/>
  <c r="F45" i="7"/>
  <c r="F44" i="7"/>
  <c r="F43" i="7"/>
  <c r="F42" i="7"/>
  <c r="F41" i="7"/>
  <c r="F40" i="7"/>
  <c r="F39" i="7"/>
  <c r="F38" i="7"/>
  <c r="F37" i="7"/>
  <c r="F32" i="7"/>
  <c r="F29" i="7"/>
  <c r="F27" i="7"/>
  <c r="F24" i="7"/>
  <c r="F19" i="7"/>
  <c r="F16" i="7"/>
  <c r="F13" i="7"/>
  <c r="F8" i="7"/>
  <c r="F7" i="7"/>
  <c r="F6" i="7"/>
  <c r="F5" i="7"/>
  <c r="F3" i="7"/>
  <c r="F150" i="6"/>
  <c r="F148" i="6"/>
  <c r="F147" i="6"/>
  <c r="F145" i="6"/>
  <c r="F142" i="6"/>
  <c r="F140" i="6"/>
  <c r="E135" i="6"/>
  <c r="E134" i="6"/>
  <c r="F133" i="6"/>
  <c r="F132" i="6"/>
  <c r="F130" i="6"/>
  <c r="F129" i="6"/>
  <c r="F128" i="6"/>
  <c r="F127" i="6"/>
  <c r="F126" i="6"/>
  <c r="F123" i="6"/>
  <c r="F122" i="6"/>
  <c r="F118" i="6"/>
  <c r="E117" i="6"/>
  <c r="F116" i="6"/>
  <c r="F115" i="6"/>
  <c r="F113" i="6"/>
  <c r="F111" i="6"/>
  <c r="F109" i="6"/>
  <c r="F108" i="6"/>
  <c r="F107" i="6"/>
  <c r="F102" i="6"/>
  <c r="F99" i="6"/>
  <c r="F98" i="6"/>
  <c r="F97" i="6"/>
  <c r="F96" i="6"/>
  <c r="F94" i="6"/>
  <c r="F91" i="6"/>
  <c r="F89" i="6"/>
  <c r="F87" i="6"/>
  <c r="F85" i="6"/>
  <c r="E83" i="6"/>
  <c r="F81" i="6"/>
  <c r="F79" i="6"/>
  <c r="F78" i="6"/>
  <c r="F77" i="6"/>
  <c r="F76" i="6"/>
  <c r="F75" i="6"/>
  <c r="F74" i="6"/>
  <c r="F73" i="6"/>
  <c r="F72" i="6"/>
  <c r="F69" i="6"/>
  <c r="F68" i="6"/>
  <c r="F67" i="6"/>
  <c r="F65" i="6"/>
  <c r="F63" i="6"/>
  <c r="F62" i="6"/>
  <c r="F61" i="6"/>
  <c r="F58" i="6"/>
  <c r="F56" i="6"/>
  <c r="F53" i="6"/>
  <c r="F51" i="6"/>
  <c r="F49" i="6"/>
  <c r="F48" i="6"/>
  <c r="F46" i="6"/>
  <c r="F44" i="6"/>
  <c r="F42" i="6"/>
  <c r="F41" i="6"/>
  <c r="F40" i="6"/>
  <c r="F38" i="6"/>
  <c r="E37" i="6"/>
  <c r="F35" i="6"/>
  <c r="F34" i="6"/>
  <c r="F32" i="6"/>
  <c r="F29" i="6"/>
  <c r="F27" i="6"/>
  <c r="F26" i="6"/>
  <c r="F25" i="6"/>
  <c r="F23" i="6"/>
  <c r="F22" i="6"/>
  <c r="F21" i="6"/>
  <c r="F20" i="6"/>
  <c r="F19" i="6"/>
  <c r="F17" i="6"/>
  <c r="F16" i="6"/>
  <c r="F15" i="6"/>
  <c r="F13" i="6"/>
  <c r="F12" i="6"/>
  <c r="F10" i="6"/>
  <c r="F9" i="6"/>
  <c r="F8" i="6"/>
  <c r="F7" i="6"/>
  <c r="F6" i="6"/>
  <c r="F4" i="6"/>
  <c r="F2" i="6"/>
  <c r="F125" i="5"/>
  <c r="F122" i="5"/>
  <c r="F118" i="5"/>
  <c r="F117" i="5"/>
  <c r="F115" i="5"/>
  <c r="F112" i="5"/>
  <c r="E110" i="5"/>
  <c r="F108" i="5"/>
  <c r="F107" i="5"/>
  <c r="F104" i="5"/>
  <c r="F102" i="5"/>
  <c r="F100" i="5"/>
  <c r="F99" i="5"/>
  <c r="F98" i="5"/>
  <c r="F96" i="5"/>
  <c r="F95" i="5"/>
  <c r="F93" i="5"/>
  <c r="F91" i="5"/>
  <c r="F90" i="5"/>
  <c r="F87" i="5"/>
  <c r="F81" i="5"/>
  <c r="F79" i="5"/>
  <c r="F76" i="5"/>
  <c r="F75" i="5"/>
  <c r="F74" i="5"/>
  <c r="E73" i="5"/>
  <c r="E72" i="5"/>
  <c r="F70" i="5"/>
  <c r="F68" i="5"/>
  <c r="F66" i="5"/>
  <c r="F65" i="5"/>
  <c r="F64" i="5"/>
  <c r="F62" i="5"/>
  <c r="F60" i="5"/>
  <c r="F58" i="5"/>
  <c r="F57" i="5"/>
  <c r="F55" i="5"/>
  <c r="F53" i="5"/>
  <c r="F51" i="5"/>
  <c r="F50" i="5"/>
  <c r="F47" i="5"/>
  <c r="F45" i="5"/>
  <c r="F44" i="5"/>
  <c r="F42" i="5"/>
  <c r="F40" i="5"/>
  <c r="F39" i="5"/>
  <c r="F36" i="5"/>
  <c r="F35" i="5"/>
  <c r="F34" i="5"/>
  <c r="F33" i="5"/>
  <c r="F32" i="5"/>
  <c r="F29" i="5"/>
  <c r="F28" i="5"/>
  <c r="F27" i="5"/>
  <c r="F26" i="5"/>
  <c r="F25" i="5"/>
  <c r="F24" i="5"/>
  <c r="F23" i="5"/>
  <c r="F22" i="5"/>
  <c r="F20" i="5"/>
  <c r="F19" i="5"/>
  <c r="F18" i="5"/>
  <c r="F17" i="5"/>
  <c r="E16" i="5"/>
  <c r="F15" i="5"/>
  <c r="F13" i="5"/>
  <c r="F12" i="5"/>
  <c r="F11" i="5"/>
  <c r="F10" i="5"/>
  <c r="F8" i="5"/>
  <c r="F7" i="5"/>
  <c r="F6" i="5"/>
  <c r="F5" i="5"/>
  <c r="F4" i="5"/>
  <c r="E3" i="5"/>
  <c r="F2" i="5"/>
  <c r="F61" i="4"/>
  <c r="F59" i="4"/>
  <c r="F58" i="4"/>
  <c r="F56" i="4"/>
  <c r="F55" i="4"/>
  <c r="F54" i="4"/>
  <c r="F52" i="4"/>
  <c r="F51" i="4"/>
  <c r="F50" i="4"/>
  <c r="F49" i="4"/>
  <c r="F48" i="4"/>
  <c r="F47" i="4"/>
  <c r="F45" i="4"/>
  <c r="F43" i="4"/>
  <c r="F42" i="4"/>
  <c r="F41" i="4"/>
  <c r="F40" i="4"/>
  <c r="F39" i="4"/>
  <c r="F37" i="4"/>
  <c r="F36" i="4"/>
  <c r="F31" i="4"/>
  <c r="F28" i="4"/>
  <c r="F27" i="4"/>
  <c r="F26" i="4"/>
  <c r="F25" i="4"/>
  <c r="F23" i="4"/>
  <c r="F22" i="4"/>
  <c r="F21" i="4"/>
  <c r="F20" i="4"/>
  <c r="F19" i="4"/>
  <c r="F17" i="4"/>
  <c r="F15" i="4"/>
  <c r="F11" i="4"/>
  <c r="F9" i="4"/>
  <c r="F8" i="4"/>
  <c r="F7" i="4"/>
  <c r="F6" i="4"/>
  <c r="F5" i="4"/>
  <c r="F3" i="4"/>
  <c r="F165" i="3"/>
  <c r="F164" i="3"/>
  <c r="E159" i="3"/>
  <c r="F156" i="3"/>
  <c r="F155" i="3"/>
  <c r="F151" i="3"/>
  <c r="F150" i="3"/>
  <c r="F147" i="3"/>
  <c r="F144" i="3"/>
  <c r="F143" i="3"/>
  <c r="F138" i="3"/>
  <c r="F137" i="3"/>
  <c r="F136" i="3"/>
  <c r="F134" i="3"/>
  <c r="F133" i="3"/>
  <c r="F131" i="3"/>
  <c r="F129" i="3"/>
  <c r="F127" i="3"/>
  <c r="F124" i="3"/>
  <c r="F123" i="3"/>
  <c r="F122" i="3"/>
  <c r="F121" i="3"/>
  <c r="F120" i="3"/>
  <c r="F119" i="3"/>
  <c r="F118" i="3"/>
  <c r="F117" i="3"/>
  <c r="F116" i="3"/>
  <c r="F115" i="3"/>
  <c r="F113" i="3"/>
  <c r="F111" i="3"/>
  <c r="F109" i="3"/>
  <c r="F107" i="3"/>
  <c r="F106" i="3"/>
  <c r="F105" i="3"/>
  <c r="F104" i="3"/>
  <c r="F103" i="3"/>
  <c r="F102" i="3"/>
  <c r="F101" i="3"/>
  <c r="F100" i="3"/>
  <c r="F99" i="3"/>
  <c r="F98" i="3"/>
  <c r="F97" i="3"/>
  <c r="F95" i="3"/>
  <c r="F93" i="3"/>
  <c r="F92" i="3"/>
  <c r="F91" i="3"/>
  <c r="F90" i="3"/>
  <c r="F89" i="3"/>
  <c r="F88" i="3"/>
  <c r="F87" i="3"/>
  <c r="F86" i="3"/>
  <c r="F84" i="3"/>
  <c r="F83" i="3"/>
  <c r="F82" i="3"/>
  <c r="F81" i="3"/>
  <c r="F80" i="3"/>
  <c r="F79" i="3"/>
  <c r="F78" i="3"/>
  <c r="F77" i="3"/>
  <c r="E77" i="3"/>
  <c r="F76" i="3"/>
  <c r="F74" i="3"/>
  <c r="F73" i="3"/>
  <c r="F72" i="3"/>
  <c r="F71" i="3"/>
  <c r="F69" i="3"/>
  <c r="F68" i="3"/>
  <c r="F67" i="3"/>
  <c r="F65" i="3"/>
  <c r="F61" i="3"/>
  <c r="F60" i="3"/>
  <c r="F58" i="3"/>
  <c r="F57" i="3"/>
  <c r="F56" i="3"/>
  <c r="F55" i="3"/>
  <c r="F54" i="3"/>
  <c r="F53" i="3"/>
  <c r="F51" i="3"/>
  <c r="F49" i="3"/>
  <c r="F48" i="3"/>
  <c r="F47" i="3"/>
  <c r="F45" i="3"/>
  <c r="F42" i="3"/>
  <c r="F41" i="3"/>
  <c r="F40" i="3"/>
  <c r="F39" i="3"/>
  <c r="F37" i="3"/>
  <c r="F34" i="3"/>
  <c r="F31" i="3"/>
  <c r="F30" i="3"/>
  <c r="F28" i="3"/>
  <c r="F26" i="3"/>
  <c r="F24" i="3"/>
  <c r="F22" i="3"/>
  <c r="E14" i="3"/>
  <c r="F12" i="3"/>
  <c r="F10" i="3"/>
  <c r="F8" i="3"/>
  <c r="F7" i="3"/>
  <c r="F6" i="3"/>
  <c r="F5" i="3"/>
  <c r="F86" i="2"/>
  <c r="F83" i="2"/>
  <c r="F82" i="2"/>
  <c r="F81" i="2"/>
  <c r="F79" i="2"/>
  <c r="F78" i="2"/>
  <c r="F77" i="2"/>
  <c r="F76" i="2"/>
  <c r="F75" i="2"/>
  <c r="F74" i="2"/>
  <c r="F72" i="2"/>
  <c r="F71" i="2"/>
  <c r="F70" i="2"/>
  <c r="F69" i="2"/>
  <c r="F68" i="2"/>
  <c r="F67" i="2"/>
  <c r="F66" i="2"/>
  <c r="F65" i="2"/>
  <c r="F64" i="2"/>
  <c r="F62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4" i="2"/>
  <c r="F43" i="2"/>
  <c r="F42" i="2"/>
  <c r="F41" i="2"/>
  <c r="F40" i="2"/>
  <c r="F39" i="2"/>
  <c r="F38" i="2"/>
  <c r="F37" i="2"/>
  <c r="F36" i="2"/>
  <c r="F35" i="2"/>
  <c r="F33" i="2"/>
  <c r="F32" i="2"/>
  <c r="F31" i="2"/>
  <c r="F30" i="2"/>
  <c r="F29" i="2"/>
  <c r="F28" i="2"/>
  <c r="F27" i="2"/>
  <c r="F25" i="2"/>
  <c r="F24" i="2"/>
  <c r="F23" i="2"/>
  <c r="F20" i="2"/>
  <c r="F17" i="2"/>
  <c r="F16" i="2"/>
  <c r="F15" i="2"/>
  <c r="F14" i="2"/>
  <c r="F13" i="2"/>
  <c r="F10" i="2"/>
  <c r="F9" i="2"/>
  <c r="F7" i="2"/>
  <c r="F6" i="2"/>
  <c r="F5" i="2"/>
  <c r="F4" i="2"/>
  <c r="F3" i="2"/>
  <c r="F2" i="2"/>
  <c r="F84" i="1"/>
  <c r="F82" i="1"/>
  <c r="F81" i="1"/>
  <c r="F80" i="1"/>
  <c r="F76" i="1"/>
  <c r="F75" i="1"/>
  <c r="F73" i="1"/>
  <c r="F70" i="1"/>
  <c r="F69" i="1"/>
  <c r="F68" i="1"/>
  <c r="F66" i="1"/>
  <c r="F65" i="1"/>
  <c r="F63" i="1"/>
  <c r="F61" i="1"/>
  <c r="F58" i="1"/>
  <c r="F55" i="1"/>
  <c r="F54" i="1"/>
  <c r="F53" i="1"/>
  <c r="F51" i="1"/>
  <c r="F50" i="1"/>
  <c r="F49" i="1"/>
  <c r="F48" i="1"/>
  <c r="F46" i="1"/>
  <c r="F44" i="1"/>
  <c r="F40" i="1"/>
  <c r="F39" i="1"/>
  <c r="F38" i="1"/>
  <c r="F37" i="1"/>
  <c r="F36" i="1"/>
  <c r="F35" i="1"/>
  <c r="F33" i="1"/>
  <c r="F32" i="1"/>
  <c r="F28" i="1"/>
  <c r="F26" i="1"/>
  <c r="F25" i="1"/>
  <c r="F24" i="1"/>
  <c r="F23" i="1"/>
  <c r="F22" i="1"/>
  <c r="F21" i="1"/>
  <c r="F13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<sst xmlns="http://schemas.openxmlformats.org/spreadsheetml/2006/main" count="39581" uniqueCount="2668">
  <si>
    <t>Episode</t>
  </si>
  <si>
    <t>Time</t>
  </si>
  <si>
    <t>Character</t>
  </si>
  <si>
    <t>Type of Roll</t>
  </si>
  <si>
    <t>Total Value</t>
  </si>
  <si>
    <t>Natural Value</t>
  </si>
  <si>
    <t>Crit?</t>
  </si>
  <si>
    <t>Damage Dealt</t>
  </si>
  <si>
    <t># Kills</t>
  </si>
  <si>
    <t>Notes</t>
  </si>
  <si>
    <t>C2E001</t>
  </si>
  <si>
    <t>C2E002</t>
  </si>
  <si>
    <t>C2E003</t>
  </si>
  <si>
    <t>Fjord</t>
  </si>
  <si>
    <t>Beau</t>
  </si>
  <si>
    <t>Perception</t>
  </si>
  <si>
    <t>Initiative</t>
  </si>
  <si>
    <t>Nat20</t>
  </si>
  <si>
    <t>Jester</t>
  </si>
  <si>
    <t>Nott</t>
  </si>
  <si>
    <t>Nat1</t>
  </si>
  <si>
    <t>Caleb</t>
  </si>
  <si>
    <t>Stealth</t>
  </si>
  <si>
    <t>Molly</t>
  </si>
  <si>
    <t>Insight</t>
  </si>
  <si>
    <t>Animal Handling</t>
  </si>
  <si>
    <t>Athletics</t>
  </si>
  <si>
    <t>Sleight of Hand</t>
  </si>
  <si>
    <t>Damage</t>
  </si>
  <si>
    <t>8 to Zombie 1</t>
  </si>
  <si>
    <t>Attack</t>
  </si>
  <si>
    <t>Persuasion</t>
  </si>
  <si>
    <t>Unarmed Strike</t>
  </si>
  <si>
    <t>Spell Attack</t>
  </si>
  <si>
    <t>Deception</t>
  </si>
  <si>
    <t>Chromatic Orb (Cold)</t>
  </si>
  <si>
    <t>9 Cold to Zombie 1</t>
  </si>
  <si>
    <t>Investigation</t>
  </si>
  <si>
    <t>Unknown</t>
  </si>
  <si>
    <t>Scimitar</t>
  </si>
  <si>
    <t>Y</t>
  </si>
  <si>
    <t>9 to Zombie 1</t>
  </si>
  <si>
    <t>13 to Zombie 1</t>
  </si>
  <si>
    <t>3 to Molly</t>
  </si>
  <si>
    <t>Blood Curse of the Eyeless (amplified)</t>
  </si>
  <si>
    <t>Other</t>
  </si>
  <si>
    <t>Crick Queen's Call</t>
  </si>
  <si>
    <t>Hand Crossbow SA</t>
  </si>
  <si>
    <t>9 (7 + 2 Fury of the Small) to Zombie 2</t>
  </si>
  <si>
    <t>2 to Zombie 2</t>
  </si>
  <si>
    <t>Sneak Attack</t>
  </si>
  <si>
    <t>Medicine</t>
  </si>
  <si>
    <t>Acrobatics</t>
  </si>
  <si>
    <t>Eldtritch Blast</t>
  </si>
  <si>
    <t>9 to Zombie 2</t>
  </si>
  <si>
    <t>Dexterity</t>
  </si>
  <si>
    <t>Disregarded due to advantage</t>
  </si>
  <si>
    <t>With advantage</t>
  </si>
  <si>
    <t>Staff</t>
  </si>
  <si>
    <t>11 to Zombie 2</t>
  </si>
  <si>
    <t>Performance</t>
  </si>
  <si>
    <t>6 to Zombie 2</t>
  </si>
  <si>
    <t>Constitution Save</t>
  </si>
  <si>
    <t>Fire Bolt</t>
  </si>
  <si>
    <t>4 Fire to Zombie 2</t>
  </si>
  <si>
    <t>Hand Crossbow (HDYWTDT)</t>
  </si>
  <si>
    <t>Yasha</t>
  </si>
  <si>
    <t>Religion</t>
  </si>
  <si>
    <t>Nature</t>
  </si>
  <si>
    <t>Survival</t>
  </si>
  <si>
    <t>Hit Dice</t>
  </si>
  <si>
    <t>Molly heals 11 points</t>
  </si>
  <si>
    <t>Guiding Bolt</t>
  </si>
  <si>
    <t>18 to Creature 1</t>
  </si>
  <si>
    <t>Falchion with advantage</t>
  </si>
  <si>
    <t>11 to Creature 1</t>
  </si>
  <si>
    <t>9 Cold to Creature 1</t>
  </si>
  <si>
    <t>Dexterity Save</t>
  </si>
  <si>
    <t>Intelligence</t>
  </si>
  <si>
    <t>Sword</t>
  </si>
  <si>
    <t>9 (8 + 1 Cold) to Creature 1</t>
  </si>
  <si>
    <t>3 Necrotic to Creature 1</t>
  </si>
  <si>
    <t>Toll the Dead</t>
  </si>
  <si>
    <t>Falchion AoO</t>
  </si>
  <si>
    <t>12 to Creature 2</t>
  </si>
  <si>
    <t>Disreagrded due to advantage</t>
  </si>
  <si>
    <t>Greatsword Reckless</t>
  </si>
  <si>
    <t>13 to Creature 1</t>
  </si>
  <si>
    <t>Falchion</t>
  </si>
  <si>
    <t>Frumpkin</t>
  </si>
  <si>
    <t>Nat6</t>
  </si>
  <si>
    <t>17 (12 + 5 Necrotic) to Creature 2</t>
  </si>
  <si>
    <t>Nat5</t>
  </si>
  <si>
    <t>Chromatic Orb (Acid)</t>
  </si>
  <si>
    <t>Crossbow Sneak Attack</t>
  </si>
  <si>
    <t>14 (10 + 4 SA) to Creature 2</t>
  </si>
  <si>
    <t>4 to Creature 2</t>
  </si>
  <si>
    <t>9 (6 + 3 Cold) to Creature 2</t>
  </si>
  <si>
    <t>6 to Creature 2</t>
  </si>
  <si>
    <t>13 to Creature 2</t>
  </si>
  <si>
    <t>HDYWTDT</t>
  </si>
  <si>
    <t>Healing</t>
  </si>
  <si>
    <t>Cure Wounds (1st), Beau heals 7 points</t>
  </si>
  <si>
    <t>Disregarded due to disadvantage</t>
  </si>
  <si>
    <t>Cure Wounds (1st), Molly heals 10 points</t>
  </si>
  <si>
    <t>With disadvantage</t>
  </si>
  <si>
    <t>3;00:16</t>
  </si>
  <si>
    <t>Same natural roll as the Investigation check afterwards</t>
  </si>
  <si>
    <t>C2E004</t>
  </si>
  <si>
    <t>Strength</t>
  </si>
  <si>
    <t>1 to Molly</t>
  </si>
  <si>
    <t>Rite of the Frozen</t>
  </si>
  <si>
    <t>7 to Kylre</t>
  </si>
  <si>
    <t>Wisdom Save</t>
  </si>
  <si>
    <t>C2E005</t>
  </si>
  <si>
    <t>Against Toya's singing</t>
  </si>
  <si>
    <t>Intimidation</t>
  </si>
  <si>
    <t>Against Toya's singing, Jester has disadvantage on attack rolls for the next round</t>
  </si>
  <si>
    <t>Staff to crush Toya's throat</t>
  </si>
  <si>
    <t>Shortsword</t>
  </si>
  <si>
    <t>Eldritch Blast</t>
  </si>
  <si>
    <t>15 to Kylre</t>
  </si>
  <si>
    <t>9 (8 + 1 Cold) to Imp 3</t>
  </si>
  <si>
    <t>4 Poison to Molly</t>
  </si>
  <si>
    <t>Against Imp Sting</t>
  </si>
  <si>
    <t>4 to Kylre</t>
  </si>
  <si>
    <t>7 to Imp 3</t>
  </si>
  <si>
    <t>4 Psychic to Caleb</t>
  </si>
  <si>
    <t>10 to Dairon</t>
  </si>
  <si>
    <t>Against Siphon Life</t>
  </si>
  <si>
    <t>8 to Dairon</t>
  </si>
  <si>
    <t>5 to Dairon</t>
  </si>
  <si>
    <t>Against Extract Aspects</t>
  </si>
  <si>
    <t>Against Stunning Strike</t>
  </si>
  <si>
    <t>8 to Toya</t>
  </si>
  <si>
    <t>Charisma</t>
  </si>
  <si>
    <t>Chromatic Orb with disadvantage</t>
  </si>
  <si>
    <t>Thieves' Tools</t>
  </si>
  <si>
    <t>Caleb has one level of exhaustion</t>
  </si>
  <si>
    <t>Nott has one level of exhaustion</t>
  </si>
  <si>
    <t>Shortsword SA</t>
  </si>
  <si>
    <t>Jester has one level of exhaustion</t>
  </si>
  <si>
    <t>12 to Kylre</t>
  </si>
  <si>
    <t>Falcion with Wrathful Smite</t>
  </si>
  <si>
    <t>15 (14 + 1 Psychic) to Kylre</t>
  </si>
  <si>
    <t>5 Poison to Caleb</t>
  </si>
  <si>
    <t>6 Poison to Jester</t>
  </si>
  <si>
    <t>4 Psychic to Imp 1</t>
  </si>
  <si>
    <t>Vicious Mockery</t>
  </si>
  <si>
    <t>Against Kylre</t>
  </si>
  <si>
    <t>Shortsword AoO</t>
  </si>
  <si>
    <t>3 Psychic to Witherling 1</t>
  </si>
  <si>
    <t>11 to Kylre</t>
  </si>
  <si>
    <t>16 to Kylre</t>
  </si>
  <si>
    <t>Cure Wounds (1st), Jester heals 9 points</t>
  </si>
  <si>
    <t>Spiritual Weapon</t>
  </si>
  <si>
    <t>Death Save</t>
  </si>
  <si>
    <t>Success</t>
  </si>
  <si>
    <t>10 Radiant to Witherling 1</t>
  </si>
  <si>
    <t>Hand Crossbow</t>
  </si>
  <si>
    <t>14 to Kylre</t>
  </si>
  <si>
    <t>14 Poison to Fjord</t>
  </si>
  <si>
    <t>6 to Imp 1</t>
  </si>
  <si>
    <t>Word of Radiance</t>
  </si>
  <si>
    <t>Rock throw with disadvantage</t>
  </si>
  <si>
    <t>Failure</t>
  </si>
  <si>
    <t>C2E006</t>
  </si>
  <si>
    <t>Deflect Missiles</t>
  </si>
  <si>
    <t>Staff with advantage</t>
  </si>
  <si>
    <t>12 to Imp 2</t>
  </si>
  <si>
    <t>Cure Wounds (1st), Fjord heals 5 points, is conscious</t>
  </si>
  <si>
    <t>Thrown arrow</t>
  </si>
  <si>
    <t>Caleb is conscious</t>
  </si>
  <si>
    <t>6 to Gnoll 5</t>
  </si>
  <si>
    <t>4 Radiant to Pack Lord</t>
  </si>
  <si>
    <t>Scorching Ray</t>
  </si>
  <si>
    <t>19 Fire to Pack Lord</t>
  </si>
  <si>
    <t>12 to Gnoll 5</t>
  </si>
  <si>
    <t>5 Fire to Nott</t>
  </si>
  <si>
    <t>Melee arrow</t>
  </si>
  <si>
    <t>14 to Pack Lord</t>
  </si>
  <si>
    <t>Disregarded due ot advantage</t>
  </si>
  <si>
    <t>C2E007</t>
  </si>
  <si>
    <t>Scimitar with advantage</t>
  </si>
  <si>
    <t>9 to Gnoll 1</t>
  </si>
  <si>
    <t>9 Cold to Witherling 4</t>
  </si>
  <si>
    <t>Hellish Rebuke</t>
  </si>
  <si>
    <t>9 Radiant to Pack Lord</t>
  </si>
  <si>
    <t>Spiritual Weapon with advantage</t>
  </si>
  <si>
    <t>9 Force to Pack Lord</t>
  </si>
  <si>
    <t>Chromatic Orb</t>
  </si>
  <si>
    <t>Hand Crossbow SA with advantage</t>
  </si>
  <si>
    <t>8 to Witherling 3</t>
  </si>
  <si>
    <t>11 to Gnoll 1</t>
  </si>
  <si>
    <t>3 Psychic to Gnoll 1</t>
  </si>
  <si>
    <t>Eldritch Blast and Hex</t>
  </si>
  <si>
    <t>16 (11 + 5 Necrotic) to Gnoll 2</t>
  </si>
  <si>
    <t>7 to Gnoll 5</t>
  </si>
  <si>
    <t>Shakäste</t>
  </si>
  <si>
    <t>Hand crossbow</t>
  </si>
  <si>
    <t>8 to Gnoll 1</t>
  </si>
  <si>
    <t>7 (5 + 2 Radiant) to Gnoll 1</t>
  </si>
  <si>
    <t>8 to Witherling</t>
  </si>
  <si>
    <t>Cure Wounds (1st), Jester heals unknown amount</t>
  </si>
  <si>
    <t>16 (12 + 4 Necrotic) to Gnoll 2</t>
  </si>
  <si>
    <t>12 Thunder to Gnoll 3</t>
  </si>
  <si>
    <t>Thunderwave</t>
  </si>
  <si>
    <t>Shocking Grasp</t>
  </si>
  <si>
    <t>11 Fire to Gnoll 3</t>
  </si>
  <si>
    <t>10 to Hyena 2</t>
  </si>
  <si>
    <t>Firebolt with advantage</t>
  </si>
  <si>
    <t>1 to Hyena 2</t>
  </si>
  <si>
    <t>11 to Gnoll 2</t>
  </si>
  <si>
    <t>13 to Witherling</t>
  </si>
  <si>
    <t>4 to Hyena 2</t>
  </si>
  <si>
    <t>Sacred Flame</t>
  </si>
  <si>
    <t>9 to Hyena 1</t>
  </si>
  <si>
    <t>10 (7 + 3 Radiant) to Hyena 3</t>
  </si>
  <si>
    <t>8 to Gnoll 2</t>
  </si>
  <si>
    <t>Staff AoO</t>
  </si>
  <si>
    <t>11 (8 + 3 Necrotic) to Gnoll 3</t>
  </si>
  <si>
    <t>13 to Hyena 1</t>
  </si>
  <si>
    <t>Eldritch Blast with disadvantage</t>
  </si>
  <si>
    <t>4 to Nott</t>
  </si>
  <si>
    <t>Concentration</t>
  </si>
  <si>
    <t>Inflict Wounds (1st)</t>
  </si>
  <si>
    <t>26 (13x2) Necrotic to Gnoll 6</t>
  </si>
  <si>
    <t>Cure Wounds (1st); Molly heals 6 points, is conscious</t>
  </si>
  <si>
    <t>Cure Wounds (2nd); Nott heals 16 points, is conscious</t>
  </si>
  <si>
    <t>Perception for the Grand Duchess</t>
  </si>
  <si>
    <t>With +3 for Guidance</t>
  </si>
  <si>
    <t>14 to Gnoll</t>
  </si>
  <si>
    <t>Guiding Bolt (1st)</t>
  </si>
  <si>
    <t>10 to Gnoll 1</t>
  </si>
  <si>
    <t>5 to Gnoll</t>
  </si>
  <si>
    <t>9 to Gnoll 2</t>
  </si>
  <si>
    <t>13 (8 + 5 Necrotic) to Gnoll</t>
  </si>
  <si>
    <t>3 Psychic to Gnoll 2</t>
  </si>
  <si>
    <t>C2E008</t>
  </si>
  <si>
    <t>7 Lightning to Gnoll 1</t>
  </si>
  <si>
    <t>10 to Gnoll 2</t>
  </si>
  <si>
    <t>Charisma Save</t>
  </si>
  <si>
    <t>Wisdom</t>
  </si>
  <si>
    <t>Disregarded</t>
  </si>
  <si>
    <t>1 to Gnoll 3</t>
  </si>
  <si>
    <t>Alchemy Kit</t>
  </si>
  <si>
    <t>History</t>
  </si>
  <si>
    <t>3 Cold to Gnoll 2</t>
  </si>
  <si>
    <t>Frostbite</t>
  </si>
  <si>
    <t>20 to Witherling 2</t>
  </si>
  <si>
    <t>11 to Witherling 1</t>
  </si>
  <si>
    <t>Cure Wounds (1st), Nott heals 9 points</t>
  </si>
  <si>
    <t>12 to Gnoll 2</t>
  </si>
  <si>
    <t>Spiritual Weapon (2nd)</t>
  </si>
  <si>
    <t>9 Force to Gnoll 1</t>
  </si>
  <si>
    <t>6 Necrotic to Gnoll 1</t>
  </si>
  <si>
    <t>15 to Gnoll 2</t>
  </si>
  <si>
    <t>Firebolt</t>
  </si>
  <si>
    <t>7 Fire to Gnoll 2</t>
  </si>
  <si>
    <t>20 Fire to Pack Lord</t>
  </si>
  <si>
    <t>14 to Gnoll 1</t>
  </si>
  <si>
    <t>8 to Gnoll 3</t>
  </si>
  <si>
    <t>37 Fire to Trevor</t>
  </si>
  <si>
    <t>3 Psychic to Gnoll 5</t>
  </si>
  <si>
    <t>Thrown crossbow bolt</t>
  </si>
  <si>
    <t>11 to Beau</t>
  </si>
  <si>
    <t>5 to Attacker</t>
  </si>
  <si>
    <t>13 to Pack Lord</t>
  </si>
  <si>
    <t>7 to Pack Lord</t>
  </si>
  <si>
    <t>Rite damage</t>
  </si>
  <si>
    <t>12 to Attacker</t>
  </si>
  <si>
    <t>Fail</t>
  </si>
  <si>
    <t>Cure Wounds (1st), Caleb heals 11 points, is conscious</t>
  </si>
  <si>
    <t>Sickle</t>
  </si>
  <si>
    <t>15 to Pack Lord</t>
  </si>
  <si>
    <t>4 to Pack Lord</t>
  </si>
  <si>
    <t>Chromatic Orb (Thunder)</t>
  </si>
  <si>
    <t>Cure Wounds (1st), Caleb heals 4 points</t>
  </si>
  <si>
    <t>8 Thunder to Gnoll 1</t>
  </si>
  <si>
    <t>9 Force to Gnoll 4</t>
  </si>
  <si>
    <t>2 Necrotic to Gnoll 5</t>
  </si>
  <si>
    <t>15 to Gnoll 3</t>
  </si>
  <si>
    <t>6 to Gnoll 1</t>
  </si>
  <si>
    <t>5 to Gnoll 1</t>
  </si>
  <si>
    <t>15 to Gnoll 5</t>
  </si>
  <si>
    <t>8 to Gnoll 5</t>
  </si>
  <si>
    <t>4 to Hyena 1</t>
  </si>
  <si>
    <t>For the Grand Duchess</t>
  </si>
  <si>
    <t>8 to Gnoll 4</t>
  </si>
  <si>
    <t>7 Necrotic to Gnoll 4</t>
  </si>
  <si>
    <t>Toll the Dead (Beau whacks it to split the kill)</t>
  </si>
  <si>
    <t>Scimitar AoO</t>
  </si>
  <si>
    <t>8 to Hyena 1</t>
  </si>
  <si>
    <t>11 to Hyena 4</t>
  </si>
  <si>
    <t>1 Psychic to Manticore</t>
  </si>
  <si>
    <t>C2E009</t>
  </si>
  <si>
    <t>13 to Manticore</t>
  </si>
  <si>
    <t>Unarmed Strike with advantage</t>
  </si>
  <si>
    <t>10 to Gnoll 3</t>
  </si>
  <si>
    <t>13 Cold to Manticore</t>
  </si>
  <si>
    <t xml:space="preserve">Hellish Rebuke </t>
  </si>
  <si>
    <t>Crick-Queen's Call</t>
  </si>
  <si>
    <t>Kick AoO</t>
  </si>
  <si>
    <t>Shortsword SA with advantage</t>
  </si>
  <si>
    <t>13 to Gnoll 3</t>
  </si>
  <si>
    <t>Against Hold Person</t>
  </si>
  <si>
    <t>4 to Manticore</t>
  </si>
  <si>
    <t>6 Radiant to Priest</t>
  </si>
  <si>
    <t>17 to Manticore Cub</t>
  </si>
  <si>
    <t>15 Cold to Manticore</t>
  </si>
  <si>
    <t>3 to Priest</t>
  </si>
  <si>
    <t>Regular Healing Potion (given by Fjord), Jester heals 8 points, is conscious</t>
  </si>
  <si>
    <t>Cure Wounds, Fjord heals unknown points</t>
  </si>
  <si>
    <t>Cure Wounds (1st), Nott heals 8 points, is conscious</t>
  </si>
  <si>
    <t>9 to Priest</t>
  </si>
  <si>
    <t>7 to Priest</t>
  </si>
  <si>
    <t>10 to Priest</t>
  </si>
  <si>
    <t>Caleb is stunned</t>
  </si>
  <si>
    <t>7 to Manticore</t>
  </si>
  <si>
    <t>6 to Manticore</t>
  </si>
  <si>
    <t>C2E010</t>
  </si>
  <si>
    <t>Arcana</t>
  </si>
  <si>
    <t>1 to Frumpkin</t>
  </si>
  <si>
    <t>C2E011</t>
  </si>
  <si>
    <t>C2E012</t>
  </si>
  <si>
    <t>10 to Rat 2</t>
  </si>
  <si>
    <t>Disguise Kit</t>
  </si>
  <si>
    <t>Prof+INT</t>
  </si>
  <si>
    <t>15 to Rat 3</t>
  </si>
  <si>
    <t>Nat13</t>
  </si>
  <si>
    <t>1 to Orderly</t>
  </si>
  <si>
    <t>Claw</t>
  </si>
  <si>
    <t>8 to Rat 4</t>
  </si>
  <si>
    <t>4 to Rat 6</t>
  </si>
  <si>
    <t>Punch</t>
  </si>
  <si>
    <t>Handaxe</t>
  </si>
  <si>
    <t>7 to Rat 6</t>
  </si>
  <si>
    <t>1 to Rat 7</t>
  </si>
  <si>
    <t>Pommel</t>
  </si>
  <si>
    <t>5 Fire to Rat 7</t>
  </si>
  <si>
    <t>Molly heals unknown points</t>
  </si>
  <si>
    <t>Unknown to Rat 5</t>
  </si>
  <si>
    <t>Yasha heals 8 points</t>
  </si>
  <si>
    <t>2:56;18</t>
  </si>
  <si>
    <t>Against Charm Person</t>
  </si>
  <si>
    <t>7 to Web</t>
  </si>
  <si>
    <t>Greatsword</t>
  </si>
  <si>
    <t>14 to Spider</t>
  </si>
  <si>
    <t>17 to Spider</t>
  </si>
  <si>
    <t>2 Radiant to Spider</t>
  </si>
  <si>
    <t>Glove of Scorching Ray with disadvantage</t>
  </si>
  <si>
    <t>10 Fire to Spider</t>
  </si>
  <si>
    <t>4 to Molly</t>
  </si>
  <si>
    <t>Blood Curse of the Eyeless (Amplified)</t>
  </si>
  <si>
    <t>Cure Wounds, Fjord heals 6 points</t>
  </si>
  <si>
    <t>C2E013</t>
  </si>
  <si>
    <t>Handaxe AoO</t>
  </si>
  <si>
    <t>1 Lightning to Rug</t>
  </si>
  <si>
    <t>7 to Spider</t>
  </si>
  <si>
    <t>15 (8 Radiant to Rug + 7 Radiant to Nott)</t>
  </si>
  <si>
    <t>Chromatic Orb (acid)</t>
  </si>
  <si>
    <t>6 (3 to Rug + 3 to Nott)</t>
  </si>
  <si>
    <t>Hand Crossbow with disadvantage</t>
  </si>
  <si>
    <t>3 Psychic to Spider</t>
  </si>
  <si>
    <t>Vicious Mockery, HDYWTDT</t>
  </si>
  <si>
    <t>7 (4 to Rug + 3 to Nott)</t>
  </si>
  <si>
    <t>Cure Wounds, Thed heals 11 points</t>
  </si>
  <si>
    <t>Potion of Greater Healing, Nott heals 14 points</t>
  </si>
  <si>
    <t>Unarmed Strike with disadvantage</t>
  </si>
  <si>
    <t>16 to Shadow Assassin 1</t>
  </si>
  <si>
    <t>Dissipates</t>
  </si>
  <si>
    <t xml:space="preserve">Shortsword AoO </t>
  </si>
  <si>
    <t>Healing Word, Beau heals 6 points</t>
  </si>
  <si>
    <t>15 (8 to Rug + 7 to Beau)</t>
  </si>
  <si>
    <t>10 (10 to Rug + 5 to Beau)</t>
  </si>
  <si>
    <t>12 to Assassin</t>
  </si>
  <si>
    <t>Cure Wounds, Beau heals 8 points</t>
  </si>
  <si>
    <t>Unknown to Molly</t>
  </si>
  <si>
    <t>Blood Maledict (amplified)</t>
  </si>
  <si>
    <t>4 (8/2) Cold to Assassin</t>
  </si>
  <si>
    <t>Unknown to Shadow Assassin 3</t>
  </si>
  <si>
    <t>Forgery Kit</t>
  </si>
  <si>
    <t>5 to Assassin</t>
  </si>
  <si>
    <t>Unconscious, HDYWTDT</t>
  </si>
  <si>
    <t>Cure Wounds, Beau heals 7 points, is conscious</t>
  </si>
  <si>
    <t>Prof+INT, Disregarded due to advantage</t>
  </si>
  <si>
    <t>C2E014</t>
  </si>
  <si>
    <t>Cure Wounds, Jester heals 8 points</t>
  </si>
  <si>
    <t>Gambit of Ord (d8)</t>
  </si>
  <si>
    <t>Gambit of Ord (d6)</t>
  </si>
  <si>
    <t>Gabit of Ord (d4)</t>
  </si>
  <si>
    <t>5 (11/2) Acid to The Gentleman</t>
  </si>
  <si>
    <t>Potion of Regular Healing, Caleb heals unknown points</t>
  </si>
  <si>
    <t>Dagger</t>
  </si>
  <si>
    <t>Throwing Star</t>
  </si>
  <si>
    <t>Hit Points</t>
  </si>
  <si>
    <t>Gold Coin Throw</t>
  </si>
  <si>
    <t>C2E015</t>
  </si>
  <si>
    <t>C2E016</t>
  </si>
  <si>
    <t>C2E017</t>
  </si>
  <si>
    <t>Against Whispers of Madness</t>
  </si>
  <si>
    <t>4 to Beau</t>
  </si>
  <si>
    <t>With disadvantage (disadvantage not rolled)</t>
  </si>
  <si>
    <t>8 Force to Darkmantle 1</t>
  </si>
  <si>
    <t>Moon-touched Greatsword</t>
  </si>
  <si>
    <t>6 to Darkmantle 2</t>
  </si>
  <si>
    <t>10 to Siff</t>
  </si>
  <si>
    <t>7 to Darkmantle 2</t>
  </si>
  <si>
    <t>With advantage (rolled with save mod)</t>
  </si>
  <si>
    <t>Against Howling Babble</t>
  </si>
  <si>
    <t>9 (18/2) to Siff</t>
  </si>
  <si>
    <t>8 to Darkmantle 2</t>
  </si>
  <si>
    <t>9 to Darkmantle 2</t>
  </si>
  <si>
    <t>Shortbow with disadvantage</t>
  </si>
  <si>
    <t>Scorching Ray with disadvantage</t>
  </si>
  <si>
    <t>Scimitar with disadvantage</t>
  </si>
  <si>
    <t>13 to Darkmantle 1</t>
  </si>
  <si>
    <t>Disregarded due to Crossbow Expert</t>
  </si>
  <si>
    <t>Moon-touched Sword AoO</t>
  </si>
  <si>
    <t>6 to Darkmantle 1</t>
  </si>
  <si>
    <t>20 to Siff</t>
  </si>
  <si>
    <t>20 to Darkmantle 3</t>
  </si>
  <si>
    <t>Holy Water Ranged Attack</t>
  </si>
  <si>
    <t>8 Radiant to Siff</t>
  </si>
  <si>
    <t>9 to Darkmantle 3</t>
  </si>
  <si>
    <t>Shortbow</t>
  </si>
  <si>
    <t>6 (12/2) to Siff</t>
  </si>
  <si>
    <t>5 (11/2) Fire to Siff</t>
  </si>
  <si>
    <t>Burning Hands</t>
  </si>
  <si>
    <t>8 [2 (5/2) Slashing + 6 Radiant] to Siff</t>
  </si>
  <si>
    <t>14 to Urn 3</t>
  </si>
  <si>
    <t>Will-o'-Wisp 3 dies</t>
  </si>
  <si>
    <t>6 to Urn 1</t>
  </si>
  <si>
    <t>Will-o'-Wisp 1 dies</t>
  </si>
  <si>
    <t>2 to Beau</t>
  </si>
  <si>
    <t>7 to Urn 2</t>
  </si>
  <si>
    <t>Will-o'-Wisp 2 dies</t>
  </si>
  <si>
    <t>14 to Siff</t>
  </si>
  <si>
    <t>With advantage (Mystical Erudition)</t>
  </si>
  <si>
    <t>Wastehunter Blade AoO</t>
  </si>
  <si>
    <t>14 Psychic to Beau</t>
  </si>
  <si>
    <t>Cure Wounds (1st), Yasha heals unknown points</t>
  </si>
  <si>
    <t>14 Psychic to Nott</t>
  </si>
  <si>
    <t>14 Psychic to Jester</t>
  </si>
  <si>
    <t>Cure Wounds (1st), Nott heals 7 points</t>
  </si>
  <si>
    <t>14 Psychic to Yasha</t>
  </si>
  <si>
    <t>7 [2 (5/2) Slashing + 5 Radiant] to Siff</t>
  </si>
  <si>
    <t>28 to Will-o'-Wisp 1</t>
  </si>
  <si>
    <t>Fire Bolt with disadvantage</t>
  </si>
  <si>
    <t>Potion of Regular Healing, Jester heals 6 points, is conscious</t>
  </si>
  <si>
    <t>11 to Urn 4</t>
  </si>
  <si>
    <t>Will-o'-Wisp 4 dies</t>
  </si>
  <si>
    <t>Holy Water burst (Dex)</t>
  </si>
  <si>
    <t>4 (8/2) to Will-o'-Wisp 1</t>
  </si>
  <si>
    <t>Wastehunter Blade</t>
  </si>
  <si>
    <t>Unarmed Strike Reaction</t>
  </si>
  <si>
    <t>9 (18/2)/Necrotic to WoW 3</t>
  </si>
  <si>
    <t>With Divine Fury</t>
  </si>
  <si>
    <t>Moon-touched Greatsword with disadvantage</t>
  </si>
  <si>
    <t>8 to Urn 2</t>
  </si>
  <si>
    <t>Urn breaks, WoW 2 dies</t>
  </si>
  <si>
    <t>Healing Word (2nd), Yasha heals 10 points, is conscious</t>
  </si>
  <si>
    <t>7 to Urn 1</t>
  </si>
  <si>
    <t>Urn breaks, WoW 1 dies</t>
  </si>
  <si>
    <t>8 to Urn 3</t>
  </si>
  <si>
    <t>Urn breaks, WoW 3 dies</t>
  </si>
  <si>
    <t>Cure Wounds (2nd), Nott heals 7 points</t>
  </si>
  <si>
    <t>8 to Siff's Urn</t>
  </si>
  <si>
    <t>5 to Siff's Urn</t>
  </si>
  <si>
    <t>Siff dies</t>
  </si>
  <si>
    <t>12 to Otyugh</t>
  </si>
  <si>
    <t>9 Poison to Nott</t>
  </si>
  <si>
    <t>Against trap, Nott is poisoned</t>
  </si>
  <si>
    <t>Against Bite</t>
  </si>
  <si>
    <t>Unarmed Strike Reaction with disadvantage</t>
  </si>
  <si>
    <t>19 to Otyugh</t>
  </si>
  <si>
    <t>7 Necrotic to Otyugh</t>
  </si>
  <si>
    <t>Magician's Judge</t>
  </si>
  <si>
    <t>20 to Otyugh</t>
  </si>
  <si>
    <t>7 to Gelatinous Cube</t>
  </si>
  <si>
    <t>Maximilian's Earthen Grasp</t>
  </si>
  <si>
    <t>6 Radiant to Gelatinous Cube</t>
  </si>
  <si>
    <t>14 to Otyugh</t>
  </si>
  <si>
    <t>11 to Gelatinous Cube</t>
  </si>
  <si>
    <t>9 to Otyugh</t>
  </si>
  <si>
    <t>6 to Gelatinous Cube</t>
  </si>
  <si>
    <t>Constitution</t>
  </si>
  <si>
    <t>Staff Reaction with disadvantage</t>
  </si>
  <si>
    <t>Greatsword with advantage</t>
  </si>
  <si>
    <t>21 Slashing/Necrotic to Gelatinous Cube</t>
  </si>
  <si>
    <t>7 to Otyugh</t>
  </si>
  <si>
    <t>12 Cold to Otyugh</t>
  </si>
  <si>
    <t>Hellish Rebuke (2nd)</t>
  </si>
  <si>
    <t>Unarmed Strike Reaction with advantage</t>
  </si>
  <si>
    <t>7 (6 + 1 Cold) to Gelatinous Cube</t>
  </si>
  <si>
    <t>With Rite of the Frozen</t>
  </si>
  <si>
    <t>32 to Gelatinous Cube</t>
  </si>
  <si>
    <t>With Fury of the Small</t>
  </si>
  <si>
    <t>Magician's Judge Reaction with disadvantage</t>
  </si>
  <si>
    <t>15 Fire to Otyugh</t>
  </si>
  <si>
    <t>Hand Crossbow with advantage</t>
  </si>
  <si>
    <t>Eldritch Blast with advantage</t>
  </si>
  <si>
    <t>14 Force to Gelatinous Cube</t>
  </si>
  <si>
    <t>2 Necrotic to Otyugh</t>
  </si>
  <si>
    <t>Magician's Judge Reckless</t>
  </si>
  <si>
    <t>9 to Gelatinous Cube</t>
  </si>
  <si>
    <t>41 to Otyugh</t>
  </si>
  <si>
    <t>5 to Gelatinous Cube</t>
  </si>
  <si>
    <t>Potion of Regular Healing, Jester heals unknown points</t>
  </si>
  <si>
    <t>Potion of Regular Healing, Beau heals unknown points</t>
  </si>
  <si>
    <t>Cure Wounds (1st), Beau heals 10 points</t>
  </si>
  <si>
    <t>Potion of Regular Healing, Yasha heals unknown points</t>
  </si>
  <si>
    <t>22 to Gelatinous Cube</t>
  </si>
  <si>
    <t>With Divine Fury, HDYWTDT</t>
  </si>
  <si>
    <t>Potion of Regular Healing, Jester heals 6 points</t>
  </si>
  <si>
    <t>Potion of Regular Healing, Jester heals 7 points</t>
  </si>
  <si>
    <t>5 to Wolf 1</t>
  </si>
  <si>
    <t>1 Psychic to Wolf 1</t>
  </si>
  <si>
    <t>4 (16/2/2) Cold to Jester</t>
  </si>
  <si>
    <t>Against Cold Breath</t>
  </si>
  <si>
    <t>16 Cold to Caleb</t>
  </si>
  <si>
    <t>16 Cold to Yasha</t>
  </si>
  <si>
    <t>26 Cold to Molly</t>
  </si>
  <si>
    <t>13 (26/2) Cold to Fjord</t>
  </si>
  <si>
    <t>27 to Wolf 1</t>
  </si>
  <si>
    <t>16 to Wolf 1</t>
  </si>
  <si>
    <t>Against Skein</t>
  </si>
  <si>
    <t>6 to Wolf 1</t>
  </si>
  <si>
    <t>6 to Wolf 2</t>
  </si>
  <si>
    <t>8 to Wolf 2</t>
  </si>
  <si>
    <t>C2E018</t>
  </si>
  <si>
    <t>9 to Wolf 1</t>
  </si>
  <si>
    <t>Strength Save</t>
  </si>
  <si>
    <t>Against Wolf 1 attack</t>
  </si>
  <si>
    <t>23 to Wolf 1</t>
  </si>
  <si>
    <t>12 to Wolf 2</t>
  </si>
  <si>
    <t>C2E019</t>
  </si>
  <si>
    <t>Wastehunter Falchion</t>
  </si>
  <si>
    <t>17 (13 + 4 Necrotic) to Wolf 2</t>
  </si>
  <si>
    <t>1 Fire to Giant</t>
  </si>
  <si>
    <t>9 Fire to Wolf 2</t>
  </si>
  <si>
    <t>Inflict Wounds</t>
  </si>
  <si>
    <t>10 Force to Giant</t>
  </si>
  <si>
    <t>17 Necrotic to Beau</t>
  </si>
  <si>
    <t>8 Radiant to Giant</t>
  </si>
  <si>
    <t>7 to Jester</t>
  </si>
  <si>
    <t>7 to Wolf 2</t>
  </si>
  <si>
    <t>Against Stunning Strike, Jester is stunned</t>
  </si>
  <si>
    <t>Prayer of Healing; Fjord, Beau, Caleb, Jester, Molly, and Yasha heal 14 points</t>
  </si>
  <si>
    <t>8 to Giant</t>
  </si>
  <si>
    <t>14 to Giant</t>
  </si>
  <si>
    <t>10 to Giant</t>
  </si>
  <si>
    <t>6 to Jester</t>
  </si>
  <si>
    <t>12 to Jester</t>
  </si>
  <si>
    <t>15 to Giant</t>
  </si>
  <si>
    <t>5 to Giant</t>
  </si>
  <si>
    <t>Unarmed strike with advantage and disadvantage</t>
  </si>
  <si>
    <t>9 to Giant</t>
  </si>
  <si>
    <t>C2E020</t>
  </si>
  <si>
    <t>Jester is unconscious</t>
  </si>
  <si>
    <t>12 Force to Giant</t>
  </si>
  <si>
    <t>14 Force to Giant</t>
  </si>
  <si>
    <t>Yasha fails a death save</t>
  </si>
  <si>
    <t>Sleep</t>
  </si>
  <si>
    <t>Cure Wounds (1st), Yasha heals 10 points, is conscious</t>
  </si>
  <si>
    <t>Potion of Regular Healing</t>
  </si>
  <si>
    <t>Potion of Regular Healing, Molly heals 9 points, is conscious</t>
  </si>
  <si>
    <t>6 to Giant</t>
  </si>
  <si>
    <t>Hand Crossbow SA with disadvantage</t>
  </si>
  <si>
    <t>13 to Giant</t>
  </si>
  <si>
    <t>13 Radiant to Gator 1</t>
  </si>
  <si>
    <t>Guiding Bolt, rolled after damage</t>
  </si>
  <si>
    <t>Caleb is poisoned</t>
  </si>
  <si>
    <t>3 Radiant to Gator 1</t>
  </si>
  <si>
    <t>12 Force to Goblin 7</t>
  </si>
  <si>
    <t>7 to Gator</t>
  </si>
  <si>
    <t>5 to Gator</t>
  </si>
  <si>
    <t>11 to Goblin 6</t>
  </si>
  <si>
    <t>8 Force to Gator 1</t>
  </si>
  <si>
    <t>Glove of Scorching Ray with advantage</t>
  </si>
  <si>
    <t>Cure Wounds (2nd), Caleb heals 20 points</t>
  </si>
  <si>
    <t>21 Fire to Gator 2</t>
  </si>
  <si>
    <t>Against wolf bite</t>
  </si>
  <si>
    <t>15 Cold to Wolf 1</t>
  </si>
  <si>
    <t>6 to Ogre 1</t>
  </si>
  <si>
    <t>26 to Gator 2</t>
  </si>
  <si>
    <t>8 to Gator 2</t>
  </si>
  <si>
    <t>10 to Ogre 1</t>
  </si>
  <si>
    <t>10 to Gator 2</t>
  </si>
  <si>
    <t>8 to Ogre 1</t>
  </si>
  <si>
    <t>Against toxin</t>
  </si>
  <si>
    <t>Against toxin, Yasha is poisoned</t>
  </si>
  <si>
    <t>Wastehunter Falchion wiith Booming Blade</t>
  </si>
  <si>
    <t>18 to Goblin 5</t>
  </si>
  <si>
    <t>12 Force to Gator 1</t>
  </si>
  <si>
    <t>6 Force to Gator 1</t>
  </si>
  <si>
    <t>C2E021</t>
  </si>
  <si>
    <t>8 to Goblin 8</t>
  </si>
  <si>
    <t>9 to Goblin 8</t>
  </si>
  <si>
    <t>7 to Gator 1</t>
  </si>
  <si>
    <t>Wastehunter Falchion AoO</t>
  </si>
  <si>
    <t>6 to Gator 1</t>
  </si>
  <si>
    <t>Healing Word (1st), Kiri heals 6 points, is conscious</t>
  </si>
  <si>
    <t>13 to Ogre 2</t>
  </si>
  <si>
    <t>Magician's Judge Reckless with disadvanatage</t>
  </si>
  <si>
    <t>Hand Crossbow SA with Fury of the Small</t>
  </si>
  <si>
    <t>20 to Ogre 2</t>
  </si>
  <si>
    <t>18 to Gator 2</t>
  </si>
  <si>
    <t>18 Force to Gator 1</t>
  </si>
  <si>
    <t>Magic Missile</t>
  </si>
  <si>
    <t>5 Radiant to Wolf 3</t>
  </si>
  <si>
    <t>9 Force to Wolf 3</t>
  </si>
  <si>
    <t>Cali</t>
  </si>
  <si>
    <t>28 Fire to Plant</t>
  </si>
  <si>
    <t>Fireball</t>
  </si>
  <si>
    <t>Magician's Judge with disadvantage</t>
  </si>
  <si>
    <t>12 to Gator 1</t>
  </si>
  <si>
    <t>23 to Ogre 2</t>
  </si>
  <si>
    <t>12 Fire to Plant</t>
  </si>
  <si>
    <t>21 to Ogre 1</t>
  </si>
  <si>
    <t>Witch Bolt</t>
  </si>
  <si>
    <t>5 to Gator 1</t>
  </si>
  <si>
    <t>5 to Ogre 1</t>
  </si>
  <si>
    <t>27 Lightning to Plant</t>
  </si>
  <si>
    <t>9 to Ogre 1</t>
  </si>
  <si>
    <t>7 to Ogre 1</t>
  </si>
  <si>
    <t>14 force to Gator 1</t>
  </si>
  <si>
    <t>1 to Goblin 2</t>
  </si>
  <si>
    <t>Cure Wounds to Nott, Nott heals 9 points, is conscious</t>
  </si>
  <si>
    <t>Unarmed Strike AoO</t>
  </si>
  <si>
    <t>5 to Goblin 1</t>
  </si>
  <si>
    <t>3 to Goblin 1</t>
  </si>
  <si>
    <t>7 to Goblin 2</t>
  </si>
  <si>
    <t>7 to Goblin 1</t>
  </si>
  <si>
    <t>13 to Ogre 1</t>
  </si>
  <si>
    <t>Cure Wounds, Kiri heals 8 points</t>
  </si>
  <si>
    <t>18 to Wolf 3</t>
  </si>
  <si>
    <t>20 to Goblin 3</t>
  </si>
  <si>
    <t>16 Force to Troll</t>
  </si>
  <si>
    <t>C2E022</t>
  </si>
  <si>
    <t>7 Acid to Troll</t>
  </si>
  <si>
    <t>Acid Splash</t>
  </si>
  <si>
    <t>Boots of Alert additional Initiative roll (d8)</t>
  </si>
  <si>
    <t>C2E023</t>
  </si>
  <si>
    <t>0:21;20</t>
  </si>
  <si>
    <t>Nat4</t>
  </si>
  <si>
    <t>10 Radiant to Merrow</t>
  </si>
  <si>
    <t>6 Necrotic to Troll</t>
  </si>
  <si>
    <t>11 to Merrow</t>
  </si>
  <si>
    <t>2 to Troll</t>
  </si>
  <si>
    <t>Dynamite</t>
  </si>
  <si>
    <t>False Life (1st), Cali gains 7 temporary HP</t>
  </si>
  <si>
    <t>3 (6/2) to Nott</t>
  </si>
  <si>
    <t>5 to Troll</t>
  </si>
  <si>
    <t>Febron dies</t>
  </si>
  <si>
    <t>10 Force to Merrow</t>
  </si>
  <si>
    <t>9 Force to Merrow</t>
  </si>
  <si>
    <t>10 to Merrow</t>
  </si>
  <si>
    <t>12 to Troll</t>
  </si>
  <si>
    <t>7 to Troll</t>
  </si>
  <si>
    <t>10 to Troll</t>
  </si>
  <si>
    <t>8 Force to Troll</t>
  </si>
  <si>
    <t>22 (11x2) Fire to Troll</t>
  </si>
  <si>
    <t>14 Force to Troll</t>
  </si>
  <si>
    <t>Beau goes unconscious</t>
  </si>
  <si>
    <t>Uses Strength</t>
  </si>
  <si>
    <t>Healing Word (1st), Beau heals 7 points, is conscious</t>
  </si>
  <si>
    <t>Throwing Star with disadvantage</t>
  </si>
  <si>
    <t>4 to Troll</t>
  </si>
  <si>
    <t>9 Radiant to Troll</t>
  </si>
  <si>
    <t>12 Force to Troll</t>
  </si>
  <si>
    <t>14 Necrotic to Troll</t>
  </si>
  <si>
    <t>Disregarded due to disadvanatage</t>
  </si>
  <si>
    <t>11 (7 + 4 Necrotic to Troll)</t>
  </si>
  <si>
    <t>9 (18/2) Poison to Beau</t>
  </si>
  <si>
    <t>Against Venom Spray</t>
  </si>
  <si>
    <t>4 Psychic to Troll</t>
  </si>
  <si>
    <t>18 Poison to Yasha</t>
  </si>
  <si>
    <t>11 to Troll</t>
  </si>
  <si>
    <t>Nat14</t>
  </si>
  <si>
    <t>8 to Troll</t>
  </si>
  <si>
    <t>Nat8</t>
  </si>
  <si>
    <t>Eldritch Blast with disadvantange</t>
  </si>
  <si>
    <t>8 to Merrow 1</t>
  </si>
  <si>
    <t>6 to Troll</t>
  </si>
  <si>
    <t>10 to Merrow 1</t>
  </si>
  <si>
    <t>7 Necrotic to Merrow 1</t>
  </si>
  <si>
    <t>18 to Merrow 2</t>
  </si>
  <si>
    <t>Against Poisoned, Yasha is no longer poisoned</t>
  </si>
  <si>
    <t>19 to Merrow 1</t>
  </si>
  <si>
    <t>Guiding Bolt (3rd)</t>
  </si>
  <si>
    <t>Witch Bolt (3rd)</t>
  </si>
  <si>
    <t>20 (18 Lightning + 2 Necrotic) to Troll</t>
  </si>
  <si>
    <t>Concentration with advantage</t>
  </si>
  <si>
    <t>Summer's Dance</t>
  </si>
  <si>
    <t>13 Force to Troll</t>
  </si>
  <si>
    <t>Summer's Dance AoO</t>
  </si>
  <si>
    <t>21 to Troll</t>
  </si>
  <si>
    <t>Against Call Lightning</t>
  </si>
  <si>
    <t>7 to Merrow 3</t>
  </si>
  <si>
    <t>11 Force to Merrow 1</t>
  </si>
  <si>
    <t>17 to Troll</t>
  </si>
  <si>
    <t>Summer's Dance with advantage</t>
  </si>
  <si>
    <t>9 to Troll</t>
  </si>
  <si>
    <t>6 Fire to Merrow Shallow Priest</t>
  </si>
  <si>
    <t>Cure Wounds (1st), Fjord heals 6 points, is conscious</t>
  </si>
  <si>
    <t>Glove of Scorching Ray</t>
  </si>
  <si>
    <t>8 Slashing/Radiant to Merrow 2</t>
  </si>
  <si>
    <t>9 Slashing/Radiant to Merrow 2</t>
  </si>
  <si>
    <t>19 to Merrow 3</t>
  </si>
  <si>
    <t>27 Fire to Troll</t>
  </si>
  <si>
    <t>15 to Merrow 3</t>
  </si>
  <si>
    <t>25 Lightning to Yasha</t>
  </si>
  <si>
    <t>Fjord succeeds one death save</t>
  </si>
  <si>
    <t>Cure Wounds (1st), Fjord heals 11 points, is conscious</t>
  </si>
  <si>
    <t>Beau succeeds one death save</t>
  </si>
  <si>
    <t>Healing Word (2nd), Beau heals 11 points, is conscious</t>
  </si>
  <si>
    <t>9 to Merrow 2</t>
  </si>
  <si>
    <t>10 to Merrow 2</t>
  </si>
  <si>
    <t>To see if she enters the water</t>
  </si>
  <si>
    <t>Booming Blade, Disregarded</t>
  </si>
  <si>
    <t>Wastehunter Falchion with advantage</t>
  </si>
  <si>
    <t>Hit Dice, Fjord heals 39 points</t>
  </si>
  <si>
    <t>21 to Merrow 4</t>
  </si>
  <si>
    <t>17 to Merrow 4</t>
  </si>
  <si>
    <t>Blink</t>
  </si>
  <si>
    <t>Hexblade's Curse, Fjordheals 13 points</t>
  </si>
  <si>
    <t>14 to Merrow 3</t>
  </si>
  <si>
    <t>8 to Merrow 3</t>
  </si>
  <si>
    <t>With CHA mod</t>
  </si>
  <si>
    <t>12 (24/2) Lightning to Yasha</t>
  </si>
  <si>
    <t>Fragment</t>
  </si>
  <si>
    <t>Fragment of Possibility</t>
  </si>
  <si>
    <t>7 to Merrow 1</t>
  </si>
  <si>
    <t>18 to Merrow 6</t>
  </si>
  <si>
    <t>9 Cold to Merrow 1 and 2</t>
  </si>
  <si>
    <t>Hunger of Hadar</t>
  </si>
  <si>
    <t>Inflict Wounds (1st) with advantage</t>
  </si>
  <si>
    <t>11 Force to Merrow 6</t>
  </si>
  <si>
    <t>7 Acid to Merrow 1 and 2</t>
  </si>
  <si>
    <t>18 to Merrow 3</t>
  </si>
  <si>
    <t>9 to Merrow 5</t>
  </si>
  <si>
    <t>11 to Merrow 5</t>
  </si>
  <si>
    <t>Ray of Sickness</t>
  </si>
  <si>
    <t>9 Poison to Merrow 3</t>
  </si>
  <si>
    <t>Merrow 3 poisoned</t>
  </si>
  <si>
    <t>12 Force to Merrow 5</t>
  </si>
  <si>
    <t>10 to Merrow 3</t>
  </si>
  <si>
    <t>5 Cold to Merrow 1 and 2</t>
  </si>
  <si>
    <t>7 Force to Merrow 5</t>
  </si>
  <si>
    <t>Blood Maledict (Amplified)</t>
  </si>
  <si>
    <t>Uknown</t>
  </si>
  <si>
    <t>Staff Reaction</t>
  </si>
  <si>
    <t>16 to Merrow 2</t>
  </si>
  <si>
    <t>6 (13/2) Lightning to Yasha</t>
  </si>
  <si>
    <t>20 to Merrow 3</t>
  </si>
  <si>
    <t>11 to Merrow 3</t>
  </si>
  <si>
    <t>12 to Merrow 6</t>
  </si>
  <si>
    <t>12 Fire to Merrow 2</t>
  </si>
  <si>
    <t>5 to Merrow 6</t>
  </si>
  <si>
    <t>15 to Merrow 1</t>
  </si>
  <si>
    <t>7 to Merrow 6</t>
  </si>
  <si>
    <t>Cure Wounds (2nd), Caleb heals 12 points</t>
  </si>
  <si>
    <t>6 to Merrow 4</t>
  </si>
  <si>
    <t>Cure Wounds (2nd), Fjord heals 11 points, is conscious</t>
  </si>
  <si>
    <t>6 to Merrow Shallow Priest</t>
  </si>
  <si>
    <t>12 to Bandit</t>
  </si>
  <si>
    <t>8 Force to Merrow 4</t>
  </si>
  <si>
    <t>Unarmed Strike, Bandit goes unconscious</t>
  </si>
  <si>
    <t>8 (17/2) Thunder to Beau</t>
  </si>
  <si>
    <t>Against Thunderwave (2nd)</t>
  </si>
  <si>
    <t>19 Acid to Merrow 4</t>
  </si>
  <si>
    <t>Dragon's Breath (Acid)</t>
  </si>
  <si>
    <t>3:52;11</t>
  </si>
  <si>
    <t>17 Thunder to Caleb</t>
  </si>
  <si>
    <t>8 to Bandit</t>
  </si>
  <si>
    <t>Against Thunderwave (2nd), Caleb is unconscious</t>
  </si>
  <si>
    <t>13 to Merrow 4</t>
  </si>
  <si>
    <t>10 to Merrow Shallow Priest</t>
  </si>
  <si>
    <t>10 to Merrow 4</t>
  </si>
  <si>
    <t>12 to Merrow Shallow Priest</t>
  </si>
  <si>
    <t>Inflict Wounds (3rd)</t>
  </si>
  <si>
    <t>Caleb fails one death save</t>
  </si>
  <si>
    <t>14 to Merrow 4</t>
  </si>
  <si>
    <t>Hand Crossbow Burning Bolt</t>
  </si>
  <si>
    <t>24 (21 Piercing + 3 Fire to Merrow Shallow Priest</t>
  </si>
  <si>
    <t>8 to Merrow Shallow Priest</t>
  </si>
  <si>
    <t>2;20:58</t>
  </si>
  <si>
    <t>Magician's Judge AoO with disadvantage</t>
  </si>
  <si>
    <t>C2E024</t>
  </si>
  <si>
    <t>5 to Merrow Shallow Priest</t>
  </si>
  <si>
    <t>9 to Merrow Shallow Priest</t>
  </si>
  <si>
    <t>Caleb succeeds one death save</t>
  </si>
  <si>
    <t>Cure Wounds, Caleb heals 12 points, is conscious</t>
  </si>
  <si>
    <t>Prayer of Healing (3rd), All hurt heal 8 points</t>
  </si>
  <si>
    <t>Magician's Judge (Dispel Magic, +3)</t>
  </si>
  <si>
    <t>C2E025</t>
  </si>
  <si>
    <t>Cure Wounds (1st), Beau heals 12 points</t>
  </si>
  <si>
    <t>Cure Wounds (1st), Caleb heals 12 points</t>
  </si>
  <si>
    <t>C2E026</t>
  </si>
  <si>
    <t>Disregarded due to Fragment of Possibility</t>
  </si>
  <si>
    <t>With Fragment of Possibility</t>
  </si>
  <si>
    <t>Blood Curse of Purgation (amplified)</t>
  </si>
  <si>
    <t>Keg</t>
  </si>
  <si>
    <t>16 to Gear Keeper</t>
  </si>
  <si>
    <t>5 to Ankheg 1</t>
  </si>
  <si>
    <t>C2E027</t>
  </si>
  <si>
    <t>9 to Gear Keeper</t>
  </si>
  <si>
    <t>12 to Ankheg 1</t>
  </si>
  <si>
    <t>Nat12</t>
  </si>
  <si>
    <t>5 (10/2) to Yasha</t>
  </si>
  <si>
    <t>1 to Gear Keeper</t>
  </si>
  <si>
    <t>Hand Crossbow as bludgeoning weapon</t>
  </si>
  <si>
    <t>25 to Nott</t>
  </si>
  <si>
    <t>Against Shrapnel Blast</t>
  </si>
  <si>
    <t>12 (25/2) to Beau</t>
  </si>
  <si>
    <t>13 (10 + 3 Radiant) to Ankheg 1</t>
  </si>
  <si>
    <t>11 (9 + 2 Radiant) to Ankheg 1</t>
  </si>
  <si>
    <t>Nila</t>
  </si>
  <si>
    <t>18 to Gear Keeper</t>
  </si>
  <si>
    <t>With PWaT</t>
  </si>
  <si>
    <t>7 (14/2) Acid to Molly</t>
  </si>
  <si>
    <t>Against Acid Spray</t>
  </si>
  <si>
    <t>14 Acid to Molly</t>
  </si>
  <si>
    <t>14 Acid to Caleb</t>
  </si>
  <si>
    <t>14 Acid to Beau</t>
  </si>
  <si>
    <t>5 to Gear Keeper</t>
  </si>
  <si>
    <t>Warhammer</t>
  </si>
  <si>
    <t>14 to Gear Keeper</t>
  </si>
  <si>
    <t>Battleaxe</t>
  </si>
  <si>
    <t>6 to Ankheg 2</t>
  </si>
  <si>
    <t>Magician's Judge with advantage</t>
  </si>
  <si>
    <t>12 to Ankheg 2</t>
  </si>
  <si>
    <t>Gear Keeper AC lowered to 17</t>
  </si>
  <si>
    <t>9 to Ankheg 2</t>
  </si>
  <si>
    <t>11 to Gear Keeper</t>
  </si>
  <si>
    <t>Tinkertop Boltblaster 1000</t>
  </si>
  <si>
    <t>13 to Gear Keeper</t>
  </si>
  <si>
    <t>9 to Ankheg 3</t>
  </si>
  <si>
    <t>11 to Ankheg 3</t>
  </si>
  <si>
    <t>7 to Ankheg 3</t>
  </si>
  <si>
    <t>Unarmed Stirke</t>
  </si>
  <si>
    <t>With PWaT, Disregarded due to disadvantage</t>
  </si>
  <si>
    <t>4 (8/2) to Gear Keeper</t>
  </si>
  <si>
    <t>With PWat and disadvantage</t>
  </si>
  <si>
    <t>10 to Ankheg 3</t>
  </si>
  <si>
    <t>5 (10/2) to Gear Keeper</t>
  </si>
  <si>
    <t>2 (5/2) to Gear Keeper</t>
  </si>
  <si>
    <t>14 to Ankheg 2</t>
  </si>
  <si>
    <t>6 (13/2) to Gear Keeper</t>
  </si>
  <si>
    <t>9 to Ankheg 4</t>
  </si>
  <si>
    <t>With advantage as an owl</t>
  </si>
  <si>
    <t>As an owl</t>
  </si>
  <si>
    <t>12 to Gear Keeper</t>
  </si>
  <si>
    <t>7 to Ankheg 4</t>
  </si>
  <si>
    <t>11 [5 (10/2) Slashing + 6 Cold] to Gear Keeper</t>
  </si>
  <si>
    <t>Gear Keeper AC lowered to 16</t>
  </si>
  <si>
    <t>Nat9</t>
  </si>
  <si>
    <t>4 to Ankheg 4</t>
  </si>
  <si>
    <t>As a mouse</t>
  </si>
  <si>
    <t>Healing Word (1st), Caleb heals 7 points</t>
  </si>
  <si>
    <t>2 to Ankheg 4</t>
  </si>
  <si>
    <t>17 Necrotic to Gear Keeper</t>
  </si>
  <si>
    <t>Nat7</t>
  </si>
  <si>
    <t>Disregarded due to Luck</t>
  </si>
  <si>
    <t>With Luck</t>
  </si>
  <si>
    <t>15 to Ankheg 4</t>
  </si>
  <si>
    <t>17 to Gear Keeper</t>
  </si>
  <si>
    <t>Staff aoO</t>
  </si>
  <si>
    <t>6 (12/2) to Gear Keeper</t>
  </si>
  <si>
    <t>13 (27/2) to Caleb</t>
  </si>
  <si>
    <t>27 to Beau</t>
  </si>
  <si>
    <t>Against Shrapnel Blast, Beau is unconscious</t>
  </si>
  <si>
    <t>2:32;09</t>
  </si>
  <si>
    <t>13 (27/2) to Molly</t>
  </si>
  <si>
    <t>13 (27/2) to Fjord</t>
  </si>
  <si>
    <t>With advantage, minus five</t>
  </si>
  <si>
    <t>27 to Jester</t>
  </si>
  <si>
    <t>As owl, with advantage</t>
  </si>
  <si>
    <t>Caleb takes 1 point of exhaustion</t>
  </si>
  <si>
    <t>3 (6/2) to Gear Keeper</t>
  </si>
  <si>
    <t>10 to Gear Keeper</t>
  </si>
  <si>
    <t>Cure Wounds (1st), Beau heals 12 points, is conscious</t>
  </si>
  <si>
    <t>Cure Wounds (1st), Caleb heals 10 points</t>
  </si>
  <si>
    <t>Card Game</t>
  </si>
  <si>
    <t>Minus five</t>
  </si>
  <si>
    <t>Hit dice</t>
  </si>
  <si>
    <t>8 to Beau</t>
  </si>
  <si>
    <t>Caduceus</t>
  </si>
  <si>
    <t>Nott regains Burning Bolt</t>
  </si>
  <si>
    <t>Cure Wounds (1st), Beau heals 6 points</t>
  </si>
  <si>
    <t>Beau takes 1 point of exhaustion</t>
  </si>
  <si>
    <t>18 to Attacker</t>
  </si>
  <si>
    <t>Javelin with advantage</t>
  </si>
  <si>
    <t>Tinkertop Boltblaster 1000 with advantage</t>
  </si>
  <si>
    <t>24 to Guard</t>
  </si>
  <si>
    <t>5 to Guard</t>
  </si>
  <si>
    <t>9 to Guard</t>
  </si>
  <si>
    <t>6 to Guard</t>
  </si>
  <si>
    <t>8 to Dwelma</t>
  </si>
  <si>
    <t>Shillelagh with advantage</t>
  </si>
  <si>
    <t>13 to Guard</t>
  </si>
  <si>
    <t>7 to Dwelma</t>
  </si>
  <si>
    <t>12 to Dwelma</t>
  </si>
  <si>
    <t>12 to Guard</t>
  </si>
  <si>
    <t>5 to Molly</t>
  </si>
  <si>
    <t>Amplified Blood Curse</t>
  </si>
  <si>
    <t>10 Fire to Ruzza</t>
  </si>
  <si>
    <t>With owl stats, with advantage</t>
  </si>
  <si>
    <t>Javelin with disadvantage</t>
  </si>
  <si>
    <t>5 to Dwelma</t>
  </si>
  <si>
    <t>20 (41/2) Cold to Beau</t>
  </si>
  <si>
    <t>Against Cone of Cold</t>
  </si>
  <si>
    <t>20 (41/2) Cold to Molly</t>
  </si>
  <si>
    <t>4;27:56</t>
  </si>
  <si>
    <t>With PWaT (called as 4 plus 10)</t>
  </si>
  <si>
    <t>20 (41/2) Cold to Nott</t>
  </si>
  <si>
    <t>Fragment of Possibility Roll</t>
  </si>
  <si>
    <t>C2E029</t>
  </si>
  <si>
    <t>10 to Dwelma</t>
  </si>
  <si>
    <t>Against Hypnotic Pattern</t>
  </si>
  <si>
    <t>11 to Dwelma</t>
  </si>
  <si>
    <t>With disadvantage and PWaT</t>
  </si>
  <si>
    <t>18 to Lorenzo</t>
  </si>
  <si>
    <t>With PWaT, didn't add stealth mod</t>
  </si>
  <si>
    <t>Amplified Blood Curse, Molly is unconscious</t>
  </si>
  <si>
    <t>4 Fire to Lorenzo</t>
  </si>
  <si>
    <t>As spider</t>
  </si>
  <si>
    <t>6 to Lorenzo</t>
  </si>
  <si>
    <t xml:space="preserve">Unarmed Strike </t>
  </si>
  <si>
    <t>11 to Guard</t>
  </si>
  <si>
    <t>Boots</t>
  </si>
  <si>
    <t>C2E030</t>
  </si>
  <si>
    <t>12 Poison to Guard</t>
  </si>
  <si>
    <t>Poison Spray</t>
  </si>
  <si>
    <t xml:space="preserve">TTBB1000 </t>
  </si>
  <si>
    <t>11 to Guard 2</t>
  </si>
  <si>
    <t>8 to Guard</t>
  </si>
  <si>
    <t>6 to Guard 2</t>
  </si>
  <si>
    <t>14 Radiant to Guard 2</t>
  </si>
  <si>
    <t xml:space="preserve">Warhammer </t>
  </si>
  <si>
    <t>12 to Guard 2</t>
  </si>
  <si>
    <t>Cure Wounds (2nd), Caleb heals 13 points</t>
  </si>
  <si>
    <t>10 Fire to Phil</t>
  </si>
  <si>
    <t>10 to Phil</t>
  </si>
  <si>
    <t>9 to Phil</t>
  </si>
  <si>
    <t>Battleaxe with advantage</t>
  </si>
  <si>
    <t>Warhammer with advantage</t>
  </si>
  <si>
    <t>10 to Juam</t>
  </si>
  <si>
    <t>Taste</t>
  </si>
  <si>
    <t>Bad math/mod</t>
  </si>
  <si>
    <t>11 to Juam</t>
  </si>
  <si>
    <t xml:space="preserve">Spiritual Weapon </t>
  </si>
  <si>
    <t>14 to Juam</t>
  </si>
  <si>
    <t>10 to Protto</t>
  </si>
  <si>
    <t>Healing Word (1st), Keg heals 6 points</t>
  </si>
  <si>
    <t>Throwing Star with advantage</t>
  </si>
  <si>
    <t>5 to Juam</t>
  </si>
  <si>
    <t>Spiritual Weapon against Ruzza</t>
  </si>
  <si>
    <t>TTBB1000 against Ruzza</t>
  </si>
  <si>
    <t>6 to Ruzza</t>
  </si>
  <si>
    <t>C2E031</t>
  </si>
  <si>
    <t>8 to Juam</t>
  </si>
  <si>
    <t>11 to Ruzza</t>
  </si>
  <si>
    <t>Forgery</t>
  </si>
  <si>
    <t>Dex + Prof</t>
  </si>
  <si>
    <t>8 Fire to Juam</t>
  </si>
  <si>
    <t>Thrown Arrow with disadvantage</t>
  </si>
  <si>
    <t>With advantage, not rolled</t>
  </si>
  <si>
    <t>Cure Wounds (1st), Keg heals 12 points</t>
  </si>
  <si>
    <t>bad math/mod</t>
  </si>
  <si>
    <t>8 to Door</t>
  </si>
  <si>
    <t>Unannounced nat1 or bad math</t>
  </si>
  <si>
    <t>Shillelagh</t>
  </si>
  <si>
    <t xml:space="preserve">Shakäste </t>
  </si>
  <si>
    <t>Against Extort Truth</t>
  </si>
  <si>
    <t>1 to Beau</t>
  </si>
  <si>
    <t>Battleaxe and Warhammer</t>
  </si>
  <si>
    <t>10 Fire to Beau</t>
  </si>
  <si>
    <t>16 to Guard</t>
  </si>
  <si>
    <t>18 to Guard</t>
  </si>
  <si>
    <t>4 (8/2) to Nila</t>
  </si>
  <si>
    <t>Against trap</t>
  </si>
  <si>
    <t>6 Fire to Keg</t>
  </si>
  <si>
    <t>8 to Nott</t>
  </si>
  <si>
    <t>12 Fire to Keg</t>
  </si>
  <si>
    <t>Greater Healing Potion, Beau heals 14 points</t>
  </si>
  <si>
    <t>Healing Word (1st), Asar heals 7 points</t>
  </si>
  <si>
    <t>Cure Wounds, Beau heals 12 points</t>
  </si>
  <si>
    <t>Cure Wounds, Keg heals 10 points</t>
  </si>
  <si>
    <t>Duchess</t>
  </si>
  <si>
    <t>Healing Word (1st), Ketor heals 5 points, is conscious</t>
  </si>
  <si>
    <t>11 to Nott</t>
  </si>
  <si>
    <t>Against Bead of Force</t>
  </si>
  <si>
    <t>C2E032</t>
  </si>
  <si>
    <t xml:space="preserve">Staff </t>
  </si>
  <si>
    <t xml:space="preserve">Battleaxe </t>
  </si>
  <si>
    <t>7 to Protto</t>
  </si>
  <si>
    <t xml:space="preserve">Unarmed Strike AoO </t>
  </si>
  <si>
    <t>10 to Guard</t>
  </si>
  <si>
    <t>17 to Protto</t>
  </si>
  <si>
    <t>9 to Protto</t>
  </si>
  <si>
    <t xml:space="preserve">Scorching Ray </t>
  </si>
  <si>
    <t>C2E033</t>
  </si>
  <si>
    <t>19 Fire to Lorenzo</t>
  </si>
  <si>
    <t>10 to Ruzza</t>
  </si>
  <si>
    <t>12 to Ruzza</t>
  </si>
  <si>
    <t>5 to Ruzza</t>
  </si>
  <si>
    <t>Beau is held</t>
  </si>
  <si>
    <t>4 (9/2) Radiant to Ruzza</t>
  </si>
  <si>
    <t>Spirit Guardians damage</t>
  </si>
  <si>
    <t xml:space="preserve">TTBB1000 SA </t>
  </si>
  <si>
    <t>17 to Ruzza</t>
  </si>
  <si>
    <t>7 to Ruzza</t>
  </si>
  <si>
    <t xml:space="preserve">Fire Bolt </t>
  </si>
  <si>
    <t>14 Fire to Lorenzo</t>
  </si>
  <si>
    <t>9 (18/2) Radiant to Lorenzo</t>
  </si>
  <si>
    <t>Tinkertop Boltblaster 1000 SA</t>
  </si>
  <si>
    <t>25 to Ettin 1</t>
  </si>
  <si>
    <t>Potion of Regular Healing, Caleb heals 7 points</t>
  </si>
  <si>
    <t>Summer's Dance Falchion</t>
  </si>
  <si>
    <t>9 to Ettin 1</t>
  </si>
  <si>
    <t>4 to Ettin 2</t>
  </si>
  <si>
    <t>Called as 5, told Matt total was 13</t>
  </si>
  <si>
    <t>5 to Ettin 1</t>
  </si>
  <si>
    <t>Javelin (Disregarded)</t>
  </si>
  <si>
    <t>18 Necrotic to Ettin 1</t>
  </si>
  <si>
    <t xml:space="preserve">Throwing Star </t>
  </si>
  <si>
    <t>Disregarded (wrong dice)</t>
  </si>
  <si>
    <t>21 to Ettin 1</t>
  </si>
  <si>
    <t>7 to Lorenzo</t>
  </si>
  <si>
    <t>5 to Lorenzo</t>
  </si>
  <si>
    <t>8 to Ettin 2</t>
  </si>
  <si>
    <t>1 to Ettin 2</t>
  </si>
  <si>
    <t>Enlarge damage</t>
  </si>
  <si>
    <t>TTBB1000 , bad math/mod?</t>
  </si>
  <si>
    <t>22 Cold to Keg</t>
  </si>
  <si>
    <t>Unarmed strike</t>
  </si>
  <si>
    <t>C2E034</t>
  </si>
  <si>
    <t>22 Cold to Caduceus</t>
  </si>
  <si>
    <t>C2E035</t>
  </si>
  <si>
    <t>Staff Sentinel</t>
  </si>
  <si>
    <t>44 Cold to Shakäste</t>
  </si>
  <si>
    <t>Agaisnt Cone of Cold, Shakäste is unconscious</t>
  </si>
  <si>
    <t>44 Cold to Beau</t>
  </si>
  <si>
    <t>Against Cone of Cold, Beau is unconscious</t>
  </si>
  <si>
    <t xml:space="preserve">Battleaxe AoO </t>
  </si>
  <si>
    <t>9 to Lorenzo</t>
  </si>
  <si>
    <t>12 Fire to Ettin 2</t>
  </si>
  <si>
    <t>Staff w/ Stunning Strike (Lorenzo Stunned)</t>
  </si>
  <si>
    <t>2 Fire to Ettin 2</t>
  </si>
  <si>
    <t>Beetles</t>
  </si>
  <si>
    <t>Bite</t>
  </si>
  <si>
    <t>8 to Lorenzo</t>
  </si>
  <si>
    <t>Fire Bolt with advantage</t>
  </si>
  <si>
    <t>6 Fire to Lorenzo</t>
  </si>
  <si>
    <t>7 to Ettin 2</t>
  </si>
  <si>
    <t>9 to Ettin 2</t>
  </si>
  <si>
    <t>24 to Ettin 2</t>
  </si>
  <si>
    <t>16 Fire to Ettin 2</t>
  </si>
  <si>
    <t>25 Fire to Ettin 2</t>
  </si>
  <si>
    <t>Fireball, HDYWTDT</t>
  </si>
  <si>
    <t>Potion of Regular Healing, Caduceus heals 7 points</t>
  </si>
  <si>
    <t>Potion of Greater Healing, Shakäste heals 15 points, is conscious</t>
  </si>
  <si>
    <t>Mass Healing Word, All but Caleb heal 7 points</t>
  </si>
  <si>
    <t>Cure Wounds (3rd), Caleb heals 19 points</t>
  </si>
  <si>
    <t>TTBB1000 SA with Fury of the Small</t>
  </si>
  <si>
    <t>22 to Lorenzo</t>
  </si>
  <si>
    <t>11 Fire to Lorenzo</t>
  </si>
  <si>
    <t>All except Nott heal 14</t>
  </si>
  <si>
    <t>Prayer of Healing</t>
  </si>
  <si>
    <t>C2E036</t>
  </si>
  <si>
    <t>Enforcer heals 11 points, is conscious</t>
  </si>
  <si>
    <t>Healing Word (3rd)</t>
  </si>
  <si>
    <t>dex+prof</t>
  </si>
  <si>
    <t>Throwing Star against WE</t>
  </si>
  <si>
    <t>6 (13/2) Bludgeoning WE</t>
  </si>
  <si>
    <t>Decision where to send Algar</t>
  </si>
  <si>
    <t>11 radiant to Fjord's Specter</t>
  </si>
  <si>
    <t>3 radiant to Fjord's Specter</t>
  </si>
  <si>
    <t>dex+prof, fragment of possibility used</t>
  </si>
  <si>
    <t>INT+prof</t>
  </si>
  <si>
    <t>Staff against WE1</t>
  </si>
  <si>
    <t>DEX+prof</t>
  </si>
  <si>
    <t>3 (7/2) Bludgeoning to WE1</t>
  </si>
  <si>
    <t>Unarmed Strike against WE1</t>
  </si>
  <si>
    <t>Spiritual Weapon against WE1</t>
  </si>
  <si>
    <t>11 Force to WE1</t>
  </si>
  <si>
    <t>11 Necrotic to WE1</t>
  </si>
  <si>
    <t>Toll the Dead against WE1</t>
  </si>
  <si>
    <t>Eldritch Blast against WE1</t>
  </si>
  <si>
    <t>5 Force to WE1</t>
  </si>
  <si>
    <t>TTBB1000 against WE2</t>
  </si>
  <si>
    <t>17 Piercing to WE2</t>
  </si>
  <si>
    <t>1 Piercing to WE2</t>
  </si>
  <si>
    <t>Additional SA die</t>
  </si>
  <si>
    <t>Throw deflected missile back</t>
  </si>
  <si>
    <t>7 to Bowman</t>
  </si>
  <si>
    <t>9 Bludgeoning to WE1</t>
  </si>
  <si>
    <t>8 to bowman</t>
  </si>
  <si>
    <t>10 Bludgeoning to WE1</t>
  </si>
  <si>
    <t>Guiding Bolt against WE2</t>
  </si>
  <si>
    <t>15 Radiant to WE2</t>
  </si>
  <si>
    <t>12 Radiant to WE2</t>
  </si>
  <si>
    <t>with Boots of Alert</t>
  </si>
  <si>
    <t>Summer's Dance Falchion against WE2</t>
  </si>
  <si>
    <t>8 Thunder to WE2</t>
  </si>
  <si>
    <t>Booming Blade</t>
  </si>
  <si>
    <t>9 Thunder to WE2</t>
  </si>
  <si>
    <t>Booming Blade secondary damage</t>
  </si>
  <si>
    <t>8 Thunder to Marius</t>
  </si>
  <si>
    <t>Melf's Acid Arrow to WE1</t>
  </si>
  <si>
    <t>4 (9/2) Acid to WE1</t>
  </si>
  <si>
    <t>WE1 dies</t>
  </si>
  <si>
    <t>Staff against Captain</t>
  </si>
  <si>
    <t>WE2 dies</t>
  </si>
  <si>
    <t>6 to Captain</t>
  </si>
  <si>
    <t>TTBB1000 SA against Captain</t>
  </si>
  <si>
    <t>21 to Captain</t>
  </si>
  <si>
    <t>10 Healing to Caleb</t>
  </si>
  <si>
    <t>Cure Wounds</t>
  </si>
  <si>
    <t>30 to Captain</t>
  </si>
  <si>
    <t>Magician's Judge against Captain</t>
  </si>
  <si>
    <t>34 to Captain</t>
  </si>
  <si>
    <t>Captain dies</t>
  </si>
  <si>
    <t>with PWaT</t>
  </si>
  <si>
    <t>TTBB1000 SA against Enforcer</t>
  </si>
  <si>
    <t>Spiritual Weapon against Singing Harpy</t>
  </si>
  <si>
    <t>12 to Singing Harpy</t>
  </si>
  <si>
    <t>20 to Bowman</t>
  </si>
  <si>
    <t>7 to Singing Harpy</t>
  </si>
  <si>
    <t>Swarm of Beetles Bite against Singing Harpy</t>
  </si>
  <si>
    <t>15 to Singing Harpy</t>
  </si>
  <si>
    <t>Nat10</t>
  </si>
  <si>
    <t>8 to Bowman</t>
  </si>
  <si>
    <t>Bowman dies</t>
  </si>
  <si>
    <t>Magician's Judge against Harpy Holding Deckhand</t>
  </si>
  <si>
    <t>13 to Harpy Holding Deckhand</t>
  </si>
  <si>
    <t>27 to enforcer and Marius(?), 13 to Bowman and Bowman(?)</t>
  </si>
  <si>
    <t>Beau heals 8</t>
  </si>
  <si>
    <t>TTBB1000 against Harpy Holding Deckhand</t>
  </si>
  <si>
    <t>Healing Word</t>
  </si>
  <si>
    <t>Nat15</t>
  </si>
  <si>
    <t>18 to Harpy Holding Deckhand</t>
  </si>
  <si>
    <t>Disregarded due advantage</t>
  </si>
  <si>
    <t>8 to Harpy Holding Deckhand</t>
  </si>
  <si>
    <t>Harpy Holding Deckhand dies</t>
  </si>
  <si>
    <t>Eldritch Blast against Harpy</t>
  </si>
  <si>
    <t>Eldritch Blast against Enforcer</t>
  </si>
  <si>
    <t>11 to Harpy</t>
  </si>
  <si>
    <t>11 to Enforcer</t>
  </si>
  <si>
    <t>7 to Harpy</t>
  </si>
  <si>
    <t>10 to Enforcer</t>
  </si>
  <si>
    <t>Enforcer dies</t>
  </si>
  <si>
    <t>Unarmed Strike AoO against Harpy</t>
  </si>
  <si>
    <t>10 to Harpy</t>
  </si>
  <si>
    <t>23 to Enforcer</t>
  </si>
  <si>
    <t>Unarmed Strike against Harpy</t>
  </si>
  <si>
    <t>Unarmed Strike against Bowman</t>
  </si>
  <si>
    <t>19 to Harpy</t>
  </si>
  <si>
    <t>Nat19</t>
  </si>
  <si>
    <t>9 to Bowman</t>
  </si>
  <si>
    <t>Harpy dies</t>
  </si>
  <si>
    <t>Spiritual Weapon against Harpy</t>
  </si>
  <si>
    <t>8 to Harpy</t>
  </si>
  <si>
    <t>Guiding Bolt against Harpy</t>
  </si>
  <si>
    <t>Throwing Star against Algar</t>
  </si>
  <si>
    <t>Glove of Scorching Ray against dock</t>
  </si>
  <si>
    <t>9 Piercing against Algar</t>
  </si>
  <si>
    <t>Nat17</t>
  </si>
  <si>
    <t>Guiding Bolt (3rd) against Harpy</t>
  </si>
  <si>
    <t>16 to Harpy</t>
  </si>
  <si>
    <t>12 to dock</t>
  </si>
  <si>
    <t>12 (24/2) Bludgeoning to Caleb</t>
  </si>
  <si>
    <t>24 Bludgeoning to Caduceus</t>
  </si>
  <si>
    <t>24 Bludgeoning to Yasha</t>
  </si>
  <si>
    <t>Swarm of Beetles bite against WE</t>
  </si>
  <si>
    <t>TTBB1000 against Harpy</t>
  </si>
  <si>
    <t>Unarmed Strike (Sentinel) against WE</t>
  </si>
  <si>
    <t>bad mod</t>
  </si>
  <si>
    <t>6 Bludgeoning to WE</t>
  </si>
  <si>
    <t>19 Thunder to G1, 9 (19/2) Thunder to Algar and G2</t>
  </si>
  <si>
    <t>Magician's Judge against WE</t>
  </si>
  <si>
    <t>13 Slashing to WE</t>
  </si>
  <si>
    <t>17 to Enforcer</t>
  </si>
  <si>
    <t>Catapult against Enforcer</t>
  </si>
  <si>
    <t>34 Fire to G1, 17 (34/2) FIre to G2 and Algar</t>
  </si>
  <si>
    <t>Hellish Rebuke against Enforcer</t>
  </si>
  <si>
    <t>Spiritual Weapon against Algar</t>
  </si>
  <si>
    <t>Fjord heals 7 points</t>
  </si>
  <si>
    <t>10 Force to Algar</t>
  </si>
  <si>
    <t>Everyone heals 16</t>
  </si>
  <si>
    <t>TTBB1000 against WE</t>
  </si>
  <si>
    <t>Handaxe against Enforcer</t>
  </si>
  <si>
    <t>Throwing Star against G2</t>
  </si>
  <si>
    <t>25 bludgeoning to Caduceus</t>
  </si>
  <si>
    <t>Caduceus is unconscious</t>
  </si>
  <si>
    <t>25 bludgeoning to Caleb</t>
  </si>
  <si>
    <t>Caleb is unconscious</t>
  </si>
  <si>
    <t>11 to hull</t>
  </si>
  <si>
    <t>7 Cold to Algar, 3 (7/2) Cold to G1 and G2</t>
  </si>
  <si>
    <t>Algar is unconscious</t>
  </si>
  <si>
    <t>9 to hull</t>
  </si>
  <si>
    <t>18 Slashing to WE</t>
  </si>
  <si>
    <t>Reckless Magician's Judge against WE</t>
  </si>
  <si>
    <t>15 Slashing to WE</t>
  </si>
  <si>
    <t>19 Healing to Caduceus</t>
  </si>
  <si>
    <t>Cure Wounds (3rd)</t>
  </si>
  <si>
    <t>Check</t>
  </si>
  <si>
    <t>general d20 check</t>
  </si>
  <si>
    <t>2 (5/2) to G1 and G2</t>
  </si>
  <si>
    <t>Algar autofails death save</t>
  </si>
  <si>
    <t>C2E037</t>
  </si>
  <si>
    <t>7 healing to Caleb</t>
  </si>
  <si>
    <t>Healing Potion, Caleb is conscious</t>
  </si>
  <si>
    <t>AoO against WE</t>
  </si>
  <si>
    <t>13 Cold to Jester</t>
  </si>
  <si>
    <t>5 (11/2) Cold to WE</t>
  </si>
  <si>
    <t>10 bludgeoning to Fjord</t>
  </si>
  <si>
    <t>21 bludgeoning to Beau</t>
  </si>
  <si>
    <t>10 Force to G1</t>
  </si>
  <si>
    <t>G1 dies</t>
  </si>
  <si>
    <t>C2E038</t>
  </si>
  <si>
    <t>17 slashing to WE</t>
  </si>
  <si>
    <t>WE dies</t>
  </si>
  <si>
    <t>10 (20/2) to Fire Zsundie</t>
  </si>
  <si>
    <t>22 Healing to Caduceus</t>
  </si>
  <si>
    <t>With PWaT and with advantage</t>
  </si>
  <si>
    <t>Spiritual Weapon against G2</t>
  </si>
  <si>
    <t>12 Force to G2</t>
  </si>
  <si>
    <t>G2 dies</t>
  </si>
  <si>
    <t>Nat18</t>
  </si>
  <si>
    <t>With PWaT (rolled by Matt)</t>
  </si>
  <si>
    <t>12 (24/2) bludgeoning to Caleb</t>
  </si>
  <si>
    <t>12 (24/2) bludgeoning to Caduceus</t>
  </si>
  <si>
    <t>13 Healing to Caleb</t>
  </si>
  <si>
    <t>Summer's Dance Falchion against Algar</t>
  </si>
  <si>
    <t>C2E40</t>
  </si>
  <si>
    <t>C2E039</t>
  </si>
  <si>
    <t>9 to PB 2</t>
  </si>
  <si>
    <t>8 to PB 1</t>
  </si>
  <si>
    <t>10 to PB 1</t>
  </si>
  <si>
    <t>10 to PB 2</t>
  </si>
  <si>
    <t>17 to PB 1</t>
  </si>
  <si>
    <t>TTBB1000</t>
  </si>
  <si>
    <t>Magician's Judge Sentinel with advantage</t>
  </si>
  <si>
    <t>12 Poison to Caduceus</t>
  </si>
  <si>
    <t>30 (12 to Broodguard 1 + 12 to Broodguard 2 
+ 6 (12/2) to Pit Master)</t>
  </si>
  <si>
    <t>Against Kamadan bite</t>
  </si>
  <si>
    <t>Spirit Guardians</t>
  </si>
  <si>
    <t>15 to PB 3</t>
  </si>
  <si>
    <t>9 to Pit Master</t>
  </si>
  <si>
    <t xml:space="preserve">Eldritch Blast </t>
  </si>
  <si>
    <t>11 to Pit Master</t>
  </si>
  <si>
    <t>12 to MW</t>
  </si>
  <si>
    <t xml:space="preserve">TTBB1000 Burning Bolt SA </t>
  </si>
  <si>
    <t>34 to MW</t>
  </si>
  <si>
    <t xml:space="preserve">Witch Bolt (3rd) </t>
  </si>
  <si>
    <t>25 to MW</t>
  </si>
  <si>
    <t>Healing Word, Beau heals 8 points</t>
  </si>
  <si>
    <t>19 to Pit Master</t>
  </si>
  <si>
    <t>Swarm of Beetles Bite</t>
  </si>
  <si>
    <t>8 to MW</t>
  </si>
  <si>
    <t>Vampiric Touch</t>
  </si>
  <si>
    <t>13 to Broodguard 2</t>
  </si>
  <si>
    <t>10 Necrotic to Kamadan 1</t>
  </si>
  <si>
    <t>Caduceus heals 5 points</t>
  </si>
  <si>
    <t>1:07L54</t>
  </si>
  <si>
    <t xml:space="preserve">Magician's Judge </t>
  </si>
  <si>
    <t>Against Sleep Breath</t>
  </si>
  <si>
    <t>31 to MW</t>
  </si>
  <si>
    <t>Shocking Grasp with disadvantage</t>
  </si>
  <si>
    <t>8 to Broodguard 1</t>
  </si>
  <si>
    <t>13 Poison to Caduceus</t>
  </si>
  <si>
    <t>Against Kamadan Bite</t>
  </si>
  <si>
    <t>10 Necrotic to Broodguard 1</t>
  </si>
  <si>
    <t>9 to Kamadan</t>
  </si>
  <si>
    <t>9 to Broodguard 2</t>
  </si>
  <si>
    <t>10 to Kamadan</t>
  </si>
  <si>
    <t>11 to Broodguard 2</t>
  </si>
  <si>
    <t>16 to Pit Master</t>
  </si>
  <si>
    <t>15 to Broodguard 1</t>
  </si>
  <si>
    <t>Shortsword SA with disadvantage</t>
  </si>
  <si>
    <t>15 to Pit Master</t>
  </si>
  <si>
    <t>11 to Kamadan</t>
  </si>
  <si>
    <t>5 to Kamadan</t>
  </si>
  <si>
    <t>Caduceus succeeds 1 death save</t>
  </si>
  <si>
    <t>16 to Kamadan</t>
  </si>
  <si>
    <t>7 to Kamadan</t>
  </si>
  <si>
    <t>Caduceus heals 3 points</t>
  </si>
  <si>
    <t>Magician's Judge AoO</t>
  </si>
  <si>
    <t>14 to Kamadan</t>
  </si>
  <si>
    <t>20 to Kamadan</t>
  </si>
  <si>
    <t>Cure Wounds (1st), Caduceus heals 5 points, is conscious</t>
  </si>
  <si>
    <t>TTBB1000 SA with advantage</t>
  </si>
  <si>
    <t>15 to Kamadan</t>
  </si>
  <si>
    <t>TTBB1000 with advantage</t>
  </si>
  <si>
    <t>12 to Keg</t>
  </si>
  <si>
    <t>19 to Kamadan</t>
  </si>
  <si>
    <t>Nat3</t>
  </si>
  <si>
    <t>1 point of exhaustion</t>
  </si>
  <si>
    <t>Cure Wounds, Caduceus heals unknown points</t>
  </si>
  <si>
    <t>9 to Vine 1</t>
  </si>
  <si>
    <t>12 to Vine 1</t>
  </si>
  <si>
    <t>11 to Vine 1</t>
  </si>
  <si>
    <t>30 (15 to Vine 1 and Vine 2)</t>
  </si>
  <si>
    <t xml:space="preserve">Magician's Judge Reckless </t>
  </si>
  <si>
    <t>19 to Vine 1</t>
  </si>
  <si>
    <t>Nat2</t>
  </si>
  <si>
    <t>10 to Vine 1</t>
  </si>
  <si>
    <t>8 to Vine 1</t>
  </si>
  <si>
    <t>Nott succeeds 1 death save</t>
  </si>
  <si>
    <t>Nat16</t>
  </si>
  <si>
    <t>Prof+Dex</t>
  </si>
  <si>
    <t xml:space="preserve">Summer's Dance Falchion </t>
  </si>
  <si>
    <t>5 to Vine 1</t>
  </si>
  <si>
    <t>3 to Vine 2</t>
  </si>
  <si>
    <t>14 to Vine 2</t>
  </si>
  <si>
    <t>Spiritual Guardians</t>
  </si>
  <si>
    <t>Unsure if total or natural</t>
  </si>
  <si>
    <t>26 to Vine 2</t>
  </si>
  <si>
    <t>5 to Vine 2</t>
  </si>
  <si>
    <t>C2E41</t>
  </si>
  <si>
    <t>29 to Yuan-Ti 1</t>
  </si>
  <si>
    <t>6 to Yuan-Ti 2</t>
  </si>
  <si>
    <t>17 to Yuan-Ti 2</t>
  </si>
  <si>
    <t>19 Fire to Yuan-Ti 2</t>
  </si>
  <si>
    <t>Inflict Wounds (3rd) with advantage</t>
  </si>
  <si>
    <t>TTBB1000 SA</t>
  </si>
  <si>
    <t>14 to Guard</t>
  </si>
  <si>
    <t>38 to Abomination</t>
  </si>
  <si>
    <t>21 to Abomination</t>
  </si>
  <si>
    <t>Magician's Judge against Guard</t>
  </si>
  <si>
    <t>Unarmed Strike against Guard</t>
  </si>
  <si>
    <t>13 to Abomination</t>
  </si>
  <si>
    <t>Vampiric Touch via Frumpkin against Guard</t>
  </si>
  <si>
    <t>11 to Abomination</t>
  </si>
  <si>
    <t>5 to Broodguard</t>
  </si>
  <si>
    <t>10 cold to Warden</t>
  </si>
  <si>
    <t>Hunger of Hadar damage</t>
  </si>
  <si>
    <t>9 acid to Warden</t>
  </si>
  <si>
    <t>Fjord and Soma heal 14</t>
  </si>
  <si>
    <t>11 cold to Abomination</t>
  </si>
  <si>
    <t>Fjord heals 13</t>
  </si>
  <si>
    <t>12 to Warden</t>
  </si>
  <si>
    <t>22 to Warden</t>
  </si>
  <si>
    <t>1 head pops off</t>
  </si>
  <si>
    <t>16 to Warden</t>
  </si>
  <si>
    <t>10 to Warden</t>
  </si>
  <si>
    <t>9 to Warden</t>
  </si>
  <si>
    <t>1 head pops off (2 necks cauterized)</t>
  </si>
  <si>
    <t xml:space="preserve">Guiding Bolt (1st) </t>
  </si>
  <si>
    <t>6 to Warden</t>
  </si>
  <si>
    <t xml:space="preserve">TTBB1000 Explosive Arrow </t>
  </si>
  <si>
    <t>C2E42</t>
  </si>
  <si>
    <t>32 to Warden</t>
  </si>
  <si>
    <t xml:space="preserve">Magician's Judge Sentinel AoO </t>
  </si>
  <si>
    <t>C2E43</t>
  </si>
  <si>
    <t>17 to Warden</t>
  </si>
  <si>
    <t>101 Fire {16 [8 (17/2) to Vera+ 8 (17/2) to Crew] + 
85 [17 to Bouldergut + 17 to Crew 
+ 17 to Avantika + 17 to Crew]}</t>
  </si>
  <si>
    <t>Wall of Fire</t>
  </si>
  <si>
    <t>4 to Sorris</t>
  </si>
  <si>
    <t>5 to Warden</t>
  </si>
  <si>
    <t>With Boots</t>
  </si>
  <si>
    <t>Unarmed Strike (Grapple)</t>
  </si>
  <si>
    <t>23 to Warden</t>
  </si>
  <si>
    <t>Counterspell</t>
  </si>
  <si>
    <t>30 to Warden</t>
  </si>
  <si>
    <t>Healing Word (1st), Beau heals 8 points</t>
  </si>
  <si>
    <t>24 Fire to Bouldergut</t>
  </si>
  <si>
    <t>36 to Warden</t>
  </si>
  <si>
    <t>Cure Wounds (1st), Sorris heals 6 points</t>
  </si>
  <si>
    <t>18 Thunder to Bouldergut</t>
  </si>
  <si>
    <t>Thunder Step</t>
  </si>
  <si>
    <t>Against Ice Storm</t>
  </si>
  <si>
    <t xml:space="preserve">Magician's Judge Sentinel AoO  </t>
  </si>
  <si>
    <t>11 (22/2) Cold to Caduceus</t>
  </si>
  <si>
    <t>Disregarded due to Fanatical Focus</t>
  </si>
  <si>
    <t>20 to Abomination</t>
  </si>
  <si>
    <t>11 (22/2) Cold to Yasha</t>
  </si>
  <si>
    <t>Against Ice Storm with advantage and with Fanatical Focus</t>
  </si>
  <si>
    <t>10 to Abomination</t>
  </si>
  <si>
    <t>Jester heals unknown points</t>
  </si>
  <si>
    <t>14 to Avantika</t>
  </si>
  <si>
    <t>Caleb succeeds 1 death save</t>
  </si>
  <si>
    <t>Guiding Bolt with disadvantage</t>
  </si>
  <si>
    <t>To see if the mission will succeed</t>
  </si>
  <si>
    <t>Cure Wounds (1st), Beau heals 10 points, is conscious</t>
  </si>
  <si>
    <t>20 to Warden</t>
  </si>
  <si>
    <t>Warden dies- HDYWTDT</t>
  </si>
  <si>
    <t>Healing Word (1st), Yasha heals 9 points</t>
  </si>
  <si>
    <t>Potion of Regular Healing, Caleb heals 9 points, is conscious</t>
  </si>
  <si>
    <t>172 Fire {45 [15 (31/2) to Crew + 15 (31/2) to Crew 
+ 15 (31/2) to Ipess] + 124 [31 to Bouldergut 
+ 31 to Crew + 31 to Vera + 31 to Crew] + 3 to Barlgura}</t>
  </si>
  <si>
    <t>Fireball; 4 Crew, Vera, and Barlgura die</t>
  </si>
  <si>
    <t>Disregarded due to fragment of possibility</t>
  </si>
  <si>
    <t>With Fragment of Possibility, Nott is confused</t>
  </si>
  <si>
    <t>Yasha heals unknown points</t>
  </si>
  <si>
    <t>C2E044</t>
  </si>
  <si>
    <t>Caduceus heals unknown points</t>
  </si>
  <si>
    <t>Nott heals unknown points</t>
  </si>
  <si>
    <t>Cure Wounds (2nd), Waldok heals 18 points</t>
  </si>
  <si>
    <t>Cure Wounds (2nd), Bart heals 21 points</t>
  </si>
  <si>
    <t>17 radiant to Merrow 1</t>
  </si>
  <si>
    <t>Quarterstaff with disadvantage</t>
  </si>
  <si>
    <t>10 bludgeoning to Merrow 1</t>
  </si>
  <si>
    <t>12 force to Merrow SP</t>
  </si>
  <si>
    <t>11 force to Merrow SP</t>
  </si>
  <si>
    <t>13 slashing to Merrow 1</t>
  </si>
  <si>
    <t>11 bludgeoning to Merrow 1</t>
  </si>
  <si>
    <t>10 slashing to Merrow 1</t>
  </si>
  <si>
    <t>14 slashing to Merrow 3</t>
  </si>
  <si>
    <t>12 radiant to Merrow SP</t>
  </si>
  <si>
    <t>9 bludgeoning to Merrow SP</t>
  </si>
  <si>
    <t>C2E045</t>
  </si>
  <si>
    <t>Tinker's Tools</t>
  </si>
  <si>
    <t>C2E046</t>
  </si>
  <si>
    <t>6 (13/2) Fire to Nott</t>
  </si>
  <si>
    <t>Falchion with disadvantage</t>
  </si>
  <si>
    <t>Explosive Arrow Accident</t>
  </si>
  <si>
    <t>Cure Wounds (1st), Nott heals unknown points</t>
  </si>
  <si>
    <t>11 piercing to Merrow SP</t>
  </si>
  <si>
    <t>19 force to Merrow SP</t>
  </si>
  <si>
    <t>Prayer of Healing, Caleb, Beau, and Fjord heal 17 points</t>
  </si>
  <si>
    <t>Against Tasha's Hideous Laughter</t>
  </si>
  <si>
    <t>Twiggy</t>
  </si>
  <si>
    <t>30 to Lightning Creature</t>
  </si>
  <si>
    <t>Against Suggestion with advantage</t>
  </si>
  <si>
    <t>23 Lightning to Yasha</t>
  </si>
  <si>
    <t>Against Anger of the Tempest with advantage</t>
  </si>
  <si>
    <t>Cure Wounds (3rd), Yasha heals 20 points</t>
  </si>
  <si>
    <t>19 to Lightning Creature</t>
  </si>
  <si>
    <t>9 (18/2) Lightning to Twiggy</t>
  </si>
  <si>
    <t>Against Lightning Breath Statue</t>
  </si>
  <si>
    <t>18 Lightning to Caleb</t>
  </si>
  <si>
    <t>10 to Lightning Creature</t>
  </si>
  <si>
    <t>Cure Wounds, Caleb heals 13 points</t>
  </si>
  <si>
    <t>13 (26/2) Lightning to Yasha</t>
  </si>
  <si>
    <t>25 to Lightning Creature</t>
  </si>
  <si>
    <t>26 force to seaweed</t>
  </si>
  <si>
    <t>13 Lightning to Yasha</t>
  </si>
  <si>
    <t>4 radiant to seaweed</t>
  </si>
  <si>
    <t>7 radiant to seaweed</t>
  </si>
  <si>
    <t>Cure Wounds (3rd), Yasha heals 14 points</t>
  </si>
  <si>
    <t>Cure Wounds (3rd), Yasha heals 21 points</t>
  </si>
  <si>
    <t xml:space="preserve">Against Lament of the Dead </t>
  </si>
  <si>
    <t>Inflict Wounds (2nd)</t>
  </si>
  <si>
    <t>20 Necrotic to Mimic</t>
  </si>
  <si>
    <t>Against Lament of the Dead with Bless</t>
  </si>
  <si>
    <t>14 Radian to Mimic</t>
  </si>
  <si>
    <t>Unknown Melee SA</t>
  </si>
  <si>
    <t>19 to Mimic</t>
  </si>
  <si>
    <t>Against Lament of the Dead</t>
  </si>
  <si>
    <t>Against Lament of the Dead; Bless not rolled, natural value stated</t>
  </si>
  <si>
    <t>TTBB1000 with disadvantage</t>
  </si>
  <si>
    <t>28 to Mimic</t>
  </si>
  <si>
    <t>21 to Sea Spawn</t>
  </si>
  <si>
    <t>11 to Sea Spawn</t>
  </si>
  <si>
    <t>Which arrow used</t>
  </si>
  <si>
    <t>13 to Sea Spawn</t>
  </si>
  <si>
    <t>18 force to Dashilla</t>
  </si>
  <si>
    <t>33 piercing to Dashilla</t>
  </si>
  <si>
    <t>Falchion Forced Vision with disadvantage and with Bless</t>
  </si>
  <si>
    <t>14 to Sea Spawn</t>
  </si>
  <si>
    <t>Witch Bolt with Bless (+1)</t>
  </si>
  <si>
    <t>Unarmed Strike with advantage and disadvantage</t>
  </si>
  <si>
    <t>Disregarded due to disadvantage and advantage</t>
  </si>
  <si>
    <t>5 to Sea Spawn</t>
  </si>
  <si>
    <t>9 bludgeoning to Dashilla</t>
  </si>
  <si>
    <t>13 radiant to Dashilla</t>
  </si>
  <si>
    <t>Spiritual Weapon (4th) against Dashilla</t>
  </si>
  <si>
    <t>27 force to Dashilla</t>
  </si>
  <si>
    <t>4 to Fjord</t>
  </si>
  <si>
    <t>9 radiant to Dashilla</t>
  </si>
  <si>
    <t>20 to Sea Spawn</t>
  </si>
  <si>
    <t>5 to Beau</t>
  </si>
  <si>
    <t>Eldritch Blast with disadvantage and with Bless (3)</t>
  </si>
  <si>
    <t>Eldritch Blast with disadvantage and with Bless (1)</t>
  </si>
  <si>
    <t>27 to Sea Spawn</t>
  </si>
  <si>
    <t>10 force to Dashilla</t>
  </si>
  <si>
    <t>16 force to Dashilla</t>
  </si>
  <si>
    <t>Summoned Creature</t>
  </si>
  <si>
    <t>8 to Sea Spawn</t>
  </si>
  <si>
    <t>Fire Elemental</t>
  </si>
  <si>
    <t>Potion of Regular Healing, Caleb heals 6 points</t>
  </si>
  <si>
    <t>Fire Elemental Slam</t>
  </si>
  <si>
    <t>Forced Vision Falchion</t>
  </si>
  <si>
    <t>8 Fire to Dragon</t>
  </si>
  <si>
    <t>Bless roll</t>
  </si>
  <si>
    <t>Healing Word (1st), Beau heals 9 points</t>
  </si>
  <si>
    <t>Staff with disadvantage</t>
  </si>
  <si>
    <t>Against Lightning Breath</t>
  </si>
  <si>
    <t>55 Lightning to Fire Elemental</t>
  </si>
  <si>
    <t>Fire Elemental Against Lightning Breath</t>
  </si>
  <si>
    <t>Spiritual Weapon with disadvantage</t>
  </si>
  <si>
    <t>Fire Elemental Touch AoO</t>
  </si>
  <si>
    <t>32 radiant to Dashilla</t>
  </si>
  <si>
    <t>10 Fire to Dragon</t>
  </si>
  <si>
    <t>12 to Sea Spawn</t>
  </si>
  <si>
    <t xml:space="preserve">Against Tethering Walls </t>
  </si>
  <si>
    <t>Against Tethering Walls</t>
  </si>
  <si>
    <t>Against Tethering Walls with advantage</t>
  </si>
  <si>
    <t>10 to Sea Spawn</t>
  </si>
  <si>
    <t>6 to Sea Spawn</t>
  </si>
  <si>
    <t>16 to Dragon</t>
  </si>
  <si>
    <t>12 to Dragon</t>
  </si>
  <si>
    <t>20 piercing to Dashilla</t>
  </si>
  <si>
    <t>2 (5/2) to Dashilla</t>
  </si>
  <si>
    <t>15 cold to Dashilla</t>
  </si>
  <si>
    <t>9 Fire (1 to Weasel!Dragon + 8 to Dragon)</t>
  </si>
  <si>
    <t>11 to Dragon</t>
  </si>
  <si>
    <t>22 to Sea Spawn</t>
  </si>
  <si>
    <t>6 to Dragon</t>
  </si>
  <si>
    <t>25 (51/2) Lightning to Jester</t>
  </si>
  <si>
    <t>19 force to Dashilla</t>
  </si>
  <si>
    <t>13 Fire to Dragon</t>
  </si>
  <si>
    <t>6 Fire to Dragon</t>
  </si>
  <si>
    <t>7 to Dragon</t>
  </si>
  <si>
    <t>10 to Dragon</t>
  </si>
  <si>
    <t>Shortbow SA with advantage</t>
  </si>
  <si>
    <t>27 to Dragon</t>
  </si>
  <si>
    <t>Who Fire Elemental Attacks</t>
  </si>
  <si>
    <t>Infliect Wounds (3rd)</t>
  </si>
  <si>
    <t>5 to Caleb</t>
  </si>
  <si>
    <t>5 to Nott</t>
  </si>
  <si>
    <t>5 to Ghost</t>
  </si>
  <si>
    <t>C2E047</t>
  </si>
  <si>
    <t>Explosive Arrow SA</t>
  </si>
  <si>
    <t>18 to Dragon</t>
  </si>
  <si>
    <t>Arrow SA Damage</t>
  </si>
  <si>
    <t>11 Fire to Dragon</t>
  </si>
  <si>
    <t>10 radiant to Ghost</t>
  </si>
  <si>
    <t>Explosive Damage</t>
  </si>
  <si>
    <t>11 Fire to Caleb</t>
  </si>
  <si>
    <t>Against Explosive Arrow</t>
  </si>
  <si>
    <t>29 piercing to Ghost</t>
  </si>
  <si>
    <t>Against TTBB1000 Critical Fail</t>
  </si>
  <si>
    <t>2 to Nott</t>
  </si>
  <si>
    <t>Cure Wounds (3rd), Jester heals 8 points</t>
  </si>
  <si>
    <t>20 to Dragon</t>
  </si>
  <si>
    <t>Cure Wounds, Caleb heals 6 points</t>
  </si>
  <si>
    <t>Cure Wounds, Fjord heals 12 points</t>
  </si>
  <si>
    <t>25 to Deep Scion</t>
  </si>
  <si>
    <t>Against Psychic Screech</t>
  </si>
  <si>
    <t>Against Psychic Screech with Bless</t>
  </si>
  <si>
    <t>51 to Dragon</t>
  </si>
  <si>
    <t>Prayer of Healing, All except Caleb heal 23 points</t>
  </si>
  <si>
    <t>10 to Deep Scion</t>
  </si>
  <si>
    <t>Against Tentacle</t>
  </si>
  <si>
    <t>Bless</t>
  </si>
  <si>
    <t>Magician's Judge with Bless</t>
  </si>
  <si>
    <t>15 to Deep Scion</t>
  </si>
  <si>
    <t>Magician's Judge with Bless, Disregarded</t>
  </si>
  <si>
    <t>12 to Deep Scion</t>
  </si>
  <si>
    <t>Magic Missile (2nd)</t>
  </si>
  <si>
    <t>C2E048</t>
  </si>
  <si>
    <t>14 to Chuul 1</t>
  </si>
  <si>
    <t>13 to Chuul 1</t>
  </si>
  <si>
    <t>C2E049</t>
  </si>
  <si>
    <t>12 to Chuul</t>
  </si>
  <si>
    <t>Healing Word (1st), Beau heals 6 points</t>
  </si>
  <si>
    <t>Staff AoO with disadvantage</t>
  </si>
  <si>
    <t>6 to Chuul 4</t>
  </si>
  <si>
    <t>Against Tentacle with Bless</t>
  </si>
  <si>
    <t>Magician's Judge Reckless with Bless</t>
  </si>
  <si>
    <t>34 to Chuul 2</t>
  </si>
  <si>
    <t>12 to Chuul 2</t>
  </si>
  <si>
    <t>3 to Chuul 4</t>
  </si>
  <si>
    <t>Phantasmal Force</t>
  </si>
  <si>
    <t>33 to Chuul 1</t>
  </si>
  <si>
    <t>10 to Chuul 1</t>
  </si>
  <si>
    <t>With fragment of possibility (dex+prof)</t>
  </si>
  <si>
    <t>Alchemist Kit</t>
  </si>
  <si>
    <t>3:14;07</t>
  </si>
  <si>
    <t>9 to Chuul 1</t>
  </si>
  <si>
    <t>22 to Chuul 4</t>
  </si>
  <si>
    <t>Magic Missile (4th)</t>
  </si>
  <si>
    <t>Unarmed Strike Sentinel with disadvantage</t>
  </si>
  <si>
    <t>Summer's Dance Falchion with Bless and with advantage</t>
  </si>
  <si>
    <t>As Dire Honey Badger (+3 mod)</t>
  </si>
  <si>
    <t>11 to Chuul 1</t>
  </si>
  <si>
    <t>7 to Chuul 1</t>
  </si>
  <si>
    <t>12 Necrotic to Chuul 3</t>
  </si>
  <si>
    <t>14 to Chuul 3</t>
  </si>
  <si>
    <t>Shield of Retribution</t>
  </si>
  <si>
    <t>38 (17x2) to Chuul 2</t>
  </si>
  <si>
    <t>9 to Chuul 4</t>
  </si>
  <si>
    <t>6 to Chuul 1</t>
  </si>
  <si>
    <t>TTBB1000 with advantage, Disregarded</t>
  </si>
  <si>
    <t>C2E050</t>
  </si>
  <si>
    <t>22 to Chuul 1</t>
  </si>
  <si>
    <t>7 to Chuul 4</t>
  </si>
  <si>
    <t>5 Psychic to Chuul 4</t>
  </si>
  <si>
    <t>15 to Chuul 3</t>
  </si>
  <si>
    <t>Magic Missile (3rd)</t>
  </si>
  <si>
    <t>C2E051</t>
  </si>
  <si>
    <t>10 (20/2) to Chuul 4</t>
  </si>
  <si>
    <t>Cure Wounds (2nd), Nott heals 13 points</t>
  </si>
  <si>
    <t>Prayer of Healing; Nott, Fjord, and Caleb heal 16 points</t>
  </si>
  <si>
    <t>12 to Chuul 4</t>
  </si>
  <si>
    <t>14 Necrotic to Chuul 3</t>
  </si>
  <si>
    <t>Prayer of Healing; Fjord and Nott heal 25 points</t>
  </si>
  <si>
    <t>Concentration, Bless fades</t>
  </si>
  <si>
    <t>7 Radian to Chuul 3</t>
  </si>
  <si>
    <t>Against Tentacle with proficiency (Transmuter's Stone)</t>
  </si>
  <si>
    <t>7 to Chuul 3</t>
  </si>
  <si>
    <t>Unarmed Strike with disadvantage and with Bless</t>
  </si>
  <si>
    <t>23 to Chuul 3</t>
  </si>
  <si>
    <t>Beau heals 44 points</t>
  </si>
  <si>
    <t>Caleb heals 23 points</t>
  </si>
  <si>
    <t>Yasha heals 15 points</t>
  </si>
  <si>
    <t>15 to Jester</t>
  </si>
  <si>
    <t>Escaping the temple</t>
  </si>
  <si>
    <t>7 (15/2) to Beau</t>
  </si>
  <si>
    <t>15 to Fjord</t>
  </si>
  <si>
    <t>19 Cold to Roper 2</t>
  </si>
  <si>
    <t>7 to Roper 2</t>
  </si>
  <si>
    <t>Summer's Dance Falchion with advantage</t>
  </si>
  <si>
    <t>Percentage</t>
  </si>
  <si>
    <t>Cannon</t>
  </si>
  <si>
    <t>30 to Salty Criss</t>
  </si>
  <si>
    <t>15 to Roper 2</t>
  </si>
  <si>
    <t>29 to Roper 1</t>
  </si>
  <si>
    <t>With advantage, Disregarded due to fragment of possibility</t>
  </si>
  <si>
    <t>With fragment of possibility and proficiency</t>
  </si>
  <si>
    <t>Swarm of Beetles</t>
  </si>
  <si>
    <t>10 to Roper 2</t>
  </si>
  <si>
    <t>9 to Warrior</t>
  </si>
  <si>
    <t>30 to Roper 2</t>
  </si>
  <si>
    <t>9 to Shadow Warrior</t>
  </si>
  <si>
    <t>6 to Warrior</t>
  </si>
  <si>
    <t>11 to Roper 2</t>
  </si>
  <si>
    <t>16 (32/2) Poison to Fjord</t>
  </si>
  <si>
    <t>Against Cloudkill</t>
  </si>
  <si>
    <t>16 (32/2) Poison to Yasha</t>
  </si>
  <si>
    <t>16 (32/2) Poison to Caleb</t>
  </si>
  <si>
    <t>Against Cloudkill with transmuter's stone</t>
  </si>
  <si>
    <t>14 (10 + 4 Necrotic) to Roper 2</t>
  </si>
  <si>
    <t>32 Poison to Nott</t>
  </si>
  <si>
    <t>19 (14 + 5 Necrotic) to Roper 2</t>
  </si>
  <si>
    <t>16 (32/2) Poison to Jester)</t>
  </si>
  <si>
    <t>C2E052</t>
  </si>
  <si>
    <t>32 Poison to Caduceus</t>
  </si>
  <si>
    <t>10 to Roper 1</t>
  </si>
  <si>
    <t>Concentration with advantage and with transmuter's stone</t>
  </si>
  <si>
    <t>22 to Warrior</t>
  </si>
  <si>
    <t>Nugget</t>
  </si>
  <si>
    <t>16 to Roper 1</t>
  </si>
  <si>
    <t>12 to Roper 1</t>
  </si>
  <si>
    <t>16 (32/2) Poison to Nugget</t>
  </si>
  <si>
    <t>13 to Roper 1</t>
  </si>
  <si>
    <t>Barlgura</t>
  </si>
  <si>
    <t>18 to Roper 1</t>
  </si>
  <si>
    <t>Magician's Judge (Thrown) Reckless</t>
  </si>
  <si>
    <t>19 (15 + 4 Necrotic) to Roper 1</t>
  </si>
  <si>
    <t>18 to Warrior</t>
  </si>
  <si>
    <t>Pistol with disadvantage</t>
  </si>
  <si>
    <t>15 Radiant to Roper 1</t>
  </si>
  <si>
    <t>HDYWTDT (Mighty Nein)</t>
  </si>
  <si>
    <t>Prayer of Healing, Jester and Caleb heal 12 points</t>
  </si>
  <si>
    <t>Cure Wounds (2nd), Jester heals unknown points</t>
  </si>
  <si>
    <t>10 to Warrior</t>
  </si>
  <si>
    <t>25 to Gnoll, 25 to Gnoll, 25 to Gnoll, 12 (25/2) to Gnoll, 12 (25/2) to Mage</t>
  </si>
  <si>
    <t>28 to Mage</t>
  </si>
  <si>
    <t>TTBB 1000 SA with Bless</t>
  </si>
  <si>
    <t>14 Force to Fjord</t>
  </si>
  <si>
    <t>Against Compress Gravity</t>
  </si>
  <si>
    <t>14 Force to Caleb</t>
  </si>
  <si>
    <t>Against Compress Gravity with Bless and with transmuter's stone</t>
  </si>
  <si>
    <t>Concentration with Bless</t>
  </si>
  <si>
    <t>31 to Shoosuva 1</t>
  </si>
  <si>
    <t>15 to Shoosuva 1</t>
  </si>
  <si>
    <t>Concentration with Bless and with transmuter's stone and with advantage</t>
  </si>
  <si>
    <t>8 to Shoosuva 1</t>
  </si>
  <si>
    <t>7 to Shoosuva 1</t>
  </si>
  <si>
    <t>17 Force to Fjord</t>
  </si>
  <si>
    <t>Against Vacuum Blast with Bless</t>
  </si>
  <si>
    <t>17 Force to Caleb</t>
  </si>
  <si>
    <t>5 Fire to Swarm of Beetles</t>
  </si>
  <si>
    <t>Swarm of Beetles againt Fire Bolt</t>
  </si>
  <si>
    <t>Concentration with advantage and Bless</t>
  </si>
  <si>
    <t>Spiritual Weapon (4th)</t>
  </si>
  <si>
    <t>TTBB1000 SA with Bless</t>
  </si>
  <si>
    <t>37 to Shoosuva 1</t>
  </si>
  <si>
    <t>Barlgura, Disregarded due to advantage</t>
  </si>
  <si>
    <t>13 to Shoosuva 1</t>
  </si>
  <si>
    <t>10 to Shoosuva 1</t>
  </si>
  <si>
    <t>Barlgura Bite Reckless</t>
  </si>
  <si>
    <t>Unconscious</t>
  </si>
  <si>
    <t>Barlgura Fist Reckless</t>
  </si>
  <si>
    <t>Against Stinger with Bless</t>
  </si>
  <si>
    <t>10 to Mage</t>
  </si>
  <si>
    <t>Against Stinger, Nott is poisoned and paralyzed</t>
  </si>
  <si>
    <t>14 (28/2) to Shoosuva 3</t>
  </si>
  <si>
    <t>14 to Rat Swarm 2</t>
  </si>
  <si>
    <t>12 to Mage</t>
  </si>
  <si>
    <t>Unknown to Rat Swarm 2</t>
  </si>
  <si>
    <t>11 to Gnoll</t>
  </si>
  <si>
    <t>Guiding Bolt (4th)</t>
  </si>
  <si>
    <t>27 Radiant to Shoosuva 2</t>
  </si>
  <si>
    <t>Spurt</t>
  </si>
  <si>
    <t>8 to Gnoll</t>
  </si>
  <si>
    <t>Scorpion on a Stick</t>
  </si>
  <si>
    <t>8 to Shoosvua 2</t>
  </si>
  <si>
    <t>Against scorpion poison</t>
  </si>
  <si>
    <t>Handaxe with advantage</t>
  </si>
  <si>
    <t>7 Poison to Nott</t>
  </si>
  <si>
    <t>13 to Warrior</t>
  </si>
  <si>
    <t>Against Command</t>
  </si>
  <si>
    <t>Concentration with advantage and with Bless</t>
  </si>
  <si>
    <t>22 to Shoosuva 2</t>
  </si>
  <si>
    <t>14 to Shoosuva 2</t>
  </si>
  <si>
    <t>Against skunk spray</t>
  </si>
  <si>
    <t>27 to Mage</t>
  </si>
  <si>
    <t>7 to Shoosuva 2</t>
  </si>
  <si>
    <t>20 (10x2) to Warrior</t>
  </si>
  <si>
    <t>19 to Warrior</t>
  </si>
  <si>
    <t>10 to Shoosuva 2</t>
  </si>
  <si>
    <t>Magician's Judge Sentinel</t>
  </si>
  <si>
    <t>15 to Warrior</t>
  </si>
  <si>
    <t>8 to Shoosuva 2</t>
  </si>
  <si>
    <t>8 (16/2) Cold to Warrior</t>
  </si>
  <si>
    <t>Staff with Bless</t>
  </si>
  <si>
    <t>Against Stinger, Yasha is poisoned and paralyzed</t>
  </si>
  <si>
    <t>Against Stinger</t>
  </si>
  <si>
    <t>Fire Bolt with Bless</t>
  </si>
  <si>
    <t>10 Fire to Mage</t>
  </si>
  <si>
    <t>Barlgura, Bite AoO</t>
  </si>
  <si>
    <t>15 Force to Shoosuva 3</t>
  </si>
  <si>
    <t>7 (14/2) Piercing to Rat Swarm 1</t>
  </si>
  <si>
    <t>Prayer of Healing; All but Caduceus heal 13 points</t>
  </si>
  <si>
    <t>31 to Shoosuva 2</t>
  </si>
  <si>
    <t>Fjord heals unknown amount</t>
  </si>
  <si>
    <t>Caleb heals unknown amount</t>
  </si>
  <si>
    <t>Jester heals unknown amount</t>
  </si>
  <si>
    <t>Thrown vial of acid with disadvantage</t>
  </si>
  <si>
    <t>Nott heals unknown amount</t>
  </si>
  <si>
    <t>Caduceus heals unknown amount</t>
  </si>
  <si>
    <t>8 to Rat Swarm 1</t>
  </si>
  <si>
    <t>Against poisoned and paralyzed</t>
  </si>
  <si>
    <t>7 (14/2) to Nott</t>
  </si>
  <si>
    <t>11 to Rat Swarm 1</t>
  </si>
  <si>
    <t>Prayer of Healing; Yasha, Beau, Nott, and Caduceus heal 21 points</t>
  </si>
  <si>
    <t>48 Fire to Nott</t>
  </si>
  <si>
    <t>Lava, Nott is unconscious</t>
  </si>
  <si>
    <t>36 Necrotic to Fire Giant</t>
  </si>
  <si>
    <t>C2E053</t>
  </si>
  <si>
    <t>C2E054</t>
  </si>
  <si>
    <t>Cure Wounds; Beau heals 10 points</t>
  </si>
  <si>
    <t>Cure Wounds; Jester heals 13 points</t>
  </si>
  <si>
    <t>with Fragment of possibility</t>
  </si>
  <si>
    <t>With proficiency</t>
  </si>
  <si>
    <t>C2E055</t>
  </si>
  <si>
    <t>Boots of the Vigilant</t>
  </si>
  <si>
    <t>Quarterstaff against Dairon</t>
  </si>
  <si>
    <t>6 to Dairon</t>
  </si>
  <si>
    <t>8 bludgeoning to Dairon</t>
  </si>
  <si>
    <t>Beau is stunned</t>
  </si>
  <si>
    <t>17 Cold to Ogre</t>
  </si>
  <si>
    <t>Quarterstaff against Ogre</t>
  </si>
  <si>
    <t>Beau heals unknown points</t>
  </si>
  <si>
    <t>6 bludgeoning to Ogre</t>
  </si>
  <si>
    <t>9 bludgeoning to Dairon</t>
  </si>
  <si>
    <t>Sentinel attack against Dairon</t>
  </si>
  <si>
    <t>11 bludgeoning to Dairon</t>
  </si>
  <si>
    <t>Unarmed Strike against Quasit 1</t>
  </si>
  <si>
    <t>Jester is stunned</t>
  </si>
  <si>
    <t>9 to Quasit 1</t>
  </si>
  <si>
    <t>7 to Quasit 1</t>
  </si>
  <si>
    <t>Quasit 1 dies</t>
  </si>
  <si>
    <t>Beau is frightened</t>
  </si>
  <si>
    <t>Fire Bolt against Quasit 3</t>
  </si>
  <si>
    <t>3 (7/2) to Quasit 3</t>
  </si>
  <si>
    <t>17 radiant to Dairon</t>
  </si>
  <si>
    <t>13 radiant to Ogre</t>
  </si>
  <si>
    <t>Unarmed Strike against Quasit 3</t>
  </si>
  <si>
    <t>11 to Quasit 3</t>
  </si>
  <si>
    <t>Quasit 3 dies</t>
  </si>
  <si>
    <t>10 bludgeoning to Dairon</t>
  </si>
  <si>
    <t>Magician's Judge against Quasit 2</t>
  </si>
  <si>
    <t>Unarmed Strike against Dairon</t>
  </si>
  <si>
    <t>Fjord hits Quasit 2 and not Nott</t>
  </si>
  <si>
    <t>11 to Quasit 2</t>
  </si>
  <si>
    <t>Beau heals 9</t>
  </si>
  <si>
    <t>Cure Wounds, Beau is conscious</t>
  </si>
  <si>
    <t>Jester heals 9</t>
  </si>
  <si>
    <t>Cure Wounds, Jester is conscious</t>
  </si>
  <si>
    <t>Beau heals 14</t>
  </si>
  <si>
    <t>Cure Wounds (2nd)</t>
  </si>
  <si>
    <t>Spritiual Weapon</t>
  </si>
  <si>
    <t>Beau heals 15</t>
  </si>
  <si>
    <t>Against Charm with advantage</t>
  </si>
  <si>
    <t>26 to Succubus</t>
  </si>
  <si>
    <t>26 Necrotic to Incubus</t>
  </si>
  <si>
    <t>Caleb is Charmed</t>
  </si>
  <si>
    <t>10 to Succubus</t>
  </si>
  <si>
    <t>6 to Succubus</t>
  </si>
  <si>
    <t>34 to Fjord</t>
  </si>
  <si>
    <t>from Caleb's Fireball</t>
  </si>
  <si>
    <t>8 to Succubus</t>
  </si>
  <si>
    <t>C2E056</t>
  </si>
  <si>
    <t>16 to Yasha</t>
  </si>
  <si>
    <t>16 to Beau</t>
  </si>
  <si>
    <t>34 to Jester</t>
  </si>
  <si>
    <t>Melf's Acid Arrow</t>
  </si>
  <si>
    <t>34 to Nugget</t>
  </si>
  <si>
    <t>from Caleb's Fireball, Nugget is unconscious</t>
  </si>
  <si>
    <t>10 Acid to Incubus</t>
  </si>
  <si>
    <t>Summer's Dance Falchion AoO</t>
  </si>
  <si>
    <t>Fjord is Charmed</t>
  </si>
  <si>
    <t>against Nott's Tasha's Hideous Laughter</t>
  </si>
  <si>
    <t>against Jester's Deafness, with Transmuter's Stone</t>
  </si>
  <si>
    <t>15 Fire to Jester</t>
  </si>
  <si>
    <t>Against Caleb's Wall of Fire</t>
  </si>
  <si>
    <t>Against Caleb's Wall of Fire, with Evasion</t>
  </si>
  <si>
    <t>7 (15/2) Fire to Fjord</t>
  </si>
  <si>
    <t>With fragment of possibility</t>
  </si>
  <si>
    <t>Fjord is no longer Charmed</t>
  </si>
  <si>
    <t>C2E057</t>
  </si>
  <si>
    <t>Against Fjord's Control Water</t>
  </si>
  <si>
    <t>C2E058</t>
  </si>
  <si>
    <t>Magician's Judge Reckless with disadvantage against Caleb</t>
  </si>
  <si>
    <t>14 to Caleb</t>
  </si>
  <si>
    <t>Caleb is no longer Charmed</t>
  </si>
  <si>
    <t>Caleb heals 9</t>
  </si>
  <si>
    <t>Potion of Healing</t>
  </si>
  <si>
    <t>C2E059</t>
  </si>
  <si>
    <t>6 poison to Yasha</t>
  </si>
  <si>
    <t>Yasha is poisoned</t>
  </si>
  <si>
    <t>Jester heals 20</t>
  </si>
  <si>
    <t>Eldritch Blast against Quasit</t>
  </si>
  <si>
    <t>6 to Quasit</t>
  </si>
  <si>
    <t>Quasit dies</t>
  </si>
  <si>
    <t>Magician's Judge against Quasit</t>
  </si>
  <si>
    <t>17 to Quasit</t>
  </si>
  <si>
    <t>Yarnball</t>
  </si>
  <si>
    <t>Clarabelle</t>
  </si>
  <si>
    <t>Nott heals 9</t>
  </si>
  <si>
    <t>Mass Healing Word (4th), everyone but Beau and Nott heal 13</t>
  </si>
  <si>
    <t>Yasha heals 5</t>
  </si>
  <si>
    <t>Jannik</t>
  </si>
  <si>
    <t>Fjord is Held, with Bless</t>
  </si>
  <si>
    <t>with Bless</t>
  </si>
  <si>
    <t>Cat's Ire against Door</t>
  </si>
  <si>
    <t>23 Force to Door</t>
  </si>
  <si>
    <t>TTBB1000 against Giant 3</t>
  </si>
  <si>
    <t>35 to Giant 3</t>
  </si>
  <si>
    <t>SA with Fury of the Small</t>
  </si>
  <si>
    <t>11 to Giant 3</t>
  </si>
  <si>
    <t>Unarmed Strike against Giant 1</t>
  </si>
  <si>
    <t>7 to Giant 1</t>
  </si>
  <si>
    <t>Melf's Acid Arrow against Minotaur</t>
  </si>
  <si>
    <t>5 Acid to Minotaur</t>
  </si>
  <si>
    <t>Unarmed Strike against Succubus</t>
  </si>
  <si>
    <t>8 to Giant 1</t>
  </si>
  <si>
    <t>9 to Succubus</t>
  </si>
  <si>
    <t>19 to Giant 1</t>
  </si>
  <si>
    <t>7 to Succubus</t>
  </si>
  <si>
    <t>22 to Minotaur</t>
  </si>
  <si>
    <t>Magician's Judge against Giant 1 with Bless</t>
  </si>
  <si>
    <t>16 to Giant 1</t>
  </si>
  <si>
    <t>Disregarded due to Savage Attacker</t>
  </si>
  <si>
    <t>Yasha is Charmed</t>
  </si>
  <si>
    <t>22 to Giant 1</t>
  </si>
  <si>
    <t>TTBB1000 against Succubus</t>
  </si>
  <si>
    <t>C2E060</t>
  </si>
  <si>
    <t>31 to Succubus</t>
  </si>
  <si>
    <t>Succubus dies- HDYWTDT</t>
  </si>
  <si>
    <t>TTBB1000 against Incubus</t>
  </si>
  <si>
    <t>10 to Incubus</t>
  </si>
  <si>
    <t>14 to Beau</t>
  </si>
  <si>
    <t>14 to Yasha</t>
  </si>
  <si>
    <t>14 (28/2) to Jester</t>
  </si>
  <si>
    <t>Against Minotaur's Lightning Javelin</t>
  </si>
  <si>
    <t>14 (28/2) to Caduceus</t>
  </si>
  <si>
    <t xml:space="preserve">Disregarded </t>
  </si>
  <si>
    <t>4 (19/2/2) to Minotaur</t>
  </si>
  <si>
    <t>14 to Fjord</t>
  </si>
  <si>
    <t>20 to Door</t>
  </si>
  <si>
    <t>3 to Giant 2</t>
  </si>
  <si>
    <t>Glove of Blasting against Minotaur</t>
  </si>
  <si>
    <t>4 (8/2) to Minotaur</t>
  </si>
  <si>
    <t>11 to Minotaur</t>
  </si>
  <si>
    <t>Magician's Judge AoO against Beau</t>
  </si>
  <si>
    <t>Shortsword AoO (Disregarded)</t>
  </si>
  <si>
    <t>Unarmed Strike against Minotaur</t>
  </si>
  <si>
    <t>15 Cold to Dybbuk 1 (Stone Giant 1)</t>
  </si>
  <si>
    <t>25 to Dybbuk 1 (Stone Giant 1)</t>
  </si>
  <si>
    <t>9 to Dybbuk 1 (Stone Giant 1)</t>
  </si>
  <si>
    <t>Multiple heal 26</t>
  </si>
  <si>
    <t>6 to Minotaur</t>
  </si>
  <si>
    <t>31 Necrotic to Dybbuk 1 (Stone Giant 1)</t>
  </si>
  <si>
    <t>4 (9/2) Fire to Dybbuk 1 (Stone Giant 1)</t>
  </si>
  <si>
    <t>Flaming Sphere (3rd)</t>
  </si>
  <si>
    <t>46 (23x2) to Dybbuk 1 (Stone Giant 1)</t>
  </si>
  <si>
    <t>With Path to the Grave, HDYWTDT</t>
  </si>
  <si>
    <t>9 to Minotaur</t>
  </si>
  <si>
    <t>14 to Dybbuk 1</t>
  </si>
  <si>
    <t>TTBB1000 against Minotaur</t>
  </si>
  <si>
    <t>21 to Minotaur</t>
  </si>
  <si>
    <t>12 Force to Dybbuk 1</t>
  </si>
  <si>
    <t>12 Fire to Goblin</t>
  </si>
  <si>
    <t>Flaming Sphere</t>
  </si>
  <si>
    <t>Guiding Bolt (3rd) against Minotaur</t>
  </si>
  <si>
    <t>20 to Minotaur</t>
  </si>
  <si>
    <t>Fire Bolt against Minotaur</t>
  </si>
  <si>
    <t>19 to Minotaur</t>
  </si>
  <si>
    <t>Cure Wounds, Jester heals 11 points</t>
  </si>
  <si>
    <t>7 to Minotaur</t>
  </si>
  <si>
    <t>Jester is Poisoned</t>
  </si>
  <si>
    <t>Magician's Judge Reckless against Caleb</t>
  </si>
  <si>
    <t>20 to Caleb</t>
  </si>
  <si>
    <t>Dispel Magic (4th)</t>
  </si>
  <si>
    <t>TTBB1000 against Yasha</t>
  </si>
  <si>
    <t>10 (20/2) to Yasha</t>
  </si>
  <si>
    <t>4 (9/2) to Yasha</t>
  </si>
  <si>
    <t>23 to Chasme</t>
  </si>
  <si>
    <t>14 to Minotaur</t>
  </si>
  <si>
    <t>Dispel Magic (5th)</t>
  </si>
  <si>
    <t>Yasha is weakened</t>
  </si>
  <si>
    <t>9 to Babau 2</t>
  </si>
  <si>
    <t>Eldritch Blast against Minotaur</t>
  </si>
  <si>
    <t>5 to Babau 1 and 3, 10 to Babau 2</t>
  </si>
  <si>
    <t>Wall of Fire, Babau are resistant</t>
  </si>
  <si>
    <t>Eldritch Blast against Yasha</t>
  </si>
  <si>
    <t>21 to Chasme</t>
  </si>
  <si>
    <t>7 to Yasha</t>
  </si>
  <si>
    <t>Unarmed Strike against Babau 2</t>
  </si>
  <si>
    <t>Unarmed Strike against Babau 3</t>
  </si>
  <si>
    <t>Against Violate Corpse, Fjord is frightened</t>
  </si>
  <si>
    <t>Against Violate Corpse, Beau is frightened</t>
  </si>
  <si>
    <t>Eldritch Blast against Babau 2</t>
  </si>
  <si>
    <t>Magician's Judge against Caleb</t>
  </si>
  <si>
    <t>12 to Babau 2</t>
  </si>
  <si>
    <t>17 to Caleb</t>
  </si>
  <si>
    <t>Against Violate Corpse</t>
  </si>
  <si>
    <t>Magician's Judge against Caleb, Caleb fails 2 death saves</t>
  </si>
  <si>
    <t>Eldritch Blast against Babau 3</t>
  </si>
  <si>
    <t>Spiritual Weapon (3rd) against Minotaur</t>
  </si>
  <si>
    <t>9 to Babau 3</t>
  </si>
  <si>
    <t>TTBB1000 against Babau 2</t>
  </si>
  <si>
    <t>Magician's Judge against Babau 2</t>
  </si>
  <si>
    <t>Magician's Judge Reckless against Caduceus</t>
  </si>
  <si>
    <t>16 to Caduceus</t>
  </si>
  <si>
    <t>Beacon of Hope is dispelled</t>
  </si>
  <si>
    <t>13 to Babau 2</t>
  </si>
  <si>
    <t>Halved by Weakening Gaze</t>
  </si>
  <si>
    <t>Caduceus heals 7</t>
  </si>
  <si>
    <t>11 to Babau 2</t>
  </si>
  <si>
    <t>Halved by Weakening Gaze, Babau 2 dies</t>
  </si>
  <si>
    <t>21 Lightning/Radiant to Chasme</t>
  </si>
  <si>
    <t>With Holy Weapon and with Maelstrom Gloves</t>
  </si>
  <si>
    <t>Yasha is back to full strength</t>
  </si>
  <si>
    <t>8 to Minotaur</t>
  </si>
  <si>
    <t>13 to Beau</t>
  </si>
  <si>
    <t>45 to Babau 3</t>
  </si>
  <si>
    <t>with Holy Weapon</t>
  </si>
  <si>
    <t>Unarmed Strike against Babau 1</t>
  </si>
  <si>
    <t>42 to Babau 1</t>
  </si>
  <si>
    <t>With advantage, Beau is no longer frightened</t>
  </si>
  <si>
    <t>12 to Babau 1 and 3</t>
  </si>
  <si>
    <t>19 to Babau 3</t>
  </si>
  <si>
    <t>24 to Caduceus</t>
  </si>
  <si>
    <t>15 Force to Chasme</t>
  </si>
  <si>
    <t>Caleb heals 7</t>
  </si>
  <si>
    <t>With advantage, Fjord is no longer frightened</t>
  </si>
  <si>
    <t>Spiritual Weapon against Yasha</t>
  </si>
  <si>
    <t>15 to Babau 1</t>
  </si>
  <si>
    <t>Handaxe AoO against Minotaur</t>
  </si>
  <si>
    <t>27 to Caleb</t>
  </si>
  <si>
    <t>17 to Dybbuk 2</t>
  </si>
  <si>
    <t>Melf's Acid Arrow against Chasme</t>
  </si>
  <si>
    <t>3 to Chasme</t>
  </si>
  <si>
    <t>13 to Nott</t>
  </si>
  <si>
    <t>3 (6/2) Acid to Dybbuk 2</t>
  </si>
  <si>
    <t>7 to Babau 3</t>
  </si>
  <si>
    <t>Sacred Flame, Babau 3 dies</t>
  </si>
  <si>
    <t>Fjord is unconscious</t>
  </si>
  <si>
    <t>18 Lightning/Radiant to Dybbuk 2</t>
  </si>
  <si>
    <t>With Malestrom Gloves and Holy Weapon</t>
  </si>
  <si>
    <t>Quarterstaff against Yasha</t>
  </si>
  <si>
    <t>3 (7/2) to Yasha</t>
  </si>
  <si>
    <t>TTBB1000 against Babau 1</t>
  </si>
  <si>
    <t>24 Lightning/Radiant to Dybbuk 2</t>
  </si>
  <si>
    <t>28 to Babau 1</t>
  </si>
  <si>
    <t>With Malestrom Gloves and Holy Weapon, HDYWTDT</t>
  </si>
  <si>
    <t>with SA, Babau 1 dies</t>
  </si>
  <si>
    <t>Magician's Judge against Chasme</t>
  </si>
  <si>
    <t>Magician's Judge Reckless against Chasme</t>
  </si>
  <si>
    <t>10 to Chasme</t>
  </si>
  <si>
    <t>Halved by Weakened Gaze</t>
  </si>
  <si>
    <t>Unarmed Strike against Yasha</t>
  </si>
  <si>
    <t>Yasha is no longer Charmed</t>
  </si>
  <si>
    <t>8 to Chasme</t>
  </si>
  <si>
    <t>Magician's Judge Reckless against Minotaur</t>
  </si>
  <si>
    <t>1 to Jester</t>
  </si>
  <si>
    <t>Jester is awake</t>
  </si>
  <si>
    <t>Dispel Magic</t>
  </si>
  <si>
    <t>25 to Minotaur</t>
  </si>
  <si>
    <t>Ray of Enfeeblement</t>
  </si>
  <si>
    <t>Magician's Judge against Rift, Rift closed</t>
  </si>
  <si>
    <t>7 to Abyssal Anchor</t>
  </si>
  <si>
    <t>Pistol</t>
  </si>
  <si>
    <t>13 to Yasha, Beau and Fjord</t>
  </si>
  <si>
    <t>14 to Dybbuk 1 (Stone Giant 2)</t>
  </si>
  <si>
    <t>Guiding Bolt against Minotaur</t>
  </si>
  <si>
    <t>Guiding Bolt (2nd)</t>
  </si>
  <si>
    <t>21 Radiant to Dybbuk 1 (Stone Giant 2)</t>
  </si>
  <si>
    <t>Caleb heals 1</t>
  </si>
  <si>
    <t>10 to Minotaur</t>
  </si>
  <si>
    <t>Minotaur dies- HDYWTDT</t>
  </si>
  <si>
    <t>Concentration Check with advantage</t>
  </si>
  <si>
    <t>Spiritual Weapon against Incubus</t>
  </si>
  <si>
    <t>6 to Incubus</t>
  </si>
  <si>
    <t>15 Force to Dybbuk 1 (Stone Giant 2)</t>
  </si>
  <si>
    <t>Cat's Ire</t>
  </si>
  <si>
    <t>Guiding Bolt against Incubus</t>
  </si>
  <si>
    <t>8 to Incubus</t>
  </si>
  <si>
    <t>20 to Incubus</t>
  </si>
  <si>
    <t>Incubus dies- HDYWTDT, Caduceus is dead</t>
  </si>
  <si>
    <t>all heal 15</t>
  </si>
  <si>
    <t>12 Force to Dybbuk 1 (Stone Giant 2)</t>
  </si>
  <si>
    <t>11 to Dybbuk 1 (Stone Giant 2)</t>
  </si>
  <si>
    <t>C2E061</t>
  </si>
  <si>
    <t>Against Violate Corpse, Yasha is frightened</t>
  </si>
  <si>
    <t>Yasha is no longer frightened</t>
  </si>
  <si>
    <t>Who the fireball hits</t>
  </si>
  <si>
    <t>25 Fire to Dybbuk 1 (Stone Giant 2)</t>
  </si>
  <si>
    <t>9 Force to Dybbuk 1</t>
  </si>
  <si>
    <t>8 Force to Dybbuk 1</t>
  </si>
  <si>
    <t>Mass Healing Word; Fjord, Caleb, Nott, Caduceus, Jester, and Yasha heal 6 points</t>
  </si>
  <si>
    <t>C2E062</t>
  </si>
  <si>
    <t>Appears to have used History mod by accident</t>
  </si>
  <si>
    <t>To look at bodies in dream</t>
  </si>
  <si>
    <t>To pull apart shackles</t>
  </si>
  <si>
    <t>To pull apart shackles with advantage</t>
  </si>
  <si>
    <t>C2E063</t>
  </si>
  <si>
    <t>With advantage, +9 bonus</t>
  </si>
  <si>
    <t>C2E63</t>
  </si>
  <si>
    <t>C2E064</t>
  </si>
  <si>
    <t>-5 mod</t>
  </si>
  <si>
    <t>1 mod</t>
  </si>
  <si>
    <t>-2 mod</t>
  </si>
  <si>
    <t>Disregarded due to Fortune's Favor</t>
  </si>
  <si>
    <t>With Fortune's Favor</t>
  </si>
  <si>
    <t>Gift of Alacrity</t>
  </si>
  <si>
    <t>1:59:59:</t>
  </si>
  <si>
    <t>6 (12/2) to The Lost 1</t>
  </si>
  <si>
    <t>5 (10/2) to The Lost 1</t>
  </si>
  <si>
    <t>4 (9/2) to The Lost 1</t>
  </si>
  <si>
    <t>C2E065</t>
  </si>
  <si>
    <t>Boots of Alert</t>
  </si>
  <si>
    <t>Guiding Bolt (2nd) with advantage</t>
  </si>
  <si>
    <t>With Gift of Alacrity</t>
  </si>
  <si>
    <t>23 Radiant to The Lost 1</t>
  </si>
  <si>
    <t>13 Force to The Lost 2</t>
  </si>
  <si>
    <t>3 (7/2) to Swarm of Bats</t>
  </si>
  <si>
    <t>5 (11/2) to The Lost 2</t>
  </si>
  <si>
    <t>3 (6/2) to The Lost 3</t>
  </si>
  <si>
    <t>30 to The Lost 2</t>
  </si>
  <si>
    <t>2:18:!2</t>
  </si>
  <si>
    <t>Thrown Firecracker</t>
  </si>
  <si>
    <t>10 to The Lost 2</t>
  </si>
  <si>
    <t>Against Charm Person, Nott is charmed</t>
  </si>
  <si>
    <t>7 to The Lost 1</t>
  </si>
  <si>
    <t>20 to Horse</t>
  </si>
  <si>
    <t>12 to The Lost 1</t>
  </si>
  <si>
    <t>11 to The Lost 1</t>
  </si>
  <si>
    <t>6 Force to Dragonborn</t>
  </si>
  <si>
    <t>14 Force to Dragonborn</t>
  </si>
  <si>
    <t>10 to The Lost 1</t>
  </si>
  <si>
    <t>Skingorger</t>
  </si>
  <si>
    <t>15 to The Lost 2</t>
  </si>
  <si>
    <t>12 to The Lost 2</t>
  </si>
  <si>
    <t>12 (25/2) to Yasha</t>
  </si>
  <si>
    <t>23 Radiant to The Lost 2</t>
  </si>
  <si>
    <t>11 Force to The Lost 3</t>
  </si>
  <si>
    <t>18 to Hobgoblin</t>
  </si>
  <si>
    <t>13 Force to The Lost 3</t>
  </si>
  <si>
    <t>11 Force to Gloomstalker 2</t>
  </si>
  <si>
    <t>6 (12/2) to Yasha</t>
  </si>
  <si>
    <t>32 (17x2) to Gloomstalker 2</t>
  </si>
  <si>
    <t>Unarmed Strike Sentinel</t>
  </si>
  <si>
    <t>11 to The Lost 3</t>
  </si>
  <si>
    <t>9 to The Lost 3</t>
  </si>
  <si>
    <t>9 Force to Gloomstalker 1</t>
  </si>
  <si>
    <t>Against Shriek</t>
  </si>
  <si>
    <t>25 Force to The Lost 3</t>
  </si>
  <si>
    <t>Magic Missile (5th)</t>
  </si>
  <si>
    <t>24 to The Lost 4</t>
  </si>
  <si>
    <t>18 to The Lost 4</t>
  </si>
  <si>
    <t>16 to The Lost 3</t>
  </si>
  <si>
    <t>Against Shriek with Bless</t>
  </si>
  <si>
    <t>10 Force to Gloomstalker 1</t>
  </si>
  <si>
    <t>12 to The Lost 3</t>
  </si>
  <si>
    <t>Savage Attack</t>
  </si>
  <si>
    <t>11 to Hobgoblin</t>
  </si>
  <si>
    <t>6 (12/2) to Swarm of Bats</t>
  </si>
  <si>
    <t>3 (7/2) to Nott</t>
  </si>
  <si>
    <t>7 to Hobgoblin</t>
  </si>
  <si>
    <t>25 to Hobgoblin</t>
  </si>
  <si>
    <t>3 (7/2) to Fjord</t>
  </si>
  <si>
    <t>16 to The Lost 4</t>
  </si>
  <si>
    <t>3 (7/2) to Caduceus</t>
  </si>
  <si>
    <t>24 to Hobgoblin</t>
  </si>
  <si>
    <t>3 (7/2) to Caleb</t>
  </si>
  <si>
    <t>12 Force to The Lost 4</t>
  </si>
  <si>
    <t>6 Force to Swarm of Bats</t>
  </si>
  <si>
    <t>14 Force to Swarm of Bats</t>
  </si>
  <si>
    <t>14 Radiant to Hobgoblin</t>
  </si>
  <si>
    <t>26 to Hobgoblin</t>
  </si>
  <si>
    <t>Cure Wounds (2nd); Caleb heals 18 points</t>
  </si>
  <si>
    <t>Disregarded due to advantge</t>
  </si>
  <si>
    <t>4 to Hobgoblin</t>
  </si>
  <si>
    <t>13 to Hobgoblin</t>
  </si>
  <si>
    <t>4 to Gloomstalker 1</t>
  </si>
  <si>
    <t>18 Radiant to Hobgoblin</t>
  </si>
  <si>
    <t>Against Snatch Attack with advantage and with bless</t>
  </si>
  <si>
    <t>Prayer of Healing (3rd); Beau, Jester, and Yasha heal 17 points</t>
  </si>
  <si>
    <t>Skingorger AoO with Bless</t>
  </si>
  <si>
    <t>11 to Gloomstalker 1</t>
  </si>
  <si>
    <t>Against Shriek with Fortune's Favor</t>
  </si>
  <si>
    <t>Prayer of Healing; Nott heals 4, Caleb heals 2, Fjord heals 23, Caduceus heals 5 points</t>
  </si>
  <si>
    <t>30 (15x) Radiant to Gloomstalker 3, 15 [(15/2)x2] to Gloomstalker 2</t>
  </si>
  <si>
    <t>Spirit Guardians, HDYWTDT to Gloomstalker 2</t>
  </si>
  <si>
    <t>C2E066</t>
  </si>
  <si>
    <t>19 to Gloomstalker 1</t>
  </si>
  <si>
    <t>Disregarded due to disasdvantage</t>
  </si>
  <si>
    <t>Skingorger with Bless</t>
  </si>
  <si>
    <t>6 to Gloomstalker 1</t>
  </si>
  <si>
    <t>30 to Gloomstalker 1</t>
  </si>
  <si>
    <t>28 (14x2) Radiant to Gloomstalker 3</t>
  </si>
  <si>
    <t>17 [(17/2)x2] Radiant to Gloomstalker 3</t>
  </si>
  <si>
    <t>Sacred Flame, HDYWTDT</t>
  </si>
  <si>
    <t>C2E067</t>
  </si>
  <si>
    <t>44 to Fjord</t>
  </si>
  <si>
    <t>Prayer of Healing; Jester and Beau heal 14; Nott heals 5; Fjord, Caleb, and Yasha heal 3</t>
  </si>
  <si>
    <t>Cure Wounds (4th); Fjord heals 20 points</t>
  </si>
  <si>
    <t>Cure Wounds; Beau heals 8 points</t>
  </si>
  <si>
    <t>Cure Wounds (3rd); Fjord heals 25 points</t>
  </si>
  <si>
    <t>Cure Wounds; Jester heals 12 points</t>
  </si>
  <si>
    <t>Beau heals 29 points</t>
  </si>
  <si>
    <t>11 to Baby Roc</t>
  </si>
  <si>
    <t>52 (26x2) Radiant to Gloomstalker 4</t>
  </si>
  <si>
    <t>8 to Dire Spider</t>
  </si>
  <si>
    <t>3 to Nott</t>
  </si>
  <si>
    <t>Magican's Judge</t>
  </si>
  <si>
    <t>Bite against Yasha</t>
  </si>
  <si>
    <t>7 to Spider 1</t>
  </si>
  <si>
    <t>against Nott's Phantasmal Force</t>
  </si>
  <si>
    <t>19 to Spider 4</t>
  </si>
  <si>
    <t>68 to Dire Spider</t>
  </si>
  <si>
    <t>8 to Spider 9</t>
  </si>
  <si>
    <t>9 to Spider 5</t>
  </si>
  <si>
    <t>14 to Spider 5</t>
  </si>
  <si>
    <t>With advantage and with PWaT</t>
  </si>
  <si>
    <t>15 to Spider 1</t>
  </si>
  <si>
    <t>14 to Spider 2</t>
  </si>
  <si>
    <t>Against Fireball trap</t>
  </si>
  <si>
    <t>16 to Spider 3</t>
  </si>
  <si>
    <t>With Pass Without a Trace</t>
  </si>
  <si>
    <t>24 Fire to Fjord</t>
  </si>
  <si>
    <t>12 (24/2) Fire to Beau</t>
  </si>
  <si>
    <t>Quarterstaff</t>
  </si>
  <si>
    <t>Disregarded due to Ring of Evasion</t>
  </si>
  <si>
    <t>14 to Spider 7</t>
  </si>
  <si>
    <t>12 (24/2) Fire to Caleb</t>
  </si>
  <si>
    <t>Against Fireball trap with Ring of Evasion</t>
  </si>
  <si>
    <t>7 to Spider 8</t>
  </si>
  <si>
    <t>12 (24/2) Fire to Jester</t>
  </si>
  <si>
    <t>13 tp Spider 8</t>
  </si>
  <si>
    <t>D6 for spider aim</t>
  </si>
  <si>
    <t>12 (24/2) Fire to Caduceus</t>
  </si>
  <si>
    <t>With advantage and Pass Without a Trace</t>
  </si>
  <si>
    <t>10 to Spider 9</t>
  </si>
  <si>
    <t>12 (24/2) Fire to Yasha</t>
  </si>
  <si>
    <t>Against Fireball trap with advantage</t>
  </si>
  <si>
    <t>Spider! Caleb bite</t>
  </si>
  <si>
    <t>30 to Spider 6</t>
  </si>
  <si>
    <t>Vulture</t>
  </si>
  <si>
    <t>26 Fire to 4 Orcs, 13 (26/2) Fire to Other Orcs</t>
  </si>
  <si>
    <t>Spider!Caleb</t>
  </si>
  <si>
    <t>Mass Healing Word; Jannik, Clarabelle, and Yarnball heal 9 points</t>
  </si>
  <si>
    <t>23 Fire to 2 orcs, 23 to 2 wargs</t>
  </si>
  <si>
    <t>Glove of Blasting</t>
  </si>
  <si>
    <t>12 Fire to Egg Sac</t>
  </si>
  <si>
    <t>Yasha heals 12, Beau heals 12, Fjord heals 8</t>
  </si>
  <si>
    <t>Jester gains a point of exhaustion</t>
  </si>
  <si>
    <t>Disregarded due to advantage (giant eagle)</t>
  </si>
  <si>
    <t>With advantage (giant eagle)</t>
  </si>
  <si>
    <t xml:space="preserve">Stealth </t>
  </si>
  <si>
    <t xml:space="preserve">Perception </t>
  </si>
  <si>
    <t>15 to Mist Elemental</t>
  </si>
  <si>
    <t>C2E068</t>
  </si>
  <si>
    <t>disregarded due to advantage</t>
  </si>
  <si>
    <t>vulture</t>
  </si>
  <si>
    <t>With Fortune's Favor as cat</t>
  </si>
  <si>
    <t>As cat</t>
  </si>
  <si>
    <t>11 to Mist Elemental</t>
  </si>
  <si>
    <t>7 force to Lightning Crystal</t>
  </si>
  <si>
    <t>Against Electrified Mist</t>
  </si>
  <si>
    <t>disregarded due to disadvantage</t>
  </si>
  <si>
    <t>22 Lightning to Caduceus</t>
  </si>
  <si>
    <t>22 Lightning to Yasha</t>
  </si>
  <si>
    <t>13 to Door</t>
  </si>
  <si>
    <t>7 to Door</t>
  </si>
  <si>
    <t>Concentration with advantage and transmuter's stone</t>
  </si>
  <si>
    <t>Talons AoO with disadvantage</t>
  </si>
  <si>
    <t>5 to Mist Elemental</t>
  </si>
  <si>
    <t>As eagle</t>
  </si>
  <si>
    <t>6 to Mist Elemental</t>
  </si>
  <si>
    <t>22 to Mist Elemental</t>
  </si>
  <si>
    <t>Prayer of Healing (3rd); All but Nott heal 24 points</t>
  </si>
  <si>
    <t>C2E069</t>
  </si>
  <si>
    <t>Fjord is stunned</t>
  </si>
  <si>
    <t>Beau walks off bridge</t>
  </si>
  <si>
    <t>Nott is stunned</t>
  </si>
  <si>
    <t>Hit DIce</t>
  </si>
  <si>
    <t>roll to see which direction Beau walks</t>
  </si>
  <si>
    <t>18 to Zomibie 5</t>
  </si>
  <si>
    <t>12 to Zombie 5</t>
  </si>
  <si>
    <t>3:23;13</t>
  </si>
  <si>
    <t>13 to Zombie 5</t>
  </si>
  <si>
    <t>9 to Zombie 5</t>
  </si>
  <si>
    <t>12 Radiant to Zombie 5</t>
  </si>
  <si>
    <t>Gold Heart</t>
  </si>
  <si>
    <t>29 to Unknown Number of Zombies</t>
  </si>
  <si>
    <t>13 to Zombie 16</t>
  </si>
  <si>
    <t>8 to Zombie 16</t>
  </si>
  <si>
    <t>11 to Zombie 17</t>
  </si>
  <si>
    <t>with Fortune's Favor</t>
  </si>
  <si>
    <t>11 to Zombie 18</t>
  </si>
  <si>
    <t>7 to Zombie 18</t>
  </si>
  <si>
    <t>17 Radiant to Zombie 19</t>
  </si>
  <si>
    <t>21 to Zombie 20</t>
  </si>
  <si>
    <t>with Gift of Alacrity</t>
  </si>
  <si>
    <t>14 to Zombies 19-22, 7 to Zombie 23</t>
  </si>
  <si>
    <t>7 to Zombies 24-26</t>
  </si>
  <si>
    <t xml:space="preserve">Wisdom </t>
  </si>
  <si>
    <t>25 to Zombie 21</t>
  </si>
  <si>
    <t>Barlgura Bite</t>
  </si>
  <si>
    <t>8 to Zombie 27</t>
  </si>
  <si>
    <t>Caleb attacks Caduceus</t>
  </si>
  <si>
    <t>Barlgura Fist</t>
  </si>
  <si>
    <t>Nott attacks Yasha</t>
  </si>
  <si>
    <t>12 to Zombie 22</t>
  </si>
  <si>
    <t>22 to Zombie 17</t>
  </si>
  <si>
    <t>Unarmed Strike against Caduceus</t>
  </si>
  <si>
    <t>Unarmed Strike with Maelstrom Gloves</t>
  </si>
  <si>
    <t>4 Lighting to Obann</t>
  </si>
  <si>
    <t>Shortsword against Yasha</t>
  </si>
  <si>
    <t>12 to Zombie 27</t>
  </si>
  <si>
    <t>Gold heart</t>
  </si>
  <si>
    <t>14 to Zombie 22</t>
  </si>
  <si>
    <t>Magic Whip- no prof, only STR</t>
  </si>
  <si>
    <t>8 to Zombies 18, 22-26</t>
  </si>
  <si>
    <t>15 to Zombies 28-30</t>
  </si>
  <si>
    <t>11 Force to Obann</t>
  </si>
  <si>
    <t>Nott runs off the bridge</t>
  </si>
  <si>
    <t>Against maddening whispers</t>
  </si>
  <si>
    <t>14 Force to The Laughing Hand</t>
  </si>
  <si>
    <t>Skingorger Reckless</t>
  </si>
  <si>
    <t>17 to The Laughing Hand</t>
  </si>
  <si>
    <t>12 to The Laughing Hand</t>
  </si>
  <si>
    <t>5 to The Laughing Hand</t>
  </si>
  <si>
    <t>4 to The Laughing Hand</t>
  </si>
  <si>
    <t>Fjord attacks Caduceus</t>
  </si>
  <si>
    <t>Maelstrom Gloves</t>
  </si>
  <si>
    <t>4 Lightning to Obann</t>
  </si>
  <si>
    <t>5 Lightning to Obann</t>
  </si>
  <si>
    <t>C2E070</t>
  </si>
  <si>
    <t>rolled by Matt against Jester's Scry</t>
  </si>
  <si>
    <t>10 to Shadow Hound 3</t>
  </si>
  <si>
    <t>Staff of Withering</t>
  </si>
  <si>
    <t>Mirror Image</t>
  </si>
  <si>
    <t>hits Image</t>
  </si>
  <si>
    <t>TTBB1000 against Rope</t>
  </si>
  <si>
    <t>4 piercing to Nott</t>
  </si>
  <si>
    <t>40 to Obann</t>
  </si>
  <si>
    <t>with Fury of the Small</t>
  </si>
  <si>
    <t>10 to Obann</t>
  </si>
  <si>
    <t>10 piercing to Rope</t>
  </si>
  <si>
    <t>3 bludgeoning to Jester</t>
  </si>
  <si>
    <t>16 to Obann</t>
  </si>
  <si>
    <t>18 to Obann</t>
  </si>
  <si>
    <t>21 to The Laughing Hand</t>
  </si>
  <si>
    <t>Choose who to attack</t>
  </si>
  <si>
    <t>Falchion against Caduceus</t>
  </si>
  <si>
    <t>8 slashing to Caduceus</t>
  </si>
  <si>
    <t>2-32:54</t>
  </si>
  <si>
    <t>7 to The Laughing Hand</t>
  </si>
  <si>
    <t>Barlgura with Bless</t>
  </si>
  <si>
    <t>7 Radiant to Obann</t>
  </si>
  <si>
    <t>Holy Weapon</t>
  </si>
  <si>
    <t>12 to Obann</t>
  </si>
  <si>
    <t>6 Radiant to Obann</t>
  </si>
  <si>
    <t>which direction to run</t>
  </si>
  <si>
    <t>Maelstrom Gloves Sentinel</t>
  </si>
  <si>
    <t>Concentration Check for Holy Weapon</t>
  </si>
  <si>
    <t>19 Force to Shadow Hound 1</t>
  </si>
  <si>
    <t>hits Jester</t>
  </si>
  <si>
    <t>if the whip will roll off or not</t>
  </si>
  <si>
    <t>C2E071</t>
  </si>
  <si>
    <t>Cure Wounds (2nd); Dairon heals 11 points</t>
  </si>
  <si>
    <t>29 to Obann</t>
  </si>
  <si>
    <t>Yasha becomes hostile to the M9</t>
  </si>
  <si>
    <t>41 to Shadow Hound 1 and 2, 20 to Yasha</t>
  </si>
  <si>
    <t>Thunder Step, Shadow Hound 1 dies</t>
  </si>
  <si>
    <t>Shortsword against Jester</t>
  </si>
  <si>
    <t>10 slashing to Jester</t>
  </si>
  <si>
    <t>Yasha does not travel with Fjord</t>
  </si>
  <si>
    <t>Skingorger Reckless against Nott</t>
  </si>
  <si>
    <t>all except Yasha heal 15</t>
  </si>
  <si>
    <t>5 to Nott (Uncanny Dodge)</t>
  </si>
  <si>
    <t>Beau is Frightened, speed is 0</t>
  </si>
  <si>
    <t>Caduceus is Frightened, speed is 0</t>
  </si>
  <si>
    <t>Jester fails to Charm Yasha; Yasha remains hostile to the M9</t>
  </si>
  <si>
    <t>Percentile</t>
  </si>
  <si>
    <t>As Giant Ape</t>
  </si>
  <si>
    <t>19 to Shadow Hound 3</t>
  </si>
  <si>
    <t>12 to Shadow Hound 3</t>
  </si>
  <si>
    <t>Shadow Hound 3 dies</t>
  </si>
  <si>
    <t>Skingorger Reckless against Ape!Caleb</t>
  </si>
  <si>
    <t>20 to Ape!Caleb</t>
  </si>
  <si>
    <t>11 to Ape!Caleb</t>
  </si>
  <si>
    <t>Magician's Judge against Doppelganger Yasha</t>
  </si>
  <si>
    <t>17 to Doppelganger Yasha</t>
  </si>
  <si>
    <t>Caduceus heals 27</t>
  </si>
  <si>
    <t>Cure Wounds (4th)</t>
  </si>
  <si>
    <t>C2E072</t>
  </si>
  <si>
    <t>Sentinel Skingorger against Jester</t>
  </si>
  <si>
    <t>Grapple against Doppelganger Fjord</t>
  </si>
  <si>
    <t>Jester's last Image is hit</t>
  </si>
  <si>
    <t>Tanglefoot Bag</t>
  </si>
  <si>
    <t>Fjord is Frightened, speed is 0</t>
  </si>
  <si>
    <t>1 to Doppelganger Fjord</t>
  </si>
  <si>
    <t>14 to Shadow Hound 2</t>
  </si>
  <si>
    <t>Shadow Hound 2 dies</t>
  </si>
  <si>
    <t>Skingorger Reckless against Fjord</t>
  </si>
  <si>
    <t>27 to Doppelganger Yasha</t>
  </si>
  <si>
    <t>43 to Fjord</t>
  </si>
  <si>
    <t>Fjord uses Relentless Edurance; Fjord is at 1 HP</t>
  </si>
  <si>
    <t>Magician's Judge against Doppelganger Fjord</t>
  </si>
  <si>
    <t>14 to Doppelganger Fjord</t>
  </si>
  <si>
    <t>12 Fire to The Laughin Hand, 24 Fire to Yasha</t>
  </si>
  <si>
    <t>Fjord is no longer grappled and restrained</t>
  </si>
  <si>
    <t>Magic Whip against Beau</t>
  </si>
  <si>
    <t>19 to Doppelganger Caduceus</t>
  </si>
  <si>
    <t>14 Force to Doppelganger Caduceus</t>
  </si>
  <si>
    <t>With advantage, as giant eagle</t>
  </si>
  <si>
    <t>Beau fails to catch the whip</t>
  </si>
  <si>
    <t>all M9 heal 6 except Yasha</t>
  </si>
  <si>
    <t>As Giant Eagle</t>
  </si>
  <si>
    <t>Mass Healing Word</t>
  </si>
  <si>
    <t>Basic Check</t>
  </si>
  <si>
    <t>d20, To grab Beau</t>
  </si>
  <si>
    <t>Skingorger Reckless against Beau</t>
  </si>
  <si>
    <t>17 to Beau</t>
  </si>
  <si>
    <t>Falchion against Doppelganger Caleb</t>
  </si>
  <si>
    <t>8 to Doppelganger Caleb</t>
  </si>
  <si>
    <t>Int+Prof</t>
  </si>
  <si>
    <t>12 to Doppelganger Caleb</t>
  </si>
  <si>
    <t>Magician's Judge against Doppelganger Caleb</t>
  </si>
  <si>
    <t>Fjord heals 12</t>
  </si>
  <si>
    <t>16 to Doppelganger Caleb</t>
  </si>
  <si>
    <t>Magic Whip against Yasha</t>
  </si>
  <si>
    <t>disgregarded due to advantage</t>
  </si>
  <si>
    <t>with Bless, Nott runs (forward)</t>
  </si>
  <si>
    <t>5 to Doppelganger Caleb and 5 to Doppelganger Fjord</t>
  </si>
  <si>
    <t>16 to Doppelganger Caduceus</t>
  </si>
  <si>
    <t>with Bless, Beau is stunned</t>
  </si>
  <si>
    <t>Cure Wounds (4th); Fjord heals 24 points</t>
  </si>
  <si>
    <t>with Bless, Caleb punches himself</t>
  </si>
  <si>
    <t>2 to Caleb</t>
  </si>
  <si>
    <t>with Bless, Caleb runs (backwards)</t>
  </si>
  <si>
    <t>23 Radiant to Invisible Stalker</t>
  </si>
  <si>
    <t>C2E073</t>
  </si>
  <si>
    <t>14 Force to Invisible Stalker</t>
  </si>
  <si>
    <t>C2E074</t>
  </si>
  <si>
    <t>12 Fire to Invisible Stalker</t>
  </si>
  <si>
    <t>10 Radiant to Invisible Stalker</t>
  </si>
  <si>
    <t>9 Cold to Invisible Stalker</t>
  </si>
  <si>
    <t>10 to Invisible Stalker</t>
  </si>
  <si>
    <t>21 to Invisible Stalker</t>
  </si>
  <si>
    <t>24 to Invisible Stalker</t>
  </si>
  <si>
    <t>12 to Invisible Stalker</t>
  </si>
  <si>
    <t>Invisible Stalker dies</t>
  </si>
  <si>
    <t>TTBB1000 against Caleb</t>
  </si>
  <si>
    <t>12 to Caleb</t>
  </si>
  <si>
    <t>Caleb heals 20</t>
  </si>
  <si>
    <t>40 to Young Remorhaz</t>
  </si>
  <si>
    <t>15 Radiant to Remorhaz</t>
  </si>
  <si>
    <t>C2E075</t>
  </si>
  <si>
    <t>Inflict Wounds (4th)</t>
  </si>
  <si>
    <t>42 Necrotic to Remorhaz</t>
  </si>
  <si>
    <t>Reani</t>
  </si>
  <si>
    <t>Dagger of Denial</t>
  </si>
  <si>
    <t>6 to Remorhaz</t>
  </si>
  <si>
    <t>10 to Remorhaz</t>
  </si>
  <si>
    <t>11 to Remorhaz</t>
  </si>
  <si>
    <t>9 to Remorhaz</t>
  </si>
  <si>
    <t>With advantage and PWaT</t>
  </si>
  <si>
    <t>Healing Word (3rd); Jester heals 11 points</t>
  </si>
  <si>
    <t>14 Radiant to Remorhaz</t>
  </si>
  <si>
    <t>Teleport Percentile</t>
  </si>
  <si>
    <t>With PwaT</t>
  </si>
  <si>
    <t>29 to Young Remorhaz</t>
  </si>
  <si>
    <t>Mammoth Stomp</t>
  </si>
  <si>
    <t>37 to Young Remorhaz</t>
  </si>
  <si>
    <t>Mammoth Gore</t>
  </si>
  <si>
    <t>22 to Young Remorhaz</t>
  </si>
  <si>
    <t>As giant eagle</t>
  </si>
  <si>
    <t>Inescpable Lash</t>
  </si>
  <si>
    <t>4 to Remorhaz</t>
  </si>
  <si>
    <t>C2E076</t>
  </si>
  <si>
    <t>Beau succeeds 1 death save</t>
  </si>
  <si>
    <t>9 to Yeti 1</t>
  </si>
  <si>
    <t>8 to Yeti 1</t>
  </si>
  <si>
    <t>Blight</t>
  </si>
  <si>
    <t>Vineball (Dex)</t>
  </si>
  <si>
    <t>Cure Wounds (4th); Beau heals 25 points, is conscious</t>
  </si>
  <si>
    <t>13 to Remorhaz</t>
  </si>
  <si>
    <t>Cat's Ire with advantage</t>
  </si>
  <si>
    <t>18 Necrotic to Yeti 2</t>
  </si>
  <si>
    <t>TTBB1000 Exploding Arrow SA with advantage</t>
  </si>
  <si>
    <t>21 to Remorhaz</t>
  </si>
  <si>
    <t>41 to Yeti 1</t>
  </si>
  <si>
    <t>9 Fire to Caduceus</t>
  </si>
  <si>
    <t>Exploding damage</t>
  </si>
  <si>
    <t>With advantage, disregarded due to Fortune's Favor</t>
  </si>
  <si>
    <t>14 to Yeti 2</t>
  </si>
  <si>
    <t>As bat</t>
  </si>
  <si>
    <t>8 to Yeti 2</t>
  </si>
  <si>
    <t>11 to Yeti 2</t>
  </si>
  <si>
    <t>With bat's perception mod</t>
  </si>
  <si>
    <t>10 to Yeti 2</t>
  </si>
  <si>
    <t>Guiding Bolt (4th) with advantage</t>
  </si>
  <si>
    <t>16 (32/2) Necrotic to Yeti 3</t>
  </si>
  <si>
    <t>With advantage as bat</t>
  </si>
  <si>
    <t>20 Radiant to Remorhaz</t>
  </si>
  <si>
    <t>With Fortune's Favor, with bat perception mod</t>
  </si>
  <si>
    <t>20 to Remorhaz</t>
  </si>
  <si>
    <t>13 Cold to Scorpion!Reani</t>
  </si>
  <si>
    <t>Against Chilling Gaze (as giant scorpion)</t>
  </si>
  <si>
    <t>Scorching Ray (Glove of Blasting, used own spell attack)</t>
  </si>
  <si>
    <t>With avantage and PWaT</t>
  </si>
  <si>
    <t>20 Fire to Yeti 3</t>
  </si>
  <si>
    <t>Yeti 3 has disadvantage on attack rolls and ability checks</t>
  </si>
  <si>
    <t>Prayer of Healing (3rd); All heal 19 points</t>
  </si>
  <si>
    <t>24 Radiant to Yeti 3</t>
  </si>
  <si>
    <t>With advantage (as giant owl)</t>
  </si>
  <si>
    <t>23 to Yeti 4</t>
  </si>
  <si>
    <t>6 to Beau</t>
  </si>
  <si>
    <t>As giant owl</t>
  </si>
  <si>
    <t>Against Chilling Gaze (as giant scorpion) with Bless</t>
  </si>
  <si>
    <t>With PWaT with advantage</t>
  </si>
  <si>
    <t>Giant Scorpion Claw</t>
  </si>
  <si>
    <t>Giant Scorpion Stinger</t>
  </si>
  <si>
    <t>9 to Yeti 4</t>
  </si>
  <si>
    <t>13 Fire to Yeti 4</t>
  </si>
  <si>
    <t>Burning Hands, 
Yeti 4 has disadvantage on attack rolls and ability checks</t>
  </si>
  <si>
    <t>11 Radiant to Yeti 4</t>
  </si>
  <si>
    <t>60 to Guard</t>
  </si>
  <si>
    <t>(rolled with PWaT bonus)</t>
  </si>
  <si>
    <t>3 (7/2) Cold to Jester</t>
  </si>
  <si>
    <t>Proximity to cold breath</t>
  </si>
  <si>
    <t>3 (7/2) Cold to Beau</t>
  </si>
  <si>
    <t>8 to Rope</t>
  </si>
  <si>
    <t>With advantage and with PWaT (as giant owl)</t>
  </si>
  <si>
    <t>Mage Hand</t>
  </si>
  <si>
    <t>61 Cold to Beau</t>
  </si>
  <si>
    <t>19 Cold to Owl!Reani, 42 Cold to Reani</t>
  </si>
  <si>
    <t>Against Cold Breath with Luck</t>
  </si>
  <si>
    <t>32 (64/2) Cold to Ice Spider Queen!Reani</t>
  </si>
  <si>
    <t>Against Cold Breath with Luck and Bless</t>
  </si>
  <si>
    <t>With advantage and PWaT (as giant owl, use +18 mod)</t>
  </si>
  <si>
    <t>With PWaT and advantage</t>
  </si>
  <si>
    <t>C2E077</t>
  </si>
  <si>
    <t>Rock against Scourger</t>
  </si>
  <si>
    <t>Shield against Scourger</t>
  </si>
  <si>
    <t>Caleb heals 18</t>
  </si>
  <si>
    <t>Caleb heals 12</t>
  </si>
  <si>
    <t>C2E078</t>
  </si>
  <si>
    <t>C2E079</t>
  </si>
  <si>
    <t>with Guidance</t>
  </si>
  <si>
    <t>d100 for Teleport</t>
  </si>
  <si>
    <t>Guidance</t>
  </si>
  <si>
    <t>Divine Intervention</t>
  </si>
  <si>
    <t>C2E080</t>
  </si>
  <si>
    <t>Eldritch Blast against Scrying sensor</t>
  </si>
  <si>
    <t>Percentile Dice to see if Sending reaches Yussa</t>
  </si>
  <si>
    <t>D20</t>
  </si>
  <si>
    <t>did the horse kick down the door</t>
  </si>
  <si>
    <t>4 to Caduceus</t>
  </si>
  <si>
    <t>Intelligence Check</t>
  </si>
  <si>
    <t>with boots</t>
  </si>
  <si>
    <t>Unarmed Strike against Froghemoth</t>
  </si>
  <si>
    <t>11 to Froghemoth</t>
  </si>
  <si>
    <t>9 to Froghemoth</t>
  </si>
  <si>
    <t>9 (18/2) fire to Froghemoth, 18 fire to Bullywug</t>
  </si>
  <si>
    <t>6 (12/2) Lightning to Caleb</t>
  </si>
  <si>
    <t>Charisma Check</t>
  </si>
  <si>
    <t>Persuasion Check</t>
  </si>
  <si>
    <t>Star Razor against Froghemoth</t>
  </si>
  <si>
    <t>C2E081</t>
  </si>
  <si>
    <t>15 to Froghemoth</t>
  </si>
  <si>
    <t>Survival Check</t>
  </si>
  <si>
    <t>Spiritual Weapon against Froghemoth</t>
  </si>
  <si>
    <t>3 Radiant to Froghemoth</t>
  </si>
  <si>
    <t>Perception Check</t>
  </si>
  <si>
    <t>TTBB1000 against Froghemoth</t>
  </si>
  <si>
    <t>Nature Check</t>
  </si>
  <si>
    <t>36 to Froghemoth</t>
  </si>
  <si>
    <t>1 to Nott</t>
  </si>
  <si>
    <t>1 Radiant to Bullywug 2</t>
  </si>
  <si>
    <t>Stealth Check</t>
  </si>
  <si>
    <t>10 Bludgeoning to Froghemoth</t>
  </si>
  <si>
    <t>11 Bludgeoning to Froghemoth</t>
  </si>
  <si>
    <t>7 Bludgeoning to Froghemoth</t>
  </si>
  <si>
    <t>120 Fire [32 to Bullywug ?, 32 to B4, 32 to B3, 
16 (32/2) to B2, 8 (32/2/2) to Froghemoth]</t>
  </si>
  <si>
    <t>Widogast's Web of Fire</t>
  </si>
  <si>
    <t>33 to Froghemoth</t>
  </si>
  <si>
    <t>6 Force to Froghemoth</t>
  </si>
  <si>
    <t>Inflict Wounds against Froghemoth</t>
  </si>
  <si>
    <t>20 Necrotic to Froghemoth</t>
  </si>
  <si>
    <t>Disregarded because spell broke anyway</t>
  </si>
  <si>
    <t>TTBB1000 against Golem</t>
  </si>
  <si>
    <t>TTBB1000 against Bullywug 2</t>
  </si>
  <si>
    <t>Unknown to Bullywug 2</t>
  </si>
  <si>
    <t>11/2 to Yasha</t>
  </si>
  <si>
    <t>Rolled by Matt</t>
  </si>
  <si>
    <t>Inescapable Lash against Nott</t>
  </si>
  <si>
    <t>12/2 to Yasha</t>
  </si>
  <si>
    <t>7/2 to Yasha</t>
  </si>
  <si>
    <t>Rolled by Matt- possible extra ability from Obann</t>
  </si>
  <si>
    <t>Sentinel attack</t>
  </si>
  <si>
    <t>Caleb heals 13</t>
  </si>
  <si>
    <t>Cure Wounds (2nd) on Caleb</t>
  </si>
  <si>
    <t>Fjord heals 34</t>
  </si>
  <si>
    <t>Superior Healing Potion to self</t>
  </si>
  <si>
    <t>Caleb heals 10</t>
  </si>
  <si>
    <t>Greater Healing Potion to self</t>
  </si>
  <si>
    <t>12+10 Necrotic to Beau</t>
  </si>
  <si>
    <t>4.09.38</t>
  </si>
  <si>
    <t>Force to Obann</t>
  </si>
  <si>
    <t>Fireball (4th) against Golem</t>
  </si>
  <si>
    <t>Unarmed Strike against Golem</t>
  </si>
  <si>
    <t>9 to Golem</t>
  </si>
  <si>
    <t>36 lightning to Golem</t>
  </si>
  <si>
    <t>Eldritch Blast against Golem</t>
  </si>
  <si>
    <t>C2E082</t>
  </si>
  <si>
    <t>C2E083</t>
  </si>
  <si>
    <t>29 force to Golem</t>
  </si>
  <si>
    <t>20 cold to Golem</t>
  </si>
  <si>
    <t>Cold Ballista against Golem</t>
  </si>
  <si>
    <t>Willi</t>
  </si>
  <si>
    <t>12 to Golem</t>
  </si>
  <si>
    <t>TTBB1000 against Clone</t>
  </si>
  <si>
    <t>52 to Clone</t>
  </si>
  <si>
    <t>11 to Clone</t>
  </si>
  <si>
    <t>20 to Clone</t>
  </si>
  <si>
    <t>With advantage and with Guidance</t>
  </si>
  <si>
    <t>Unarmed Strike against Clone</t>
  </si>
  <si>
    <t>With Fortune's Favor and with Guidance</t>
  </si>
  <si>
    <t>26 force to Golem</t>
  </si>
  <si>
    <t>10 to Clone</t>
  </si>
  <si>
    <t>Spiritual Weapon against Golem</t>
  </si>
  <si>
    <t>11 force to Golem</t>
  </si>
  <si>
    <t>Star Razor against Clone</t>
  </si>
  <si>
    <t>Cat's Ire against Golem</t>
  </si>
  <si>
    <t>28 to Golem</t>
  </si>
  <si>
    <t>18 to Clone</t>
  </si>
  <si>
    <t>16 to Clone</t>
  </si>
  <si>
    <t>3 radiant to Clone</t>
  </si>
  <si>
    <t>Star Razor Gallas Var Effect</t>
  </si>
  <si>
    <t>24 to Clone</t>
  </si>
  <si>
    <t>24 (49/2) Lightning to Golem</t>
  </si>
  <si>
    <t>Lightning Ballista, announced 49, actually rolled 48</t>
  </si>
  <si>
    <t>Guiding Bolt against Clone</t>
  </si>
  <si>
    <t>49 Lightning to Jester</t>
  </si>
  <si>
    <t>49 Lightning to Cat's Ire</t>
  </si>
  <si>
    <t>13 radiant to Clone</t>
  </si>
  <si>
    <t>7 to Golem</t>
  </si>
  <si>
    <t>Dagger of Denial SA against Golem</t>
  </si>
  <si>
    <t>22 to Clone</t>
  </si>
  <si>
    <t>11 to Golem</t>
  </si>
  <si>
    <t>Consitution Save</t>
  </si>
  <si>
    <t>8 to Golem</t>
  </si>
  <si>
    <t>15 to force Golem</t>
  </si>
  <si>
    <t>10 force to Golem</t>
  </si>
  <si>
    <t>Giant Ape Fist against Clone</t>
  </si>
  <si>
    <t>21 to Clone</t>
  </si>
  <si>
    <t>10 (20/2) cold to Golem</t>
  </si>
  <si>
    <t>20 cold to Jester</t>
  </si>
  <si>
    <t>26 Radiant to Clone</t>
  </si>
  <si>
    <t>Clone goes unconscious (HDYWTDT)</t>
  </si>
  <si>
    <t>20 Cold to Clone</t>
  </si>
  <si>
    <t>20 cold to Beau</t>
  </si>
  <si>
    <t>Caduceus heals 11</t>
  </si>
  <si>
    <t>11 Acid to Cat's Ire</t>
  </si>
  <si>
    <t>11 Acid to Golem</t>
  </si>
  <si>
    <t>Acid Ballista against Golem</t>
  </si>
  <si>
    <t>12 to Clone</t>
  </si>
  <si>
    <t>16 radiant to Clone</t>
  </si>
  <si>
    <t>14 to Golem</t>
  </si>
  <si>
    <t>Delayed acid from ballista</t>
  </si>
  <si>
    <t>13 to Golem</t>
  </si>
  <si>
    <t>Inflict Wounds (2rd) against Golem</t>
  </si>
  <si>
    <t>26 to Golem</t>
  </si>
  <si>
    <t>Acid Ballista against Golem, Golem dies (HDYWTDT)</t>
  </si>
  <si>
    <t>Fjord, Caleb, Beau, and Jester heal 15</t>
  </si>
  <si>
    <t>Scorching Ray (Glove of Blasting)</t>
  </si>
  <si>
    <t>Handaxe against Clone</t>
  </si>
  <si>
    <t>as Giant Ape</t>
  </si>
  <si>
    <t>Jester heals 11</t>
  </si>
  <si>
    <t>Caduceus heals 72</t>
  </si>
  <si>
    <t>Beau heals 42</t>
  </si>
  <si>
    <t>Nott heals 32</t>
  </si>
  <si>
    <t>With Guidance</t>
  </si>
  <si>
    <t>Willie</t>
  </si>
  <si>
    <t>With Boots of Alert</t>
  </si>
  <si>
    <t>Fist against Beau</t>
  </si>
  <si>
    <t>Against Tendril with Bless</t>
  </si>
  <si>
    <t>Against Tendril</t>
  </si>
  <si>
    <t>Star Razor</t>
  </si>
  <si>
    <t>13 to Tendril</t>
  </si>
  <si>
    <t>12 to Tendril</t>
  </si>
  <si>
    <t>20 Force to Tendril</t>
  </si>
  <si>
    <t>Disregarded due to advatage</t>
  </si>
  <si>
    <t>Potion of Greater Healing, Nott heals 9 points</t>
  </si>
  <si>
    <t>15 Force</t>
  </si>
  <si>
    <t>15 to Tendril</t>
  </si>
  <si>
    <t>17 to Tendril</t>
  </si>
  <si>
    <t>11 Radiant to Tendril</t>
  </si>
  <si>
    <t>Slam</t>
  </si>
  <si>
    <t>5 to Tendril</t>
  </si>
  <si>
    <t>10 to Tendril</t>
  </si>
  <si>
    <t>2:51;06</t>
  </si>
  <si>
    <t>14 to Tendril</t>
  </si>
  <si>
    <t>16 to Tendril</t>
  </si>
  <si>
    <t>14 to Cage</t>
  </si>
  <si>
    <t>3 Radiant to Tendril</t>
  </si>
  <si>
    <t>Staff of Withering (disregarded)</t>
  </si>
  <si>
    <t>20 Radiant to Tendril</t>
  </si>
  <si>
    <t>Mass Healing Word, All heal 9 points</t>
  </si>
  <si>
    <t>46 [31 to Tendril + 15 (31/2) to Tendril] Lightning</t>
  </si>
  <si>
    <t>Lightning Breath</t>
  </si>
  <si>
    <t>17 to Cage</t>
  </si>
  <si>
    <t>8 to Tendril</t>
  </si>
  <si>
    <t>Against Tendril, fails</t>
  </si>
  <si>
    <t>Star Razor with Bless</t>
  </si>
  <si>
    <t>10 Force to Cage</t>
  </si>
  <si>
    <t>10 (20/2) Radiant to Cage</t>
  </si>
  <si>
    <t>Dawn</t>
  </si>
  <si>
    <t>18 Radiant to Tendril</t>
  </si>
  <si>
    <t>Unarmed Strike wih Bless</t>
  </si>
  <si>
    <t>9 to Cage</t>
  </si>
  <si>
    <t>Unarmed Strike with Bless</t>
  </si>
  <si>
    <t>Concentration, succeeds</t>
  </si>
  <si>
    <t>Concentration, fails</t>
  </si>
  <si>
    <t>15 Force to Cage</t>
  </si>
  <si>
    <t>Cage Shatters</t>
  </si>
  <si>
    <t>30 Radiant to Heart</t>
  </si>
  <si>
    <t>27 to Heart</t>
  </si>
  <si>
    <t>10 to Heart</t>
  </si>
  <si>
    <t>Unarmed Holy Weapon Strike</t>
  </si>
  <si>
    <t>32 to Heart</t>
  </si>
  <si>
    <t>Unarmed Holy Weapon Strike (damage unrolled-HDYWTDT)</t>
  </si>
  <si>
    <t>Willi heals 9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</si>
</sst>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9">
    <font>
      <sz val="10"/>
      <color rgb="FF000000"/>
      <name val="Arial"/>
    </font>
    <font>
      <b/>
      <sz val="10"/>
      <name val="Roboto"/>
    </font>
    <font>
      <sz val="10"/>
      <name val="Roboto"/>
    </font>
    <font>
      <sz val="10"/>
      <color rgb="FF222222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49" fontId="2" fillId="0" borderId="0" xfId="0" applyNumberFormat="1" applyFont="1" applyAlignment="1">
      <alignment horizontal="left"/>
    </xf>
    <xf numFmtId="49" fontId="3" fillId="2" borderId="0" xfId="0" applyNumberFormat="1" applyFont="1" applyFill="1" applyAlignment="1"/>
    <xf numFmtId="21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/>
    <xf numFmtId="21" fontId="4" fillId="0" borderId="0" xfId="0" applyNumberFormat="1" applyFont="1" applyAlignment="1">
      <alignment horizontal="right"/>
    </xf>
    <xf numFmtId="0" fontId="5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/>
    <xf numFmtId="21" fontId="5" fillId="0" borderId="0" xfId="0" applyNumberFormat="1" applyFont="1" applyAlignment="1"/>
    <xf numFmtId="49" fontId="6" fillId="2" borderId="0" xfId="0" applyNumberFormat="1" applyFont="1" applyFill="1" applyAlignment="1"/>
    <xf numFmtId="21" fontId="4" fillId="0" borderId="0" xfId="0" applyNumberFormat="1" applyFont="1" applyAlignment="1">
      <alignment horizontal="right"/>
    </xf>
    <xf numFmtId="0" fontId="4" fillId="0" borderId="0" xfId="0" applyFont="1" applyAlignment="1"/>
    <xf numFmtId="49" fontId="5" fillId="0" borderId="0" xfId="0" applyNumberFormat="1" applyFont="1" applyAlignment="1"/>
    <xf numFmtId="21" fontId="4" fillId="0" borderId="0" xfId="0" applyNumberFormat="1" applyFont="1" applyAlignment="1"/>
    <xf numFmtId="0" fontId="3" fillId="2" borderId="0" xfId="0" applyFont="1" applyFill="1" applyAlignment="1"/>
    <xf numFmtId="0" fontId="6" fillId="2" borderId="0" xfId="0" applyFont="1" applyFill="1" applyAlignment="1"/>
    <xf numFmtId="0" fontId="4" fillId="3" borderId="0" xfId="0" applyFont="1" applyFill="1" applyAlignment="1">
      <alignment horizontal="right"/>
    </xf>
    <xf numFmtId="49" fontId="1" fillId="0" borderId="0" xfId="0" applyNumberFormat="1" applyFont="1" applyAlignment="1"/>
    <xf numFmtId="0" fontId="4" fillId="0" borderId="0" xfId="0" applyFont="1" applyAlignment="1"/>
    <xf numFmtId="0" fontId="4" fillId="0" borderId="1" xfId="0" applyFont="1" applyBorder="1" applyAlignment="1"/>
    <xf numFmtId="0" fontId="5" fillId="0" borderId="0" xfId="0" applyFont="1" applyAlignment="1">
      <alignment horizontal="left"/>
    </xf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164" fontId="4" fillId="0" borderId="0" xfId="0" applyNumberFormat="1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 applyAlignment="1"/>
    <xf numFmtId="0" fontId="6" fillId="2" borderId="0" xfId="0" applyFont="1" applyFill="1" applyAlignment="1"/>
    <xf numFmtId="0" fontId="8" fillId="0" borderId="0" xfId="0" applyFont="1" applyAlignment="1"/>
    <xf numFmtId="0" fontId="5" fillId="3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21" fontId="4" fillId="0" borderId="0" xfId="0" applyNumberFormat="1" applyFont="1" applyAlignment="1"/>
    <xf numFmtId="46" fontId="4" fillId="0" borderId="0" xfId="0" applyNumberFormat="1" applyFont="1" applyAlignment="1">
      <alignment horizontal="right"/>
    </xf>
    <xf numFmtId="46" fontId="5" fillId="0" borderId="0" xfId="0" applyNumberFormat="1" applyFont="1" applyAlignment="1"/>
    <xf numFmtId="0" fontId="5" fillId="0" borderId="0" xfId="0" applyFont="1" applyAlignment="1">
      <alignment horizontal="right"/>
    </xf>
    <xf numFmtId="0" fontId="5" fillId="3" borderId="0" xfId="0" applyFont="1" applyFill="1" applyAlignment="1">
      <alignment horizontal="right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J85"/>
  <sheetViews>
    <sheetView tabSelected="1" workbookViewId="0">
      <pane ySplit="1" topLeftCell="A2" activePane="bottomLeft" state="frozen"/>
      <selection pane="bottomLeft" activeCell="F8" sqref="F8"/>
    </sheetView>
  </sheetViews>
  <sheetFormatPr baseColWidth="10" defaultColWidth="14.5" defaultRowHeight="15.75" customHeight="1"/>
  <cols>
    <col min="1" max="1" width="7.6640625" customWidth="1"/>
    <col min="2" max="2" width="7.33203125" customWidth="1"/>
    <col min="3" max="3" width="9.3320312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28.5" customWidth="1"/>
    <col min="9" max="9" width="6.33203125" customWidth="1"/>
    <col min="10" max="10" width="34.83203125" customWidth="1"/>
  </cols>
  <sheetData>
    <row r="1" spans="1:10" ht="15.75" customHeight="1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5" t="s">
        <v>10</v>
      </c>
      <c r="B2" s="7">
        <v>2.476851851851852E-2</v>
      </c>
      <c r="C2" s="8" t="s">
        <v>13</v>
      </c>
      <c r="D2" s="8" t="s">
        <v>15</v>
      </c>
      <c r="E2" s="9" t="s">
        <v>17</v>
      </c>
      <c r="F2" s="9">
        <v>20</v>
      </c>
      <c r="G2" s="10"/>
      <c r="H2" s="10"/>
      <c r="I2" s="10"/>
      <c r="J2" s="10"/>
    </row>
    <row r="3" spans="1:10" ht="15.75" customHeight="1">
      <c r="A3" s="5" t="s">
        <v>10</v>
      </c>
      <c r="B3" s="7">
        <v>2.7337962962962963E-2</v>
      </c>
      <c r="C3" s="8" t="s">
        <v>18</v>
      </c>
      <c r="D3" s="8" t="s">
        <v>15</v>
      </c>
      <c r="E3" s="9">
        <v>22</v>
      </c>
      <c r="F3" s="14">
        <f t="shared" ref="F3:F4" si="0">E3-3</f>
        <v>19</v>
      </c>
      <c r="G3" s="10"/>
      <c r="H3" s="10"/>
      <c r="I3" s="10"/>
      <c r="J3" s="10"/>
    </row>
    <row r="4" spans="1:10" ht="15.75" customHeight="1">
      <c r="A4" s="5" t="s">
        <v>10</v>
      </c>
      <c r="B4" s="7">
        <v>2.7430555555555555E-2</v>
      </c>
      <c r="C4" s="8" t="s">
        <v>14</v>
      </c>
      <c r="D4" s="8" t="s">
        <v>15</v>
      </c>
      <c r="E4" s="9">
        <v>19</v>
      </c>
      <c r="F4" s="14">
        <f t="shared" si="0"/>
        <v>16</v>
      </c>
      <c r="G4" s="10"/>
      <c r="H4" s="10"/>
      <c r="I4" s="10"/>
      <c r="J4" s="10"/>
    </row>
    <row r="5" spans="1:10" ht="15.75" customHeight="1">
      <c r="A5" s="5" t="s">
        <v>10</v>
      </c>
      <c r="B5" s="7">
        <v>2.9907407407407407E-2</v>
      </c>
      <c r="C5" s="8" t="s">
        <v>14</v>
      </c>
      <c r="D5" s="8" t="s">
        <v>24</v>
      </c>
      <c r="E5" s="9">
        <v>13</v>
      </c>
      <c r="F5" s="14">
        <f t="shared" ref="F5:F7" si="1">E5-5</f>
        <v>8</v>
      </c>
      <c r="G5" s="10"/>
      <c r="H5" s="10"/>
      <c r="I5" s="10"/>
      <c r="J5" s="10"/>
    </row>
    <row r="6" spans="1:10" ht="15.75" customHeight="1">
      <c r="A6" s="5" t="s">
        <v>10</v>
      </c>
      <c r="B6" s="7">
        <v>3.515046296296296E-2</v>
      </c>
      <c r="C6" s="8" t="s">
        <v>23</v>
      </c>
      <c r="D6" s="8" t="s">
        <v>24</v>
      </c>
      <c r="E6" s="9">
        <v>16</v>
      </c>
      <c r="F6" s="14">
        <f t="shared" si="1"/>
        <v>11</v>
      </c>
      <c r="G6" s="10"/>
      <c r="H6" s="10"/>
      <c r="I6" s="10"/>
      <c r="J6" s="10"/>
    </row>
    <row r="7" spans="1:10" ht="15.75" customHeight="1">
      <c r="A7" s="5" t="s">
        <v>10</v>
      </c>
      <c r="B7" s="7">
        <v>3.5416666666666666E-2</v>
      </c>
      <c r="C7" s="8" t="s">
        <v>23</v>
      </c>
      <c r="D7" s="8" t="s">
        <v>27</v>
      </c>
      <c r="E7" s="9">
        <v>16</v>
      </c>
      <c r="F7" s="14">
        <f t="shared" si="1"/>
        <v>11</v>
      </c>
      <c r="G7" s="10"/>
      <c r="H7" s="10"/>
      <c r="I7" s="10"/>
      <c r="J7" s="10"/>
    </row>
    <row r="8" spans="1:10" ht="15.75" customHeight="1">
      <c r="A8" s="5" t="s">
        <v>10</v>
      </c>
      <c r="B8" s="7">
        <v>3.5706018518518519E-2</v>
      </c>
      <c r="C8" s="8" t="s">
        <v>19</v>
      </c>
      <c r="D8" s="8" t="s">
        <v>15</v>
      </c>
      <c r="E8" s="9">
        <v>14</v>
      </c>
      <c r="F8" s="14">
        <f>E8-0</f>
        <v>14</v>
      </c>
      <c r="G8" s="10"/>
      <c r="H8" s="10"/>
      <c r="I8" s="10"/>
      <c r="J8" s="10"/>
    </row>
    <row r="9" spans="1:10" ht="15.75" customHeight="1">
      <c r="A9" s="5" t="s">
        <v>10</v>
      </c>
      <c r="B9" s="7">
        <v>3.6261574074074071E-2</v>
      </c>
      <c r="C9" s="8" t="s">
        <v>23</v>
      </c>
      <c r="D9" s="8" t="s">
        <v>27</v>
      </c>
      <c r="E9" s="9">
        <v>19</v>
      </c>
      <c r="F9" s="14">
        <f t="shared" ref="F9:F10" si="2">E9-5</f>
        <v>14</v>
      </c>
      <c r="G9" s="10"/>
      <c r="H9" s="10"/>
      <c r="I9" s="10"/>
      <c r="J9" s="10"/>
    </row>
    <row r="10" spans="1:10" ht="15.75" customHeight="1">
      <c r="A10" s="5" t="s">
        <v>10</v>
      </c>
      <c r="B10" s="7">
        <v>3.6909722222222219E-2</v>
      </c>
      <c r="C10" s="8" t="s">
        <v>23</v>
      </c>
      <c r="D10" s="8" t="s">
        <v>27</v>
      </c>
      <c r="E10" s="9">
        <v>14</v>
      </c>
      <c r="F10" s="14">
        <f t="shared" si="2"/>
        <v>9</v>
      </c>
      <c r="G10" s="10"/>
      <c r="H10" s="10"/>
      <c r="I10" s="10"/>
      <c r="J10" s="10"/>
    </row>
    <row r="11" spans="1:10" ht="15.75" customHeight="1">
      <c r="A11" s="5" t="s">
        <v>10</v>
      </c>
      <c r="B11" s="7">
        <v>4.6412037037037036E-2</v>
      </c>
      <c r="C11" s="8" t="s">
        <v>19</v>
      </c>
      <c r="D11" s="8" t="s">
        <v>27</v>
      </c>
      <c r="E11" s="9">
        <v>20</v>
      </c>
      <c r="F11" s="9">
        <f>E11-8</f>
        <v>12</v>
      </c>
      <c r="G11" s="10"/>
      <c r="H11" s="10"/>
      <c r="I11" s="10"/>
      <c r="J11" s="10"/>
    </row>
    <row r="12" spans="1:10" ht="15.75" customHeight="1">
      <c r="A12" s="5" t="s">
        <v>10</v>
      </c>
      <c r="B12" s="7">
        <v>4.6493055555555558E-2</v>
      </c>
      <c r="C12" s="8" t="s">
        <v>18</v>
      </c>
      <c r="D12" s="8" t="s">
        <v>15</v>
      </c>
      <c r="E12" s="9" t="s">
        <v>38</v>
      </c>
      <c r="F12" s="9" t="s">
        <v>38</v>
      </c>
      <c r="G12" s="10"/>
      <c r="H12" s="10"/>
      <c r="I12" s="10"/>
      <c r="J12" s="10"/>
    </row>
    <row r="13" spans="1:10" ht="15.75" customHeight="1">
      <c r="A13" s="5" t="s">
        <v>10</v>
      </c>
      <c r="B13" s="7">
        <v>4.6921296296296294E-2</v>
      </c>
      <c r="C13" s="8" t="s">
        <v>18</v>
      </c>
      <c r="D13" s="8" t="s">
        <v>27</v>
      </c>
      <c r="E13" s="9">
        <v>13</v>
      </c>
      <c r="F13" s="14">
        <f>E13-5</f>
        <v>8</v>
      </c>
      <c r="G13" s="10"/>
      <c r="H13" s="10"/>
      <c r="I13" s="10"/>
      <c r="J13" s="10"/>
    </row>
    <row r="14" spans="1:10" ht="15.75" customHeight="1">
      <c r="A14" s="5" t="s">
        <v>10</v>
      </c>
      <c r="B14" s="7">
        <v>4.6932870370370368E-2</v>
      </c>
      <c r="C14" s="8" t="s">
        <v>19</v>
      </c>
      <c r="D14" s="8" t="s">
        <v>15</v>
      </c>
      <c r="E14" s="9" t="s">
        <v>38</v>
      </c>
      <c r="F14" s="9" t="s">
        <v>38</v>
      </c>
      <c r="G14" s="10"/>
      <c r="H14" s="10"/>
      <c r="I14" s="10"/>
      <c r="J14" s="10"/>
    </row>
    <row r="15" spans="1:10" ht="15.75" customHeight="1">
      <c r="A15" s="5" t="s">
        <v>10</v>
      </c>
      <c r="B15" s="7">
        <v>4.7800925925925927E-2</v>
      </c>
      <c r="C15" s="8" t="s">
        <v>19</v>
      </c>
      <c r="D15" s="8" t="s">
        <v>45</v>
      </c>
      <c r="E15" s="9" t="s">
        <v>38</v>
      </c>
      <c r="F15" s="9" t="s">
        <v>38</v>
      </c>
      <c r="G15" s="10"/>
      <c r="H15" s="10"/>
      <c r="I15" s="10"/>
      <c r="J15" s="8" t="s">
        <v>46</v>
      </c>
    </row>
    <row r="16" spans="1:10" ht="15.75" customHeight="1">
      <c r="A16" s="5" t="s">
        <v>10</v>
      </c>
      <c r="B16" s="7">
        <v>4.7800925925925927E-2</v>
      </c>
      <c r="C16" s="8" t="s">
        <v>19</v>
      </c>
      <c r="D16" s="8" t="s">
        <v>45</v>
      </c>
      <c r="E16" s="9" t="s">
        <v>38</v>
      </c>
      <c r="F16" s="9" t="s">
        <v>38</v>
      </c>
      <c r="G16" s="10"/>
      <c r="H16" s="10"/>
      <c r="I16" s="10"/>
      <c r="J16" s="8" t="s">
        <v>46</v>
      </c>
    </row>
    <row r="17" spans="1:10" ht="15.75" customHeight="1">
      <c r="A17" s="5" t="s">
        <v>10</v>
      </c>
      <c r="B17" s="7">
        <v>4.7800925925925927E-2</v>
      </c>
      <c r="C17" s="8" t="s">
        <v>19</v>
      </c>
      <c r="D17" s="8" t="s">
        <v>45</v>
      </c>
      <c r="E17" s="9" t="s">
        <v>38</v>
      </c>
      <c r="F17" s="9" t="s">
        <v>38</v>
      </c>
      <c r="G17" s="10"/>
      <c r="H17" s="10"/>
      <c r="I17" s="10"/>
      <c r="J17" s="8" t="s">
        <v>46</v>
      </c>
    </row>
    <row r="18" spans="1:10" ht="15.75" customHeight="1">
      <c r="A18" s="5" t="s">
        <v>10</v>
      </c>
      <c r="B18" s="7">
        <v>4.7824074074074074E-2</v>
      </c>
      <c r="C18" s="8" t="s">
        <v>18</v>
      </c>
      <c r="D18" s="8" t="s">
        <v>45</v>
      </c>
      <c r="E18" s="9">
        <v>5</v>
      </c>
      <c r="F18" s="15"/>
      <c r="G18" s="10"/>
      <c r="H18" s="10"/>
      <c r="I18" s="10"/>
      <c r="J18" s="8" t="s">
        <v>46</v>
      </c>
    </row>
    <row r="19" spans="1:10" ht="15.75" customHeight="1">
      <c r="A19" s="5" t="s">
        <v>10</v>
      </c>
      <c r="B19" s="7">
        <v>4.7824074074074074E-2</v>
      </c>
      <c r="C19" s="8" t="s">
        <v>18</v>
      </c>
      <c r="D19" s="8" t="s">
        <v>45</v>
      </c>
      <c r="E19" s="9">
        <v>5</v>
      </c>
      <c r="F19" s="15"/>
      <c r="G19" s="10"/>
      <c r="H19" s="10"/>
      <c r="I19" s="10"/>
      <c r="J19" s="8" t="s">
        <v>46</v>
      </c>
    </row>
    <row r="20" spans="1:10" ht="15.75" customHeight="1">
      <c r="A20" s="5" t="s">
        <v>10</v>
      </c>
      <c r="B20" s="7">
        <v>4.7824074074074074E-2</v>
      </c>
      <c r="C20" s="8" t="s">
        <v>18</v>
      </c>
      <c r="D20" s="8" t="s">
        <v>45</v>
      </c>
      <c r="E20" s="9">
        <v>5</v>
      </c>
      <c r="F20" s="15"/>
      <c r="G20" s="10"/>
      <c r="H20" s="10"/>
      <c r="I20" s="10"/>
      <c r="J20" s="8" t="s">
        <v>46</v>
      </c>
    </row>
    <row r="21" spans="1:10" ht="15.75" customHeight="1">
      <c r="A21" s="5" t="s">
        <v>10</v>
      </c>
      <c r="B21" s="7">
        <v>4.8043981481481479E-2</v>
      </c>
      <c r="C21" s="8" t="s">
        <v>19</v>
      </c>
      <c r="D21" s="8" t="s">
        <v>52</v>
      </c>
      <c r="E21" s="9">
        <v>24</v>
      </c>
      <c r="F21" s="14">
        <f>E21-6</f>
        <v>18</v>
      </c>
      <c r="G21" s="10"/>
      <c r="H21" s="10"/>
      <c r="I21" s="10"/>
      <c r="J21" s="10"/>
    </row>
    <row r="22" spans="1:10" ht="15.75" customHeight="1">
      <c r="A22" s="5" t="s">
        <v>10</v>
      </c>
      <c r="B22" s="7">
        <v>4.8067129629629626E-2</v>
      </c>
      <c r="C22" s="8" t="s">
        <v>14</v>
      </c>
      <c r="D22" s="8" t="s">
        <v>26</v>
      </c>
      <c r="E22" s="9">
        <v>14</v>
      </c>
      <c r="F22" s="14">
        <f>E22-4</f>
        <v>10</v>
      </c>
      <c r="G22" s="10"/>
      <c r="H22" s="10"/>
      <c r="I22" s="10"/>
      <c r="J22" s="10"/>
    </row>
    <row r="23" spans="1:10" ht="15.75" customHeight="1">
      <c r="A23" s="5" t="s">
        <v>10</v>
      </c>
      <c r="B23" s="7">
        <v>5.258101851851852E-2</v>
      </c>
      <c r="C23" s="8" t="s">
        <v>13</v>
      </c>
      <c r="D23" s="8" t="s">
        <v>24</v>
      </c>
      <c r="E23" s="9">
        <v>13</v>
      </c>
      <c r="F23" s="14">
        <f>E23--2</f>
        <v>15</v>
      </c>
      <c r="G23" s="10"/>
      <c r="H23" s="10"/>
      <c r="I23" s="10"/>
      <c r="J23" s="10"/>
    </row>
    <row r="24" spans="1:10" ht="15.75" customHeight="1">
      <c r="A24" s="5" t="s">
        <v>10</v>
      </c>
      <c r="B24" s="7">
        <v>5.2696759259259263E-2</v>
      </c>
      <c r="C24" s="8" t="s">
        <v>19</v>
      </c>
      <c r="D24" s="8" t="s">
        <v>34</v>
      </c>
      <c r="E24" s="9">
        <v>11</v>
      </c>
      <c r="F24" s="9">
        <f>E24+3</f>
        <v>14</v>
      </c>
      <c r="G24" s="10"/>
      <c r="H24" s="10"/>
      <c r="I24" s="10"/>
      <c r="J24" s="10"/>
    </row>
    <row r="25" spans="1:10" ht="15.75" customHeight="1">
      <c r="A25" s="5" t="s">
        <v>10</v>
      </c>
      <c r="B25" s="7">
        <v>5.5844907407407406E-2</v>
      </c>
      <c r="C25" s="8" t="s">
        <v>19</v>
      </c>
      <c r="D25" s="8" t="s">
        <v>62</v>
      </c>
      <c r="E25" s="9">
        <v>12</v>
      </c>
      <c r="F25" s="14">
        <f>E25-2</f>
        <v>10</v>
      </c>
      <c r="G25" s="10"/>
      <c r="H25" s="10"/>
      <c r="I25" s="10"/>
      <c r="J25" s="10"/>
    </row>
    <row r="26" spans="1:10" ht="15.75" customHeight="1">
      <c r="A26" s="5" t="s">
        <v>10</v>
      </c>
      <c r="B26" s="7">
        <v>5.65162037037037E-2</v>
      </c>
      <c r="C26" s="8" t="s">
        <v>21</v>
      </c>
      <c r="D26" s="8" t="s">
        <v>37</v>
      </c>
      <c r="E26" s="9">
        <v>12</v>
      </c>
      <c r="F26" s="14">
        <f>E26-6</f>
        <v>6</v>
      </c>
      <c r="G26" s="10"/>
      <c r="H26" s="10"/>
      <c r="I26" s="10"/>
      <c r="J26" s="10"/>
    </row>
    <row r="27" spans="1:10" ht="15.75" customHeight="1">
      <c r="A27" s="5" t="s">
        <v>10</v>
      </c>
      <c r="B27" s="7">
        <v>5.8530092592592592E-2</v>
      </c>
      <c r="C27" s="8" t="s">
        <v>18</v>
      </c>
      <c r="D27" s="8" t="s">
        <v>27</v>
      </c>
      <c r="E27" s="9" t="s">
        <v>17</v>
      </c>
      <c r="F27" s="9">
        <v>20</v>
      </c>
      <c r="G27" s="10"/>
      <c r="H27" s="10"/>
      <c r="I27" s="10"/>
      <c r="J27" s="10"/>
    </row>
    <row r="28" spans="1:10" ht="15.75" customHeight="1">
      <c r="A28" s="5" t="s">
        <v>10</v>
      </c>
      <c r="B28" s="7">
        <v>7.9976851851851855E-2</v>
      </c>
      <c r="C28" s="8" t="s">
        <v>18</v>
      </c>
      <c r="D28" s="8" t="s">
        <v>15</v>
      </c>
      <c r="E28" s="9">
        <v>8</v>
      </c>
      <c r="F28" s="14">
        <f>E28-3</f>
        <v>5</v>
      </c>
      <c r="G28" s="10"/>
      <c r="H28" s="10"/>
      <c r="I28" s="10"/>
      <c r="J28" s="10"/>
    </row>
    <row r="29" spans="1:10" ht="15.75" customHeight="1">
      <c r="A29" s="5" t="s">
        <v>10</v>
      </c>
      <c r="B29" s="7">
        <v>8.0046296296296296E-2</v>
      </c>
      <c r="C29" s="8" t="s">
        <v>14</v>
      </c>
      <c r="D29" s="8" t="s">
        <v>24</v>
      </c>
      <c r="E29" s="9" t="s">
        <v>17</v>
      </c>
      <c r="F29" s="9">
        <v>20</v>
      </c>
      <c r="G29" s="10"/>
      <c r="H29" s="10"/>
      <c r="I29" s="10"/>
      <c r="J29" s="10"/>
    </row>
    <row r="30" spans="1:10" ht="15.75" customHeight="1">
      <c r="A30" s="5" t="s">
        <v>10</v>
      </c>
      <c r="B30" s="7">
        <v>8.1909722222222217E-2</v>
      </c>
      <c r="C30" s="8" t="s">
        <v>66</v>
      </c>
      <c r="D30" s="8" t="s">
        <v>37</v>
      </c>
      <c r="E30" s="9" t="s">
        <v>38</v>
      </c>
      <c r="F30" s="9" t="s">
        <v>38</v>
      </c>
      <c r="G30" s="10"/>
      <c r="H30" s="10"/>
      <c r="I30" s="10"/>
      <c r="J30" s="8" t="s">
        <v>56</v>
      </c>
    </row>
    <row r="31" spans="1:10" ht="15.75" customHeight="1">
      <c r="A31" s="5" t="s">
        <v>10</v>
      </c>
      <c r="B31" s="7">
        <v>8.1909722222222217E-2</v>
      </c>
      <c r="C31" s="8" t="s">
        <v>66</v>
      </c>
      <c r="D31" s="8" t="s">
        <v>37</v>
      </c>
      <c r="E31" s="9">
        <v>12</v>
      </c>
      <c r="F31" s="15"/>
      <c r="G31" s="10"/>
      <c r="H31" s="10"/>
      <c r="I31" s="10"/>
      <c r="J31" s="8" t="s">
        <v>57</v>
      </c>
    </row>
    <row r="32" spans="1:10" ht="15.75" customHeight="1">
      <c r="A32" s="5" t="s">
        <v>10</v>
      </c>
      <c r="B32" s="7">
        <v>8.2372685185185188E-2</v>
      </c>
      <c r="C32" s="8" t="s">
        <v>19</v>
      </c>
      <c r="D32" s="8" t="s">
        <v>27</v>
      </c>
      <c r="E32" s="9">
        <v>12</v>
      </c>
      <c r="F32" s="9">
        <f>E32-8</f>
        <v>4</v>
      </c>
      <c r="G32" s="10"/>
      <c r="H32" s="10"/>
      <c r="I32" s="10"/>
      <c r="J32" s="10"/>
    </row>
    <row r="33" spans="1:10" ht="15.75" customHeight="1">
      <c r="A33" s="5" t="s">
        <v>10</v>
      </c>
      <c r="B33" s="7">
        <v>8.4201388888888895E-2</v>
      </c>
      <c r="C33" s="8" t="s">
        <v>13</v>
      </c>
      <c r="D33" s="8" t="s">
        <v>15</v>
      </c>
      <c r="E33" s="9">
        <v>11</v>
      </c>
      <c r="F33" s="14">
        <f>E33-0</f>
        <v>11</v>
      </c>
      <c r="G33" s="10"/>
      <c r="H33" s="10"/>
      <c r="I33" s="10"/>
      <c r="J33" s="10"/>
    </row>
    <row r="34" spans="1:10" ht="15.75" customHeight="1">
      <c r="A34" s="5" t="s">
        <v>10</v>
      </c>
      <c r="B34" s="7">
        <v>0.10037037037037037</v>
      </c>
      <c r="C34" s="8" t="s">
        <v>14</v>
      </c>
      <c r="D34" s="8" t="s">
        <v>16</v>
      </c>
      <c r="E34" s="9" t="s">
        <v>20</v>
      </c>
      <c r="F34" s="9">
        <v>1</v>
      </c>
      <c r="G34" s="10"/>
      <c r="H34" s="10"/>
      <c r="I34" s="10"/>
      <c r="J34" s="10"/>
    </row>
    <row r="35" spans="1:10" ht="15.75" customHeight="1">
      <c r="A35" s="5" t="s">
        <v>10</v>
      </c>
      <c r="B35" s="7">
        <v>0.10096064814814815</v>
      </c>
      <c r="C35" s="8" t="s">
        <v>18</v>
      </c>
      <c r="D35" s="8" t="s">
        <v>16</v>
      </c>
      <c r="E35" s="9">
        <v>22</v>
      </c>
      <c r="F35" s="14">
        <f t="shared" ref="F35:F36" si="3">E35-3</f>
        <v>19</v>
      </c>
      <c r="G35" s="10"/>
      <c r="H35" s="10"/>
      <c r="I35" s="10"/>
      <c r="J35" s="10"/>
    </row>
    <row r="36" spans="1:10" ht="15.75" customHeight="1">
      <c r="A36" s="5" t="s">
        <v>10</v>
      </c>
      <c r="B36" s="7">
        <v>0.10105324074074074</v>
      </c>
      <c r="C36" s="8" t="s">
        <v>23</v>
      </c>
      <c r="D36" s="8" t="s">
        <v>16</v>
      </c>
      <c r="E36" s="9">
        <v>10</v>
      </c>
      <c r="F36" s="14">
        <f t="shared" si="3"/>
        <v>7</v>
      </c>
      <c r="G36" s="10"/>
      <c r="H36" s="10"/>
      <c r="I36" s="10"/>
      <c r="J36" s="10"/>
    </row>
    <row r="37" spans="1:10" ht="15.75" customHeight="1">
      <c r="A37" s="5" t="s">
        <v>10</v>
      </c>
      <c r="B37" s="7">
        <v>0.10107638888888888</v>
      </c>
      <c r="C37" s="8" t="s">
        <v>19</v>
      </c>
      <c r="D37" s="8" t="s">
        <v>16</v>
      </c>
      <c r="E37" s="9">
        <v>10</v>
      </c>
      <c r="F37" s="14">
        <f>E37-4</f>
        <v>6</v>
      </c>
      <c r="G37" s="10"/>
      <c r="H37" s="10"/>
      <c r="I37" s="10"/>
      <c r="J37" s="10"/>
    </row>
    <row r="38" spans="1:10" ht="15.75" customHeight="1">
      <c r="A38" s="5" t="s">
        <v>10</v>
      </c>
      <c r="B38" s="7">
        <v>0.10108796296296296</v>
      </c>
      <c r="C38" s="8" t="s">
        <v>13</v>
      </c>
      <c r="D38" s="8" t="s">
        <v>16</v>
      </c>
      <c r="E38" s="9">
        <v>12</v>
      </c>
      <c r="F38" s="14">
        <f>E38-0</f>
        <v>12</v>
      </c>
      <c r="G38" s="10"/>
      <c r="H38" s="10"/>
      <c r="I38" s="10"/>
      <c r="J38" s="10"/>
    </row>
    <row r="39" spans="1:10" ht="15.75" customHeight="1">
      <c r="A39" s="5" t="s">
        <v>10</v>
      </c>
      <c r="B39" s="7">
        <v>0.10108796296296296</v>
      </c>
      <c r="C39" s="8" t="s">
        <v>66</v>
      </c>
      <c r="D39" s="8" t="s">
        <v>16</v>
      </c>
      <c r="E39" s="9">
        <v>13</v>
      </c>
      <c r="F39" s="14">
        <f>E39-2</f>
        <v>11</v>
      </c>
      <c r="G39" s="10"/>
      <c r="H39" s="10"/>
      <c r="I39" s="10"/>
      <c r="J39" s="10"/>
    </row>
    <row r="40" spans="1:10" ht="15.75" customHeight="1">
      <c r="A40" s="5" t="s">
        <v>10</v>
      </c>
      <c r="B40" s="7">
        <v>0.10109953703703704</v>
      </c>
      <c r="C40" s="8" t="s">
        <v>21</v>
      </c>
      <c r="D40" s="8" t="s">
        <v>16</v>
      </c>
      <c r="E40" s="9">
        <v>11</v>
      </c>
      <c r="F40" s="14">
        <f>E40-1</f>
        <v>10</v>
      </c>
      <c r="G40" s="10"/>
      <c r="H40" s="10"/>
      <c r="I40" s="10"/>
      <c r="J40" s="10"/>
    </row>
    <row r="41" spans="1:10" ht="15.75" customHeight="1">
      <c r="A41" s="5" t="s">
        <v>10</v>
      </c>
      <c r="B41" s="7">
        <v>0.10197916666666666</v>
      </c>
      <c r="C41" s="8" t="s">
        <v>18</v>
      </c>
      <c r="D41" s="8" t="s">
        <v>33</v>
      </c>
      <c r="E41" s="9">
        <v>16</v>
      </c>
      <c r="F41" s="9">
        <v>11</v>
      </c>
      <c r="G41" s="10"/>
      <c r="H41" s="10"/>
      <c r="I41" s="10"/>
      <c r="J41" s="8" t="s">
        <v>72</v>
      </c>
    </row>
    <row r="42" spans="1:10" ht="15.75" customHeight="1">
      <c r="A42" s="5" t="s">
        <v>10</v>
      </c>
      <c r="B42" s="7">
        <v>0.10212962962962963</v>
      </c>
      <c r="C42" s="8" t="s">
        <v>18</v>
      </c>
      <c r="D42" s="8" t="s">
        <v>28</v>
      </c>
      <c r="E42" s="9">
        <v>18</v>
      </c>
      <c r="F42" s="15"/>
      <c r="G42" s="10"/>
      <c r="H42" s="8" t="s">
        <v>73</v>
      </c>
      <c r="I42" s="10"/>
      <c r="J42" s="10"/>
    </row>
    <row r="43" spans="1:10" ht="15.75" customHeight="1">
      <c r="A43" s="5" t="s">
        <v>10</v>
      </c>
      <c r="B43" s="7">
        <v>0.10450231481481481</v>
      </c>
      <c r="C43" s="8" t="s">
        <v>13</v>
      </c>
      <c r="D43" s="8" t="s">
        <v>30</v>
      </c>
      <c r="E43" s="9" t="s">
        <v>20</v>
      </c>
      <c r="F43" s="9">
        <v>1</v>
      </c>
      <c r="G43" s="10"/>
      <c r="H43" s="10"/>
      <c r="I43" s="10"/>
      <c r="J43" s="8" t="s">
        <v>56</v>
      </c>
    </row>
    <row r="44" spans="1:10" ht="15.75" customHeight="1">
      <c r="A44" s="5" t="s">
        <v>10</v>
      </c>
      <c r="B44" s="7">
        <v>0.10450231481481481</v>
      </c>
      <c r="C44" s="8" t="s">
        <v>13</v>
      </c>
      <c r="D44" s="8" t="s">
        <v>30</v>
      </c>
      <c r="E44" s="9">
        <v>18</v>
      </c>
      <c r="F44" s="14">
        <f>E44-6</f>
        <v>12</v>
      </c>
      <c r="G44" s="10"/>
      <c r="H44" s="10"/>
      <c r="I44" s="10"/>
      <c r="J44" s="8" t="s">
        <v>74</v>
      </c>
    </row>
    <row r="45" spans="1:10" ht="15.75" customHeight="1">
      <c r="A45" s="5" t="s">
        <v>10</v>
      </c>
      <c r="B45" s="7">
        <v>0.10465277777777778</v>
      </c>
      <c r="C45" s="8" t="s">
        <v>13</v>
      </c>
      <c r="D45" s="8" t="s">
        <v>28</v>
      </c>
      <c r="E45" s="9">
        <v>11</v>
      </c>
      <c r="F45" s="15"/>
      <c r="G45" s="10"/>
      <c r="H45" s="8" t="s">
        <v>75</v>
      </c>
      <c r="I45" s="10"/>
      <c r="J45" s="10"/>
    </row>
    <row r="46" spans="1:10" ht="15.75" customHeight="1">
      <c r="A46" s="5" t="s">
        <v>10</v>
      </c>
      <c r="B46" s="7">
        <v>0.10505787037037037</v>
      </c>
      <c r="C46" s="8" t="s">
        <v>21</v>
      </c>
      <c r="D46" s="8" t="s">
        <v>33</v>
      </c>
      <c r="E46" s="9">
        <v>17</v>
      </c>
      <c r="F46" s="14">
        <f>E46-6</f>
        <v>11</v>
      </c>
      <c r="G46" s="10"/>
      <c r="H46" s="10"/>
      <c r="I46" s="10"/>
      <c r="J46" s="8" t="s">
        <v>35</v>
      </c>
    </row>
    <row r="47" spans="1:10" ht="15.75" customHeight="1">
      <c r="A47" s="5" t="s">
        <v>10</v>
      </c>
      <c r="B47" s="7">
        <v>0.10537037037037036</v>
      </c>
      <c r="C47" s="8" t="s">
        <v>21</v>
      </c>
      <c r="D47" s="8" t="s">
        <v>28</v>
      </c>
      <c r="E47" s="9">
        <v>9</v>
      </c>
      <c r="F47" s="15"/>
      <c r="G47" s="10"/>
      <c r="H47" s="8" t="s">
        <v>76</v>
      </c>
      <c r="I47" s="10"/>
      <c r="J47" s="10"/>
    </row>
    <row r="48" spans="1:10" ht="15.75" customHeight="1">
      <c r="A48" s="5" t="s">
        <v>10</v>
      </c>
      <c r="B48" s="7">
        <v>0.10633101851851852</v>
      </c>
      <c r="C48" s="8" t="s">
        <v>19</v>
      </c>
      <c r="D48" s="8" t="s">
        <v>60</v>
      </c>
      <c r="E48" s="9">
        <v>15</v>
      </c>
      <c r="F48" s="9">
        <f>E48+3</f>
        <v>18</v>
      </c>
      <c r="G48" s="10"/>
      <c r="H48" s="10"/>
      <c r="I48" s="10"/>
      <c r="J48" s="10"/>
    </row>
    <row r="49" spans="1:10" ht="15.75" customHeight="1">
      <c r="A49" s="5" t="s">
        <v>10</v>
      </c>
      <c r="B49" s="7">
        <v>0.10728009259259259</v>
      </c>
      <c r="C49" s="8" t="s">
        <v>14</v>
      </c>
      <c r="D49" s="8" t="s">
        <v>26</v>
      </c>
      <c r="E49" s="9">
        <v>7</v>
      </c>
      <c r="F49" s="14">
        <f>E49-4</f>
        <v>3</v>
      </c>
      <c r="G49" s="10"/>
      <c r="H49" s="10"/>
      <c r="I49" s="10"/>
      <c r="J49" s="10"/>
    </row>
    <row r="50" spans="1:10" ht="15.75" customHeight="1">
      <c r="A50" s="5" t="s">
        <v>10</v>
      </c>
      <c r="B50" s="7">
        <v>0.10773148148148148</v>
      </c>
      <c r="C50" s="8" t="s">
        <v>14</v>
      </c>
      <c r="D50" s="8" t="s">
        <v>30</v>
      </c>
      <c r="E50" s="9">
        <v>20</v>
      </c>
      <c r="F50" s="9">
        <f t="shared" ref="F50:F51" si="4">E50-6</f>
        <v>14</v>
      </c>
      <c r="G50" s="10"/>
      <c r="H50" s="10"/>
      <c r="I50" s="10"/>
      <c r="J50" s="8" t="s">
        <v>32</v>
      </c>
    </row>
    <row r="51" spans="1:10" ht="15.75" customHeight="1">
      <c r="A51" s="5" t="s">
        <v>10</v>
      </c>
      <c r="B51" s="7">
        <v>0.10784722222222222</v>
      </c>
      <c r="C51" s="8" t="s">
        <v>14</v>
      </c>
      <c r="D51" s="8" t="s">
        <v>30</v>
      </c>
      <c r="E51" s="9">
        <v>15</v>
      </c>
      <c r="F51" s="14">
        <f t="shared" si="4"/>
        <v>9</v>
      </c>
      <c r="G51" s="10"/>
      <c r="H51" s="10"/>
      <c r="I51" s="10"/>
      <c r="J51" s="8" t="s">
        <v>32</v>
      </c>
    </row>
    <row r="52" spans="1:10" ht="15.75" customHeight="1">
      <c r="A52" s="5" t="s">
        <v>10</v>
      </c>
      <c r="B52" s="7">
        <v>0.10792824074074074</v>
      </c>
      <c r="C52" s="8" t="s">
        <v>14</v>
      </c>
      <c r="D52" s="8" t="s">
        <v>28</v>
      </c>
      <c r="E52" s="9">
        <v>11</v>
      </c>
      <c r="F52" s="15"/>
      <c r="G52" s="10"/>
      <c r="H52" s="8" t="s">
        <v>75</v>
      </c>
      <c r="I52" s="10"/>
      <c r="J52" s="10"/>
    </row>
    <row r="53" spans="1:10" ht="15.75" customHeight="1">
      <c r="A53" s="5" t="s">
        <v>10</v>
      </c>
      <c r="B53" s="7">
        <v>0.10865740740740741</v>
      </c>
      <c r="C53" s="8" t="s">
        <v>21</v>
      </c>
      <c r="D53" s="8" t="s">
        <v>77</v>
      </c>
      <c r="E53" s="9">
        <v>17</v>
      </c>
      <c r="F53" s="14">
        <f>E53-1</f>
        <v>16</v>
      </c>
      <c r="G53" s="10"/>
      <c r="H53" s="10"/>
      <c r="I53" s="10"/>
      <c r="J53" s="10"/>
    </row>
    <row r="54" spans="1:10" ht="15.75" customHeight="1">
      <c r="A54" s="5" t="s">
        <v>10</v>
      </c>
      <c r="B54" s="7">
        <v>0.10865740740740741</v>
      </c>
      <c r="C54" s="8" t="s">
        <v>19</v>
      </c>
      <c r="D54" s="8" t="s">
        <v>77</v>
      </c>
      <c r="E54" s="9">
        <v>15</v>
      </c>
      <c r="F54" s="9">
        <f>E54-6</f>
        <v>9</v>
      </c>
      <c r="G54" s="10"/>
      <c r="H54" s="10"/>
      <c r="I54" s="10"/>
      <c r="J54" s="10"/>
    </row>
    <row r="55" spans="1:10" ht="15.75" customHeight="1">
      <c r="A55" s="5" t="s">
        <v>10</v>
      </c>
      <c r="B55" s="7">
        <v>0.11046296296296296</v>
      </c>
      <c r="C55" s="8" t="s">
        <v>23</v>
      </c>
      <c r="D55" s="8" t="s">
        <v>30</v>
      </c>
      <c r="E55" s="9">
        <v>21</v>
      </c>
      <c r="F55" s="14">
        <f>E55-5</f>
        <v>16</v>
      </c>
      <c r="G55" s="10"/>
      <c r="H55" s="10"/>
      <c r="I55" s="10"/>
      <c r="J55" s="8" t="s">
        <v>79</v>
      </c>
    </row>
    <row r="56" spans="1:10" ht="15.75" customHeight="1">
      <c r="A56" s="5" t="s">
        <v>10</v>
      </c>
      <c r="B56" s="7">
        <v>0.11053240740740741</v>
      </c>
      <c r="C56" s="8" t="s">
        <v>23</v>
      </c>
      <c r="D56" s="8" t="s">
        <v>28</v>
      </c>
      <c r="E56" s="9">
        <v>9</v>
      </c>
      <c r="F56" s="15"/>
      <c r="G56" s="10"/>
      <c r="H56" s="8" t="s">
        <v>80</v>
      </c>
      <c r="I56" s="10"/>
      <c r="J56" s="10"/>
    </row>
    <row r="57" spans="1:10" ht="15.75" customHeight="1">
      <c r="A57" s="5" t="s">
        <v>10</v>
      </c>
      <c r="B57" s="7">
        <v>0.11155092592592593</v>
      </c>
      <c r="C57" s="8" t="s">
        <v>18</v>
      </c>
      <c r="D57" s="8" t="s">
        <v>28</v>
      </c>
      <c r="E57" s="9">
        <v>3</v>
      </c>
      <c r="F57" s="15"/>
      <c r="G57" s="10"/>
      <c r="H57" s="8" t="s">
        <v>81</v>
      </c>
      <c r="I57" s="10"/>
      <c r="J57" s="8" t="s">
        <v>82</v>
      </c>
    </row>
    <row r="58" spans="1:10" ht="15.75" customHeight="1">
      <c r="A58" s="5" t="s">
        <v>10</v>
      </c>
      <c r="B58" s="7">
        <v>0.11346064814814814</v>
      </c>
      <c r="C58" s="8" t="s">
        <v>13</v>
      </c>
      <c r="D58" s="8" t="s">
        <v>30</v>
      </c>
      <c r="E58" s="9">
        <v>16</v>
      </c>
      <c r="F58" s="14">
        <f>E58-6</f>
        <v>10</v>
      </c>
      <c r="G58" s="10"/>
      <c r="H58" s="10"/>
      <c r="I58" s="10"/>
      <c r="J58" s="8" t="s">
        <v>83</v>
      </c>
    </row>
    <row r="59" spans="1:10" ht="13">
      <c r="A59" s="5" t="s">
        <v>10</v>
      </c>
      <c r="B59" s="7">
        <v>0.11354166666666667</v>
      </c>
      <c r="C59" s="8" t="s">
        <v>13</v>
      </c>
      <c r="D59" s="8" t="s">
        <v>28</v>
      </c>
      <c r="E59" s="9">
        <v>12</v>
      </c>
      <c r="F59" s="15"/>
      <c r="G59" s="10"/>
      <c r="H59" s="8" t="s">
        <v>84</v>
      </c>
      <c r="I59" s="10"/>
      <c r="J59" s="10"/>
    </row>
    <row r="60" spans="1:10" ht="13">
      <c r="A60" s="5" t="s">
        <v>10</v>
      </c>
      <c r="B60" s="7">
        <v>0.11491898148148148</v>
      </c>
      <c r="C60" s="8" t="s">
        <v>66</v>
      </c>
      <c r="D60" s="8" t="s">
        <v>30</v>
      </c>
      <c r="E60" s="9" t="s">
        <v>38</v>
      </c>
      <c r="F60" s="9" t="s">
        <v>38</v>
      </c>
      <c r="G60" s="10"/>
      <c r="H60" s="10"/>
      <c r="I60" s="10"/>
      <c r="J60" s="8" t="s">
        <v>85</v>
      </c>
    </row>
    <row r="61" spans="1:10" ht="13">
      <c r="A61" s="5" t="s">
        <v>10</v>
      </c>
      <c r="B61" s="7">
        <v>0.11491898148148148</v>
      </c>
      <c r="C61" s="8" t="s">
        <v>66</v>
      </c>
      <c r="D61" s="8" t="s">
        <v>30</v>
      </c>
      <c r="E61" s="9">
        <v>17</v>
      </c>
      <c r="F61" s="14">
        <f>E61-5</f>
        <v>12</v>
      </c>
      <c r="G61" s="10"/>
      <c r="H61" s="10"/>
      <c r="I61" s="10"/>
      <c r="J61" s="8" t="s">
        <v>86</v>
      </c>
    </row>
    <row r="62" spans="1:10" ht="13">
      <c r="A62" s="5" t="s">
        <v>10</v>
      </c>
      <c r="B62" s="7">
        <v>0.11516203703703703</v>
      </c>
      <c r="C62" s="8" t="s">
        <v>66</v>
      </c>
      <c r="D62" s="8" t="s">
        <v>28</v>
      </c>
      <c r="E62" s="9">
        <v>13</v>
      </c>
      <c r="F62" s="15"/>
      <c r="G62" s="10"/>
      <c r="H62" s="8" t="s">
        <v>87</v>
      </c>
      <c r="I62" s="8">
        <v>1</v>
      </c>
      <c r="J62" s="10"/>
    </row>
    <row r="63" spans="1:10" ht="13">
      <c r="A63" s="5" t="s">
        <v>10</v>
      </c>
      <c r="B63" s="7">
        <v>0.11658564814814815</v>
      </c>
      <c r="C63" s="8" t="s">
        <v>13</v>
      </c>
      <c r="D63" s="8" t="s">
        <v>30</v>
      </c>
      <c r="E63" s="9">
        <v>21</v>
      </c>
      <c r="F63" s="14">
        <f>E63-6</f>
        <v>15</v>
      </c>
      <c r="G63" s="10"/>
      <c r="H63" s="10"/>
      <c r="I63" s="10"/>
      <c r="J63" s="8" t="s">
        <v>88</v>
      </c>
    </row>
    <row r="64" spans="1:10" ht="13">
      <c r="A64" s="5" t="s">
        <v>10</v>
      </c>
      <c r="B64" s="7">
        <v>0.11664351851851852</v>
      </c>
      <c r="C64" s="8" t="s">
        <v>13</v>
      </c>
      <c r="D64" s="8" t="s">
        <v>28</v>
      </c>
      <c r="E64" s="9">
        <v>17</v>
      </c>
      <c r="F64" s="15"/>
      <c r="G64" s="10"/>
      <c r="H64" s="8" t="s">
        <v>91</v>
      </c>
      <c r="I64" s="10"/>
      <c r="J64" s="10"/>
    </row>
    <row r="65" spans="1:10" ht="13">
      <c r="A65" s="5" t="s">
        <v>10</v>
      </c>
      <c r="B65" s="7">
        <v>0.11729166666666667</v>
      </c>
      <c r="C65" s="8" t="s">
        <v>21</v>
      </c>
      <c r="D65" s="8" t="s">
        <v>33</v>
      </c>
      <c r="E65" s="9">
        <v>11</v>
      </c>
      <c r="F65" s="14">
        <f t="shared" ref="F65:F66" si="5">E65-6</f>
        <v>5</v>
      </c>
      <c r="G65" s="10"/>
      <c r="H65" s="10"/>
      <c r="I65" s="10"/>
      <c r="J65" s="8" t="s">
        <v>93</v>
      </c>
    </row>
    <row r="66" spans="1:10" ht="13">
      <c r="A66" s="5" t="s">
        <v>10</v>
      </c>
      <c r="B66" s="7">
        <v>0.11798611111111111</v>
      </c>
      <c r="C66" s="8" t="s">
        <v>19</v>
      </c>
      <c r="D66" s="8" t="s">
        <v>30</v>
      </c>
      <c r="E66" s="9">
        <v>16</v>
      </c>
      <c r="F66" s="14">
        <f t="shared" si="5"/>
        <v>10</v>
      </c>
      <c r="G66" s="10"/>
      <c r="H66" s="10"/>
      <c r="I66" s="10"/>
      <c r="J66" s="8" t="s">
        <v>94</v>
      </c>
    </row>
    <row r="67" spans="1:10" ht="13">
      <c r="A67" s="5" t="s">
        <v>10</v>
      </c>
      <c r="B67" s="7">
        <v>0.11810185185185185</v>
      </c>
      <c r="C67" s="8" t="s">
        <v>19</v>
      </c>
      <c r="D67" s="8" t="s">
        <v>28</v>
      </c>
      <c r="E67" s="9">
        <v>14</v>
      </c>
      <c r="F67" s="15"/>
      <c r="G67" s="10"/>
      <c r="H67" s="8" t="s">
        <v>95</v>
      </c>
      <c r="I67" s="10"/>
      <c r="J67" s="10"/>
    </row>
    <row r="68" spans="1:10" ht="13">
      <c r="A68" s="5" t="s">
        <v>10</v>
      </c>
      <c r="B68" s="7">
        <v>0.1189236111111111</v>
      </c>
      <c r="C68" s="8" t="s">
        <v>19</v>
      </c>
      <c r="D68" s="8" t="s">
        <v>15</v>
      </c>
      <c r="E68" s="9">
        <v>9</v>
      </c>
      <c r="F68" s="14">
        <f>E68-0</f>
        <v>9</v>
      </c>
      <c r="G68" s="10"/>
      <c r="H68" s="10"/>
      <c r="I68" s="10"/>
      <c r="J68" s="10"/>
    </row>
    <row r="69" spans="1:10" ht="13">
      <c r="A69" s="5" t="s">
        <v>10</v>
      </c>
      <c r="B69" s="7">
        <v>0.1194212962962963</v>
      </c>
      <c r="C69" s="8" t="s">
        <v>23</v>
      </c>
      <c r="D69" s="8" t="s">
        <v>30</v>
      </c>
      <c r="E69" s="9">
        <v>12</v>
      </c>
      <c r="F69" s="14">
        <f t="shared" ref="F69:F70" si="6">E69-5</f>
        <v>7</v>
      </c>
      <c r="G69" s="10"/>
      <c r="H69" s="10"/>
      <c r="I69" s="10"/>
      <c r="J69" s="8" t="s">
        <v>79</v>
      </c>
    </row>
    <row r="70" spans="1:10" ht="13">
      <c r="A70" s="5" t="s">
        <v>10</v>
      </c>
      <c r="B70" s="7">
        <v>0.11952546296296296</v>
      </c>
      <c r="C70" s="8" t="s">
        <v>23</v>
      </c>
      <c r="D70" s="8" t="s">
        <v>30</v>
      </c>
      <c r="E70" s="9">
        <v>21</v>
      </c>
      <c r="F70" s="14">
        <f t="shared" si="6"/>
        <v>16</v>
      </c>
      <c r="G70" s="10"/>
      <c r="H70" s="10"/>
      <c r="I70" s="10"/>
      <c r="J70" s="8" t="s">
        <v>79</v>
      </c>
    </row>
    <row r="71" spans="1:10" ht="13">
      <c r="A71" s="5" t="s">
        <v>10</v>
      </c>
      <c r="B71" s="7">
        <v>0.11962962962962963</v>
      </c>
      <c r="C71" s="8" t="s">
        <v>23</v>
      </c>
      <c r="D71" s="8" t="s">
        <v>28</v>
      </c>
      <c r="E71" s="9">
        <v>4</v>
      </c>
      <c r="F71" s="15"/>
      <c r="G71" s="10"/>
      <c r="H71" s="8" t="s">
        <v>96</v>
      </c>
      <c r="I71" s="10"/>
      <c r="J71" s="10"/>
    </row>
    <row r="72" spans="1:10" ht="13">
      <c r="A72" s="5" t="s">
        <v>10</v>
      </c>
      <c r="B72" s="7">
        <v>0.11974537037037038</v>
      </c>
      <c r="C72" s="8" t="s">
        <v>23</v>
      </c>
      <c r="D72" s="8" t="s">
        <v>28</v>
      </c>
      <c r="E72" s="9">
        <v>9</v>
      </c>
      <c r="F72" s="15"/>
      <c r="G72" s="10"/>
      <c r="H72" s="8" t="s">
        <v>97</v>
      </c>
      <c r="I72" s="10"/>
      <c r="J72" s="10"/>
    </row>
    <row r="73" spans="1:10" ht="13">
      <c r="A73" s="5" t="s">
        <v>10</v>
      </c>
      <c r="B73" s="7">
        <v>0.12039351851851852</v>
      </c>
      <c r="C73" s="8" t="s">
        <v>14</v>
      </c>
      <c r="D73" s="8" t="s">
        <v>30</v>
      </c>
      <c r="E73" s="9">
        <v>16</v>
      </c>
      <c r="F73" s="14">
        <f>E73-6</f>
        <v>10</v>
      </c>
      <c r="G73" s="10"/>
      <c r="H73" s="10"/>
      <c r="I73" s="10"/>
      <c r="J73" s="8" t="s">
        <v>32</v>
      </c>
    </row>
    <row r="74" spans="1:10" ht="13">
      <c r="A74" s="5" t="s">
        <v>10</v>
      </c>
      <c r="B74" s="7">
        <v>0.12056712962962964</v>
      </c>
      <c r="C74" s="8" t="s">
        <v>14</v>
      </c>
      <c r="D74" s="8" t="s">
        <v>28</v>
      </c>
      <c r="E74" s="9">
        <v>6</v>
      </c>
      <c r="F74" s="15"/>
      <c r="G74" s="10"/>
      <c r="H74" s="8" t="s">
        <v>98</v>
      </c>
      <c r="I74" s="10"/>
      <c r="J74" s="10"/>
    </row>
    <row r="75" spans="1:10" ht="13">
      <c r="A75" s="5" t="s">
        <v>10</v>
      </c>
      <c r="B75" s="7">
        <v>0.12106481481481482</v>
      </c>
      <c r="C75" s="8" t="s">
        <v>14</v>
      </c>
      <c r="D75" s="8" t="s">
        <v>30</v>
      </c>
      <c r="E75" s="9">
        <v>25</v>
      </c>
      <c r="F75" s="9">
        <f t="shared" ref="F75:F76" si="7">E75-6</f>
        <v>19</v>
      </c>
      <c r="G75" s="10"/>
      <c r="H75" s="10"/>
      <c r="I75" s="10"/>
      <c r="J75" s="8" t="s">
        <v>32</v>
      </c>
    </row>
    <row r="76" spans="1:10" ht="13">
      <c r="A76" s="5" t="s">
        <v>10</v>
      </c>
      <c r="B76" s="7">
        <v>0.12107638888888889</v>
      </c>
      <c r="C76" s="8" t="s">
        <v>14</v>
      </c>
      <c r="D76" s="8" t="s">
        <v>30</v>
      </c>
      <c r="E76" s="9">
        <v>24</v>
      </c>
      <c r="F76" s="9">
        <f t="shared" si="7"/>
        <v>18</v>
      </c>
      <c r="G76" s="10"/>
      <c r="H76" s="10"/>
      <c r="I76" s="10"/>
      <c r="J76" s="8" t="s">
        <v>32</v>
      </c>
    </row>
    <row r="77" spans="1:10" ht="13">
      <c r="A77" s="5" t="s">
        <v>10</v>
      </c>
      <c r="B77" s="7">
        <v>0.12118055555555556</v>
      </c>
      <c r="C77" s="8" t="s">
        <v>14</v>
      </c>
      <c r="D77" s="8" t="s">
        <v>28</v>
      </c>
      <c r="E77" s="9">
        <v>13</v>
      </c>
      <c r="F77" s="15"/>
      <c r="G77" s="10"/>
      <c r="H77" s="8" t="s">
        <v>99</v>
      </c>
      <c r="I77" s="8">
        <v>1</v>
      </c>
      <c r="J77" s="8" t="s">
        <v>100</v>
      </c>
    </row>
    <row r="78" spans="1:10" ht="13">
      <c r="A78" s="5" t="s">
        <v>10</v>
      </c>
      <c r="B78" s="7">
        <v>0.12299768518518518</v>
      </c>
      <c r="C78" s="8" t="s">
        <v>18</v>
      </c>
      <c r="D78" s="8" t="s">
        <v>101</v>
      </c>
      <c r="E78" s="9">
        <v>7</v>
      </c>
      <c r="F78" s="15"/>
      <c r="G78" s="10"/>
      <c r="H78" s="10"/>
      <c r="I78" s="10"/>
      <c r="J78" s="8" t="s">
        <v>102</v>
      </c>
    </row>
    <row r="79" spans="1:10" ht="13">
      <c r="A79" s="5" t="s">
        <v>10</v>
      </c>
      <c r="B79" s="7">
        <v>0.12306712962962962</v>
      </c>
      <c r="C79" s="8" t="s">
        <v>18</v>
      </c>
      <c r="D79" s="8" t="s">
        <v>101</v>
      </c>
      <c r="E79" s="9">
        <v>10</v>
      </c>
      <c r="F79" s="15"/>
      <c r="G79" s="10"/>
      <c r="H79" s="10"/>
      <c r="I79" s="10"/>
      <c r="J79" s="8" t="s">
        <v>104</v>
      </c>
    </row>
    <row r="80" spans="1:10" ht="13">
      <c r="A80" s="5" t="s">
        <v>10</v>
      </c>
      <c r="B80" s="7">
        <v>0.12427083333333333</v>
      </c>
      <c r="C80" s="8" t="s">
        <v>18</v>
      </c>
      <c r="D80" s="8" t="s">
        <v>34</v>
      </c>
      <c r="E80" s="9">
        <v>19</v>
      </c>
      <c r="F80" s="14">
        <f>E80-3</f>
        <v>16</v>
      </c>
      <c r="G80" s="10"/>
      <c r="H80" s="10"/>
      <c r="I80" s="10"/>
      <c r="J80" s="10"/>
    </row>
    <row r="81" spans="1:10" ht="13">
      <c r="A81" s="5" t="s">
        <v>10</v>
      </c>
      <c r="B81" s="8" t="s">
        <v>106</v>
      </c>
      <c r="C81" s="8" t="s">
        <v>18</v>
      </c>
      <c r="D81" s="8" t="s">
        <v>37</v>
      </c>
      <c r="E81" s="9">
        <v>14</v>
      </c>
      <c r="F81" s="14">
        <f>E81-1</f>
        <v>13</v>
      </c>
      <c r="G81" s="10"/>
      <c r="H81" s="10"/>
      <c r="I81" s="10"/>
      <c r="J81" s="10"/>
    </row>
    <row r="82" spans="1:10" ht="13">
      <c r="A82" s="5" t="s">
        <v>10</v>
      </c>
      <c r="B82" s="7">
        <v>0.12660879629629629</v>
      </c>
      <c r="C82" s="8" t="s">
        <v>23</v>
      </c>
      <c r="D82" s="8" t="s">
        <v>34</v>
      </c>
      <c r="E82" s="9">
        <v>8</v>
      </c>
      <c r="F82" s="14">
        <f>E82-2</f>
        <v>6</v>
      </c>
      <c r="G82" s="10"/>
      <c r="H82" s="10"/>
      <c r="I82" s="10"/>
      <c r="J82" s="10"/>
    </row>
    <row r="83" spans="1:10" ht="13">
      <c r="A83" s="5" t="s">
        <v>10</v>
      </c>
      <c r="B83" s="7">
        <v>0.12682870370370369</v>
      </c>
      <c r="C83" s="8" t="s">
        <v>18</v>
      </c>
      <c r="D83" s="8" t="s">
        <v>27</v>
      </c>
      <c r="E83" s="9" t="s">
        <v>20</v>
      </c>
      <c r="F83" s="9">
        <v>1</v>
      </c>
      <c r="G83" s="10"/>
      <c r="H83" s="10"/>
      <c r="I83" s="10"/>
      <c r="J83" s="10"/>
    </row>
    <row r="84" spans="1:10" ht="13">
      <c r="A84" s="5" t="s">
        <v>10</v>
      </c>
      <c r="B84" s="7">
        <v>0.12753472222222223</v>
      </c>
      <c r="C84" s="8" t="s">
        <v>18</v>
      </c>
      <c r="D84" s="8" t="s">
        <v>34</v>
      </c>
      <c r="E84" s="9">
        <v>16</v>
      </c>
      <c r="F84" s="14">
        <f>E84-3</f>
        <v>13</v>
      </c>
      <c r="G84" s="10"/>
      <c r="H84" s="10"/>
      <c r="I84" s="10"/>
      <c r="J84" s="10"/>
    </row>
    <row r="85" spans="1:10" ht="13">
      <c r="A85" s="5" t="s">
        <v>10</v>
      </c>
      <c r="B85" s="7">
        <v>0.13119212962962962</v>
      </c>
      <c r="C85" s="8" t="s">
        <v>23</v>
      </c>
      <c r="D85" s="8" t="s">
        <v>34</v>
      </c>
      <c r="E85" s="9" t="s">
        <v>20</v>
      </c>
      <c r="F85" s="9">
        <v>1</v>
      </c>
      <c r="G85" s="10"/>
      <c r="H85" s="10"/>
      <c r="I85" s="10"/>
      <c r="J85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outlinePr summaryBelow="0" summaryRight="0"/>
  </sheetPr>
  <dimension ref="A1:J11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7.33203125" customWidth="1"/>
    <col min="3" max="3" width="9.33203125" customWidth="1"/>
    <col min="4" max="4" width="15.5" customWidth="1"/>
    <col min="5" max="5" width="10.5" customWidth="1"/>
    <col min="6" max="6" width="12.5" customWidth="1"/>
    <col min="7" max="7" width="5.1640625" customWidth="1"/>
    <col min="8" max="8" width="17" customWidth="1"/>
    <col min="9" max="9" width="6.33203125" customWidth="1"/>
    <col min="10" max="10" width="58.5" customWidth="1"/>
  </cols>
  <sheetData>
    <row r="1" spans="1:10" ht="15.75" customHeight="1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20" t="s">
        <v>320</v>
      </c>
      <c r="B2" s="16">
        <v>1.1446759259259259E-2</v>
      </c>
      <c r="C2" s="12" t="s">
        <v>13</v>
      </c>
      <c r="D2" s="12" t="s">
        <v>15</v>
      </c>
      <c r="E2" s="13">
        <v>11</v>
      </c>
      <c r="F2" s="14">
        <f>E2-0</f>
        <v>11</v>
      </c>
    </row>
    <row r="3" spans="1:10" ht="15.75" customHeight="1">
      <c r="A3" s="20" t="s">
        <v>320</v>
      </c>
      <c r="B3" s="16">
        <v>2.1087962962962965E-2</v>
      </c>
      <c r="C3" s="12" t="s">
        <v>21</v>
      </c>
      <c r="D3" s="12" t="s">
        <v>37</v>
      </c>
      <c r="E3" s="13">
        <v>11</v>
      </c>
      <c r="F3" s="14">
        <f>E3-6</f>
        <v>5</v>
      </c>
    </row>
    <row r="4" spans="1:10" ht="15.75" customHeight="1">
      <c r="A4" s="20" t="s">
        <v>320</v>
      </c>
      <c r="B4" s="16">
        <v>2.3807870370370372E-2</v>
      </c>
      <c r="C4" s="12" t="s">
        <v>21</v>
      </c>
      <c r="D4" s="12" t="s">
        <v>15</v>
      </c>
      <c r="E4" s="13">
        <v>10</v>
      </c>
      <c r="F4" s="14">
        <f>E4-3</f>
        <v>7</v>
      </c>
    </row>
    <row r="5" spans="1:10" ht="15.75" customHeight="1">
      <c r="A5" s="20" t="s">
        <v>320</v>
      </c>
      <c r="B5" s="16">
        <v>2.7708333333333335E-2</v>
      </c>
      <c r="C5" s="12" t="s">
        <v>66</v>
      </c>
      <c r="D5" s="12" t="s">
        <v>15</v>
      </c>
      <c r="E5" s="13">
        <v>8</v>
      </c>
      <c r="F5" s="14">
        <f>E5--2</f>
        <v>10</v>
      </c>
    </row>
    <row r="6" spans="1:10" ht="15.75" customHeight="1">
      <c r="A6" s="20" t="s">
        <v>320</v>
      </c>
      <c r="B6" s="16">
        <v>2.9444444444444443E-2</v>
      </c>
      <c r="C6" s="12" t="s">
        <v>14</v>
      </c>
      <c r="D6" s="12" t="s">
        <v>37</v>
      </c>
      <c r="E6" s="13">
        <v>22</v>
      </c>
      <c r="F6" s="13">
        <v>18</v>
      </c>
    </row>
    <row r="7" spans="1:10" ht="15.75" customHeight="1">
      <c r="A7" s="20" t="s">
        <v>320</v>
      </c>
      <c r="B7" s="16">
        <v>3.1226851851851853E-2</v>
      </c>
      <c r="C7" s="12" t="s">
        <v>21</v>
      </c>
      <c r="D7" s="12" t="s">
        <v>15</v>
      </c>
      <c r="E7" s="13">
        <v>19</v>
      </c>
      <c r="F7" s="13">
        <f>E7-3</f>
        <v>16</v>
      </c>
      <c r="J7" s="12"/>
    </row>
    <row r="8" spans="1:10" ht="15.75" customHeight="1">
      <c r="A8" s="20" t="s">
        <v>320</v>
      </c>
      <c r="B8" s="16">
        <v>3.142361111111111E-2</v>
      </c>
      <c r="C8" s="12" t="s">
        <v>66</v>
      </c>
      <c r="D8" s="12" t="s">
        <v>37</v>
      </c>
      <c r="E8" s="13">
        <v>13</v>
      </c>
      <c r="F8" s="13"/>
      <c r="J8" s="12"/>
    </row>
    <row r="9" spans="1:10" ht="15.75" customHeight="1">
      <c r="A9" s="20" t="s">
        <v>320</v>
      </c>
      <c r="B9" s="16">
        <v>3.229166666666667E-2</v>
      </c>
      <c r="C9" s="12" t="s">
        <v>19</v>
      </c>
      <c r="D9" s="12" t="s">
        <v>78</v>
      </c>
      <c r="E9" s="13">
        <v>22</v>
      </c>
      <c r="F9" s="13">
        <f>E9-3</f>
        <v>19</v>
      </c>
      <c r="J9" s="12"/>
    </row>
    <row r="10" spans="1:10" ht="15.75" customHeight="1">
      <c r="A10" s="20" t="s">
        <v>320</v>
      </c>
      <c r="B10" s="16">
        <v>3.5671296296296298E-2</v>
      </c>
      <c r="C10" s="12" t="s">
        <v>19</v>
      </c>
      <c r="D10" s="12" t="s">
        <v>37</v>
      </c>
      <c r="E10" s="13" t="s">
        <v>20</v>
      </c>
      <c r="F10" s="13">
        <v>1</v>
      </c>
    </row>
    <row r="11" spans="1:10" ht="15.75" customHeight="1">
      <c r="A11" s="20" t="s">
        <v>320</v>
      </c>
      <c r="B11" s="16">
        <v>3.9733796296296295E-2</v>
      </c>
      <c r="C11" s="12" t="s">
        <v>19</v>
      </c>
      <c r="D11" s="12" t="s">
        <v>16</v>
      </c>
      <c r="E11" s="13">
        <v>20</v>
      </c>
      <c r="F11" s="13">
        <f>E11-4</f>
        <v>16</v>
      </c>
      <c r="J11" s="12"/>
    </row>
    <row r="12" spans="1:10" ht="15.75" customHeight="1">
      <c r="A12" s="20" t="s">
        <v>320</v>
      </c>
      <c r="B12" s="16">
        <v>3.9733796296296295E-2</v>
      </c>
      <c r="C12" s="12" t="s">
        <v>13</v>
      </c>
      <c r="D12" s="12" t="s">
        <v>16</v>
      </c>
      <c r="E12" s="13" t="s">
        <v>17</v>
      </c>
      <c r="F12" s="13">
        <v>20</v>
      </c>
      <c r="J12" s="12"/>
    </row>
    <row r="13" spans="1:10" ht="15.75" customHeight="1">
      <c r="A13" s="20" t="s">
        <v>320</v>
      </c>
      <c r="B13" s="16">
        <v>3.9907407407407405E-2</v>
      </c>
      <c r="C13" s="12" t="s">
        <v>66</v>
      </c>
      <c r="D13" s="12" t="s">
        <v>16</v>
      </c>
      <c r="E13" s="13">
        <v>17</v>
      </c>
      <c r="F13" s="14">
        <f>E13-2</f>
        <v>15</v>
      </c>
    </row>
    <row r="14" spans="1:10" ht="15.75" customHeight="1">
      <c r="A14" s="20" t="s">
        <v>320</v>
      </c>
      <c r="B14" s="16">
        <v>3.9907407407407405E-2</v>
      </c>
      <c r="C14" s="12" t="s">
        <v>14</v>
      </c>
      <c r="D14" s="12" t="s">
        <v>16</v>
      </c>
      <c r="E14" s="13">
        <v>19</v>
      </c>
      <c r="F14" s="14">
        <f>E14-4</f>
        <v>15</v>
      </c>
    </row>
    <row r="15" spans="1:10" ht="15.75" customHeight="1">
      <c r="A15" s="20" t="s">
        <v>320</v>
      </c>
      <c r="B15" s="16">
        <v>4.0057870370370369E-2</v>
      </c>
      <c r="C15" s="12" t="s">
        <v>18</v>
      </c>
      <c r="D15" s="12" t="s">
        <v>16</v>
      </c>
      <c r="E15" s="13">
        <v>8</v>
      </c>
      <c r="F15" s="13">
        <f t="shared" ref="F15:F16" si="0">E15-3</f>
        <v>5</v>
      </c>
      <c r="J15" s="12"/>
    </row>
    <row r="16" spans="1:10" ht="15.75" customHeight="1">
      <c r="A16" s="20" t="s">
        <v>320</v>
      </c>
      <c r="B16" s="16">
        <v>4.0069444444444442E-2</v>
      </c>
      <c r="C16" s="12" t="s">
        <v>23</v>
      </c>
      <c r="D16" s="12" t="s">
        <v>16</v>
      </c>
      <c r="E16" s="13">
        <v>6</v>
      </c>
      <c r="F16" s="13">
        <f t="shared" si="0"/>
        <v>3</v>
      </c>
      <c r="J16" s="12"/>
    </row>
    <row r="17" spans="1:10" ht="15.75" customHeight="1">
      <c r="A17" s="20" t="s">
        <v>320</v>
      </c>
      <c r="B17" s="16">
        <v>4.0196759259259258E-2</v>
      </c>
      <c r="C17" s="12" t="s">
        <v>21</v>
      </c>
      <c r="D17" s="12" t="s">
        <v>16</v>
      </c>
      <c r="E17" s="13">
        <v>4</v>
      </c>
      <c r="F17" s="14">
        <f>E17-1</f>
        <v>3</v>
      </c>
    </row>
    <row r="18" spans="1:10" ht="15.75" customHeight="1">
      <c r="A18" s="20" t="s">
        <v>320</v>
      </c>
      <c r="B18" s="16">
        <v>4.175925925925926E-2</v>
      </c>
      <c r="C18" s="12" t="s">
        <v>13</v>
      </c>
      <c r="D18" s="12" t="s">
        <v>30</v>
      </c>
      <c r="E18" s="13">
        <v>14</v>
      </c>
      <c r="F18" s="14">
        <f>E18-6</f>
        <v>8</v>
      </c>
      <c r="J18" s="12" t="s">
        <v>88</v>
      </c>
    </row>
    <row r="19" spans="1:10" ht="15.75" customHeight="1">
      <c r="A19" s="20" t="s">
        <v>320</v>
      </c>
      <c r="B19" s="16">
        <v>4.1840277777777775E-2</v>
      </c>
      <c r="C19" s="12" t="s">
        <v>13</v>
      </c>
      <c r="D19" s="12" t="s">
        <v>28</v>
      </c>
      <c r="E19" s="13">
        <v>10</v>
      </c>
      <c r="F19" s="15"/>
      <c r="H19" s="12" t="s">
        <v>325</v>
      </c>
      <c r="I19" s="12">
        <v>1</v>
      </c>
    </row>
    <row r="20" spans="1:10" ht="15.75" customHeight="1">
      <c r="A20" s="20" t="s">
        <v>320</v>
      </c>
      <c r="B20" s="16">
        <v>4.2245370370370371E-2</v>
      </c>
      <c r="C20" s="12" t="s">
        <v>13</v>
      </c>
      <c r="D20" s="12" t="s">
        <v>62</v>
      </c>
      <c r="E20" s="13">
        <v>13</v>
      </c>
      <c r="F20" s="14">
        <f>E20-4</f>
        <v>9</v>
      </c>
    </row>
    <row r="21" spans="1:10" ht="15.75" customHeight="1">
      <c r="A21" s="20" t="s">
        <v>320</v>
      </c>
      <c r="B21" s="16">
        <v>4.2789351851851849E-2</v>
      </c>
      <c r="C21" s="12" t="s">
        <v>19</v>
      </c>
      <c r="D21" s="12" t="s">
        <v>30</v>
      </c>
      <c r="E21" s="13">
        <v>19</v>
      </c>
      <c r="F21" s="13">
        <v>15</v>
      </c>
      <c r="J21" s="12" t="s">
        <v>159</v>
      </c>
    </row>
    <row r="22" spans="1:10" ht="15.75" customHeight="1">
      <c r="A22" s="20" t="s">
        <v>320</v>
      </c>
      <c r="B22" s="16">
        <v>4.2858796296296298E-2</v>
      </c>
      <c r="C22" s="12" t="s">
        <v>19</v>
      </c>
      <c r="D22" s="12" t="s">
        <v>28</v>
      </c>
      <c r="E22" s="13">
        <v>15</v>
      </c>
      <c r="F22" s="15"/>
      <c r="H22" s="12" t="s">
        <v>328</v>
      </c>
      <c r="I22" s="12">
        <v>1</v>
      </c>
    </row>
    <row r="23" spans="1:10" ht="15.75" customHeight="1">
      <c r="A23" s="20" t="s">
        <v>320</v>
      </c>
      <c r="B23" s="16">
        <v>4.3321759259259261E-2</v>
      </c>
      <c r="C23" s="12" t="s">
        <v>14</v>
      </c>
      <c r="D23" s="12" t="s">
        <v>62</v>
      </c>
      <c r="E23" s="13" t="s">
        <v>20</v>
      </c>
      <c r="F23" s="13">
        <v>1</v>
      </c>
    </row>
    <row r="24" spans="1:10" ht="15.75" customHeight="1">
      <c r="A24" s="20" t="s">
        <v>320</v>
      </c>
      <c r="B24" s="16">
        <v>4.3321759259259261E-2</v>
      </c>
      <c r="C24" s="12" t="s">
        <v>66</v>
      </c>
      <c r="D24" s="12" t="s">
        <v>62</v>
      </c>
      <c r="E24" s="13">
        <v>8</v>
      </c>
      <c r="F24" s="14">
        <f>E24-4</f>
        <v>4</v>
      </c>
    </row>
    <row r="25" spans="1:10" ht="15.75" customHeight="1">
      <c r="A25" s="20" t="s">
        <v>320</v>
      </c>
      <c r="B25" s="16">
        <v>4.3321759259259261E-2</v>
      </c>
      <c r="C25" s="12" t="s">
        <v>23</v>
      </c>
      <c r="D25" s="12" t="s">
        <v>62</v>
      </c>
      <c r="E25" s="13">
        <v>16</v>
      </c>
      <c r="F25" s="14">
        <f>E25-2</f>
        <v>14</v>
      </c>
    </row>
    <row r="26" spans="1:10" ht="15.75" customHeight="1">
      <c r="A26" s="20" t="s">
        <v>320</v>
      </c>
      <c r="B26" s="16">
        <v>4.4409722222222225E-2</v>
      </c>
      <c r="C26" s="12" t="s">
        <v>14</v>
      </c>
      <c r="D26" s="12" t="s">
        <v>30</v>
      </c>
      <c r="E26" s="13">
        <v>22</v>
      </c>
      <c r="F26" s="14">
        <f>E26-6</f>
        <v>16</v>
      </c>
      <c r="J26" s="12" t="s">
        <v>58</v>
      </c>
    </row>
    <row r="27" spans="1:10" ht="15.75" customHeight="1">
      <c r="A27" s="20" t="s">
        <v>320</v>
      </c>
      <c r="B27" s="16">
        <v>4.4293981481481483E-2</v>
      </c>
      <c r="C27" s="12" t="s">
        <v>14</v>
      </c>
      <c r="D27" s="12" t="s">
        <v>28</v>
      </c>
      <c r="E27" s="13">
        <v>8</v>
      </c>
      <c r="F27" s="15"/>
      <c r="H27" s="12" t="s">
        <v>332</v>
      </c>
      <c r="I27" s="12">
        <v>1</v>
      </c>
    </row>
    <row r="28" spans="1:10" ht="15.75" customHeight="1">
      <c r="A28" s="20" t="s">
        <v>320</v>
      </c>
      <c r="B28" s="16">
        <v>4.4780092592592594E-2</v>
      </c>
      <c r="C28" s="12" t="s">
        <v>14</v>
      </c>
      <c r="D28" s="12" t="s">
        <v>30</v>
      </c>
      <c r="E28" s="13" t="s">
        <v>17</v>
      </c>
      <c r="F28" s="13">
        <v>20</v>
      </c>
      <c r="J28" s="12" t="s">
        <v>32</v>
      </c>
    </row>
    <row r="29" spans="1:10" ht="15.75" customHeight="1">
      <c r="A29" s="20" t="s">
        <v>320</v>
      </c>
      <c r="B29" s="16">
        <v>4.4872685185185182E-2</v>
      </c>
      <c r="C29" s="12" t="s">
        <v>14</v>
      </c>
      <c r="D29" s="12" t="s">
        <v>28</v>
      </c>
      <c r="E29" s="13">
        <v>4</v>
      </c>
      <c r="F29" s="13"/>
      <c r="H29" s="12" t="s">
        <v>333</v>
      </c>
      <c r="I29" s="12"/>
      <c r="J29" s="12"/>
    </row>
    <row r="30" spans="1:10" ht="15.75" customHeight="1">
      <c r="A30" s="20" t="s">
        <v>320</v>
      </c>
      <c r="B30" s="16">
        <v>4.5925925925925926E-2</v>
      </c>
      <c r="C30" s="12" t="s">
        <v>66</v>
      </c>
      <c r="D30" s="12" t="s">
        <v>30</v>
      </c>
      <c r="E30" s="13">
        <v>23</v>
      </c>
      <c r="F30" s="14">
        <f t="shared" ref="F30:F31" si="1">E30-5</f>
        <v>18</v>
      </c>
      <c r="J30" s="12" t="s">
        <v>334</v>
      </c>
    </row>
    <row r="31" spans="1:10" ht="15.75" customHeight="1">
      <c r="A31" s="20" t="s">
        <v>320</v>
      </c>
      <c r="B31" s="16">
        <v>4.8113425925925928E-2</v>
      </c>
      <c r="C31" s="12" t="s">
        <v>18</v>
      </c>
      <c r="D31" s="12" t="s">
        <v>30</v>
      </c>
      <c r="E31" s="13">
        <v>21</v>
      </c>
      <c r="F31" s="14">
        <f t="shared" si="1"/>
        <v>16</v>
      </c>
      <c r="H31" s="12"/>
      <c r="I31" s="12"/>
      <c r="J31" s="12" t="s">
        <v>335</v>
      </c>
    </row>
    <row r="32" spans="1:10" ht="15.75" customHeight="1">
      <c r="A32" s="20" t="s">
        <v>320</v>
      </c>
      <c r="B32" s="16">
        <v>4.8321759259259259E-2</v>
      </c>
      <c r="C32" s="12" t="s">
        <v>18</v>
      </c>
      <c r="D32" s="12" t="s">
        <v>28</v>
      </c>
      <c r="E32" s="13">
        <v>7</v>
      </c>
      <c r="F32" s="15"/>
      <c r="H32" s="12" t="s">
        <v>336</v>
      </c>
      <c r="I32" s="12">
        <v>1</v>
      </c>
    </row>
    <row r="33" spans="1:10" ht="15.75" customHeight="1">
      <c r="A33" s="20" t="s">
        <v>320</v>
      </c>
      <c r="B33" s="16">
        <v>4.8645833333333333E-2</v>
      </c>
      <c r="C33" s="12" t="s">
        <v>66</v>
      </c>
      <c r="D33" s="12" t="s">
        <v>62</v>
      </c>
      <c r="E33" s="13">
        <v>19</v>
      </c>
      <c r="F33" s="14">
        <f>E33-4</f>
        <v>15</v>
      </c>
      <c r="H33" s="12"/>
      <c r="I33" s="12"/>
    </row>
    <row r="34" spans="1:10" ht="15.75" customHeight="1">
      <c r="A34" s="20" t="s">
        <v>320</v>
      </c>
      <c r="B34" s="16">
        <v>4.8645833333333333E-2</v>
      </c>
      <c r="C34" s="12" t="s">
        <v>18</v>
      </c>
      <c r="D34" s="12" t="s">
        <v>62</v>
      </c>
      <c r="E34" s="13">
        <v>5</v>
      </c>
      <c r="F34" s="14">
        <f t="shared" ref="F34:F35" si="2">E34-2</f>
        <v>3</v>
      </c>
      <c r="H34" s="12"/>
      <c r="I34" s="12"/>
    </row>
    <row r="35" spans="1:10" ht="15.75" customHeight="1">
      <c r="A35" s="20" t="s">
        <v>320</v>
      </c>
      <c r="B35" s="16">
        <v>4.8645833333333333E-2</v>
      </c>
      <c r="C35" s="12" t="s">
        <v>21</v>
      </c>
      <c r="D35" s="12" t="s">
        <v>62</v>
      </c>
      <c r="E35" s="13">
        <v>8</v>
      </c>
      <c r="F35" s="14">
        <f t="shared" si="2"/>
        <v>6</v>
      </c>
      <c r="H35" s="12"/>
      <c r="I35" s="12"/>
    </row>
    <row r="36" spans="1:10" ht="15.75" customHeight="1">
      <c r="A36" s="20" t="s">
        <v>320</v>
      </c>
      <c r="B36" s="16">
        <v>4.9479166666666664E-2</v>
      </c>
      <c r="C36" s="12" t="s">
        <v>23</v>
      </c>
      <c r="D36" s="12" t="s">
        <v>30</v>
      </c>
      <c r="E36" s="13">
        <v>12</v>
      </c>
      <c r="F36" s="14">
        <f t="shared" ref="F36:F37" si="3">E36-5</f>
        <v>7</v>
      </c>
      <c r="H36" s="12" t="s">
        <v>337</v>
      </c>
      <c r="I36" s="12"/>
      <c r="J36" s="12" t="s">
        <v>338</v>
      </c>
    </row>
    <row r="37" spans="1:10" ht="15.75" customHeight="1">
      <c r="A37" s="20" t="s">
        <v>320</v>
      </c>
      <c r="B37" s="16">
        <v>4.988425925925926E-2</v>
      </c>
      <c r="C37" s="12" t="s">
        <v>23</v>
      </c>
      <c r="D37" s="12" t="s">
        <v>30</v>
      </c>
      <c r="E37" s="13">
        <v>12</v>
      </c>
      <c r="F37" s="14">
        <f t="shared" si="3"/>
        <v>7</v>
      </c>
      <c r="H37" s="12" t="s">
        <v>337</v>
      </c>
      <c r="I37" s="12"/>
      <c r="J37" s="12" t="s">
        <v>334</v>
      </c>
    </row>
    <row r="38" spans="1:10" ht="15.75" customHeight="1">
      <c r="A38" s="20" t="s">
        <v>320</v>
      </c>
      <c r="B38" s="16">
        <v>5.0555555555555555E-2</v>
      </c>
      <c r="C38" s="12" t="s">
        <v>21</v>
      </c>
      <c r="D38" s="12" t="s">
        <v>33</v>
      </c>
      <c r="E38" s="13">
        <v>13</v>
      </c>
      <c r="F38" s="14">
        <f>E38-6</f>
        <v>7</v>
      </c>
      <c r="H38" s="12"/>
      <c r="I38" s="12"/>
      <c r="J38" s="12" t="s">
        <v>63</v>
      </c>
    </row>
    <row r="39" spans="1:10" ht="15.75" customHeight="1">
      <c r="A39" s="20" t="s">
        <v>320</v>
      </c>
      <c r="B39" s="16">
        <v>5.0682870370370371E-2</v>
      </c>
      <c r="C39" s="12" t="s">
        <v>21</v>
      </c>
      <c r="D39" s="12" t="s">
        <v>28</v>
      </c>
      <c r="E39" s="13">
        <v>5</v>
      </c>
      <c r="F39" s="15"/>
      <c r="H39" s="12" t="s">
        <v>339</v>
      </c>
      <c r="I39" s="12">
        <v>1</v>
      </c>
    </row>
    <row r="40" spans="1:10" ht="15.75" customHeight="1">
      <c r="A40" s="20" t="s">
        <v>320</v>
      </c>
      <c r="B40" s="16">
        <v>5.1331018518518519E-2</v>
      </c>
      <c r="C40" s="12" t="s">
        <v>19</v>
      </c>
      <c r="D40" s="12" t="s">
        <v>30</v>
      </c>
      <c r="E40" s="13">
        <v>18</v>
      </c>
      <c r="F40" s="14">
        <f>E40-6</f>
        <v>12</v>
      </c>
      <c r="H40" s="12"/>
      <c r="I40" s="12"/>
      <c r="J40" s="12" t="s">
        <v>159</v>
      </c>
    </row>
    <row r="41" spans="1:10" ht="15.75" customHeight="1">
      <c r="A41" s="20" t="s">
        <v>320</v>
      </c>
      <c r="B41" s="16">
        <v>5.1585648148148151E-2</v>
      </c>
      <c r="C41" s="12" t="s">
        <v>19</v>
      </c>
      <c r="D41" s="12" t="s">
        <v>28</v>
      </c>
      <c r="E41" s="13" t="s">
        <v>38</v>
      </c>
      <c r="F41" s="15"/>
      <c r="H41" s="12" t="s">
        <v>341</v>
      </c>
      <c r="I41" s="12">
        <v>1</v>
      </c>
      <c r="J41" s="12" t="s">
        <v>100</v>
      </c>
    </row>
    <row r="42" spans="1:10" ht="15.75" customHeight="1">
      <c r="A42" s="20" t="s">
        <v>320</v>
      </c>
      <c r="B42" s="16">
        <v>5.2245370370370373E-2</v>
      </c>
      <c r="C42" s="12" t="s">
        <v>14</v>
      </c>
      <c r="D42" s="12" t="s">
        <v>62</v>
      </c>
      <c r="E42" s="13" t="s">
        <v>20</v>
      </c>
      <c r="F42" s="14">
        <v>1</v>
      </c>
      <c r="H42" s="12"/>
      <c r="I42" s="12"/>
    </row>
    <row r="43" spans="1:10" ht="15.75" customHeight="1">
      <c r="A43" s="20" t="s">
        <v>320</v>
      </c>
      <c r="B43" s="16">
        <v>6.0057870370370373E-2</v>
      </c>
      <c r="C43" s="12" t="s">
        <v>18</v>
      </c>
      <c r="D43" s="12" t="s">
        <v>101</v>
      </c>
      <c r="E43" s="13">
        <v>8</v>
      </c>
      <c r="F43" s="15"/>
      <c r="H43" s="12"/>
      <c r="I43" s="12"/>
      <c r="J43" s="12" t="s">
        <v>342</v>
      </c>
    </row>
    <row r="44" spans="1:10" ht="15.75" customHeight="1">
      <c r="A44" s="20" t="s">
        <v>320</v>
      </c>
      <c r="B44" s="16">
        <v>5.5347222222222221E-2</v>
      </c>
      <c r="C44" s="12" t="s">
        <v>23</v>
      </c>
      <c r="D44" s="12" t="s">
        <v>78</v>
      </c>
      <c r="E44" s="13" t="s">
        <v>38</v>
      </c>
      <c r="F44" s="15" t="s">
        <v>38</v>
      </c>
      <c r="H44" s="12"/>
      <c r="I44" s="12"/>
      <c r="J44" s="12" t="s">
        <v>56</v>
      </c>
    </row>
    <row r="45" spans="1:10" ht="15.75" customHeight="1">
      <c r="A45" s="20" t="s">
        <v>320</v>
      </c>
      <c r="B45" s="16">
        <v>5.5347222222222221E-2</v>
      </c>
      <c r="C45" s="12" t="s">
        <v>23</v>
      </c>
      <c r="D45" s="12" t="s">
        <v>78</v>
      </c>
      <c r="E45" s="13">
        <v>9</v>
      </c>
      <c r="F45" s="14">
        <f>E45-0</f>
        <v>9</v>
      </c>
      <c r="H45" s="12"/>
      <c r="I45" s="12"/>
      <c r="J45" s="12" t="s">
        <v>57</v>
      </c>
    </row>
    <row r="46" spans="1:10" ht="15.75" customHeight="1">
      <c r="A46" s="20" t="s">
        <v>320</v>
      </c>
      <c r="B46" s="16">
        <v>5.6967592592592591E-2</v>
      </c>
      <c r="C46" s="12" t="s">
        <v>66</v>
      </c>
      <c r="D46" s="12" t="s">
        <v>22</v>
      </c>
      <c r="E46" s="13" t="s">
        <v>38</v>
      </c>
      <c r="F46" s="15" t="s">
        <v>38</v>
      </c>
      <c r="H46" s="12"/>
      <c r="I46" s="12"/>
      <c r="J46" s="12" t="s">
        <v>56</v>
      </c>
    </row>
    <row r="47" spans="1:10" ht="15.75" customHeight="1">
      <c r="A47" s="20" t="s">
        <v>320</v>
      </c>
      <c r="B47" s="16">
        <v>5.6967592592592591E-2</v>
      </c>
      <c r="C47" s="12" t="s">
        <v>66</v>
      </c>
      <c r="D47" s="12" t="s">
        <v>22</v>
      </c>
      <c r="E47" s="13">
        <v>15</v>
      </c>
      <c r="F47" s="15"/>
      <c r="H47" s="12"/>
      <c r="I47" s="12"/>
      <c r="J47" s="12" t="s">
        <v>57</v>
      </c>
    </row>
    <row r="48" spans="1:10" ht="15.75" customHeight="1">
      <c r="A48" s="20" t="s">
        <v>320</v>
      </c>
      <c r="B48" s="16">
        <v>5.7025462962962965E-2</v>
      </c>
      <c r="C48" s="12" t="s">
        <v>23</v>
      </c>
      <c r="D48" s="12" t="s">
        <v>22</v>
      </c>
      <c r="E48" s="13">
        <v>12</v>
      </c>
      <c r="F48" s="14">
        <f>E48-3</f>
        <v>9</v>
      </c>
      <c r="H48" s="12"/>
      <c r="I48" s="12"/>
    </row>
    <row r="49" spans="1:10" ht="15.75" customHeight="1">
      <c r="A49" s="20" t="s">
        <v>320</v>
      </c>
      <c r="B49" s="16">
        <v>5.7060185185185186E-2</v>
      </c>
      <c r="C49" s="12" t="s">
        <v>19</v>
      </c>
      <c r="D49" s="12" t="s">
        <v>22</v>
      </c>
      <c r="E49" s="13">
        <v>10</v>
      </c>
      <c r="F49" s="14">
        <f>E49-8</f>
        <v>2</v>
      </c>
      <c r="H49" s="12"/>
      <c r="I49" s="12"/>
    </row>
    <row r="50" spans="1:10" ht="15.75" customHeight="1">
      <c r="A50" s="20" t="s">
        <v>320</v>
      </c>
      <c r="B50" s="16">
        <v>5.7083333333333333E-2</v>
      </c>
      <c r="C50" s="12" t="s">
        <v>18</v>
      </c>
      <c r="D50" s="12" t="s">
        <v>22</v>
      </c>
      <c r="E50" s="13">
        <v>8</v>
      </c>
      <c r="F50" s="14">
        <f>E50-3</f>
        <v>5</v>
      </c>
      <c r="H50" s="12"/>
      <c r="I50" s="12"/>
    </row>
    <row r="51" spans="1:10" ht="15.75" customHeight="1">
      <c r="A51" s="20" t="s">
        <v>320</v>
      </c>
      <c r="B51" s="16">
        <v>5.7094907407407407E-2</v>
      </c>
      <c r="C51" s="12" t="s">
        <v>21</v>
      </c>
      <c r="D51" s="12" t="s">
        <v>22</v>
      </c>
      <c r="E51" s="13">
        <v>16</v>
      </c>
      <c r="F51" s="14">
        <f>E51-1</f>
        <v>15</v>
      </c>
      <c r="H51" s="12"/>
      <c r="I51" s="12"/>
    </row>
    <row r="52" spans="1:10" ht="15.75" customHeight="1">
      <c r="A52" s="20" t="s">
        <v>320</v>
      </c>
      <c r="B52" s="16">
        <v>5.710648148148148E-2</v>
      </c>
      <c r="C52" s="12" t="s">
        <v>14</v>
      </c>
      <c r="D52" s="12" t="s">
        <v>22</v>
      </c>
      <c r="E52" s="13">
        <v>18</v>
      </c>
      <c r="F52" s="14">
        <f>E52-6</f>
        <v>12</v>
      </c>
      <c r="H52" s="12"/>
      <c r="I52" s="12"/>
    </row>
    <row r="53" spans="1:10" ht="15.75" customHeight="1">
      <c r="A53" s="20" t="s">
        <v>320</v>
      </c>
      <c r="B53" s="16">
        <v>5.7118055555555554E-2</v>
      </c>
      <c r="C53" s="12" t="s">
        <v>13</v>
      </c>
      <c r="D53" s="12" t="s">
        <v>22</v>
      </c>
      <c r="E53" s="13">
        <v>18</v>
      </c>
      <c r="F53" s="14">
        <f>E53-0</f>
        <v>18</v>
      </c>
      <c r="H53" s="12"/>
      <c r="I53" s="12"/>
    </row>
    <row r="54" spans="1:10" ht="15.75" customHeight="1">
      <c r="A54" s="20" t="s">
        <v>320</v>
      </c>
      <c r="B54" s="16">
        <v>5.7951388888888886E-2</v>
      </c>
      <c r="C54" s="12" t="s">
        <v>18</v>
      </c>
      <c r="D54" s="12" t="s">
        <v>15</v>
      </c>
      <c r="E54" s="13">
        <v>15</v>
      </c>
      <c r="F54" s="14">
        <f>E54-3</f>
        <v>12</v>
      </c>
      <c r="H54" s="12"/>
      <c r="I54" s="12"/>
    </row>
    <row r="55" spans="1:10" ht="15.75" customHeight="1">
      <c r="A55" s="20" t="s">
        <v>320</v>
      </c>
      <c r="B55" s="16">
        <v>5.8842592592592592E-2</v>
      </c>
      <c r="C55" s="12" t="s">
        <v>13</v>
      </c>
      <c r="D55" s="12" t="s">
        <v>15</v>
      </c>
      <c r="E55" s="13" t="s">
        <v>38</v>
      </c>
      <c r="F55" s="15" t="s">
        <v>38</v>
      </c>
      <c r="H55" s="12"/>
      <c r="I55" s="12"/>
      <c r="J55" s="12" t="s">
        <v>103</v>
      </c>
    </row>
    <row r="56" spans="1:10" ht="15.75" customHeight="1">
      <c r="A56" s="20" t="s">
        <v>320</v>
      </c>
      <c r="B56" s="16">
        <v>5.8842592592592592E-2</v>
      </c>
      <c r="C56" s="12" t="s">
        <v>13</v>
      </c>
      <c r="D56" s="12" t="s">
        <v>15</v>
      </c>
      <c r="E56" s="13">
        <v>14</v>
      </c>
      <c r="F56" s="14">
        <f>E56-0</f>
        <v>14</v>
      </c>
      <c r="H56" s="12"/>
      <c r="I56" s="12"/>
      <c r="J56" s="12" t="s">
        <v>105</v>
      </c>
    </row>
    <row r="57" spans="1:10" ht="15.75" customHeight="1">
      <c r="A57" s="20" t="s">
        <v>320</v>
      </c>
      <c r="B57" s="16">
        <v>6.6481481481481475E-2</v>
      </c>
      <c r="C57" s="12" t="s">
        <v>19</v>
      </c>
      <c r="D57" s="12" t="s">
        <v>15</v>
      </c>
      <c r="E57" s="13" t="s">
        <v>38</v>
      </c>
      <c r="F57" s="15" t="s">
        <v>38</v>
      </c>
      <c r="H57" s="12"/>
      <c r="I57" s="12"/>
      <c r="J57" s="12" t="s">
        <v>105</v>
      </c>
    </row>
    <row r="58" spans="1:10" ht="15.75" customHeight="1">
      <c r="A58" s="20" t="s">
        <v>320</v>
      </c>
      <c r="B58" s="16">
        <v>6.6481481481481475E-2</v>
      </c>
      <c r="C58" s="12" t="s">
        <v>19</v>
      </c>
      <c r="D58" s="12" t="s">
        <v>15</v>
      </c>
      <c r="E58" s="13" t="s">
        <v>20</v>
      </c>
      <c r="F58" s="14">
        <v>1</v>
      </c>
      <c r="H58" s="12"/>
      <c r="I58" s="12"/>
      <c r="J58" s="12" t="s">
        <v>103</v>
      </c>
    </row>
    <row r="59" spans="1:10" ht="13">
      <c r="A59" s="20" t="s">
        <v>320</v>
      </c>
      <c r="B59" s="16">
        <v>6.7245370370370372E-2</v>
      </c>
      <c r="C59" s="12" t="s">
        <v>66</v>
      </c>
      <c r="D59" s="12" t="s">
        <v>37</v>
      </c>
      <c r="E59" s="13">
        <v>18</v>
      </c>
      <c r="F59" s="15"/>
      <c r="H59" s="12"/>
      <c r="I59" s="12"/>
    </row>
    <row r="60" spans="1:10" ht="13">
      <c r="A60" s="20" t="s">
        <v>320</v>
      </c>
      <c r="B60" s="16">
        <v>6.8298611111111115E-2</v>
      </c>
      <c r="C60" s="12" t="s">
        <v>13</v>
      </c>
      <c r="D60" s="12" t="s">
        <v>51</v>
      </c>
      <c r="E60" s="13">
        <v>10</v>
      </c>
      <c r="F60" s="14">
        <f>E60--2</f>
        <v>12</v>
      </c>
      <c r="H60" s="12"/>
      <c r="I60" s="12"/>
    </row>
    <row r="61" spans="1:10" ht="13">
      <c r="A61" s="20" t="s">
        <v>320</v>
      </c>
      <c r="B61" s="16">
        <v>6.8877314814814808E-2</v>
      </c>
      <c r="C61" s="12" t="s">
        <v>21</v>
      </c>
      <c r="D61" s="12" t="s">
        <v>15</v>
      </c>
      <c r="E61" s="13" t="s">
        <v>20</v>
      </c>
      <c r="F61" s="14">
        <v>1</v>
      </c>
      <c r="H61" s="12"/>
      <c r="I61" s="12"/>
    </row>
    <row r="62" spans="1:10" ht="13">
      <c r="A62" s="20" t="s">
        <v>320</v>
      </c>
      <c r="B62" s="16">
        <v>6.9791666666666669E-2</v>
      </c>
      <c r="C62" s="12" t="s">
        <v>18</v>
      </c>
      <c r="D62" s="12" t="s">
        <v>30</v>
      </c>
      <c r="E62" s="13" t="s">
        <v>38</v>
      </c>
      <c r="F62" s="15" t="s">
        <v>38</v>
      </c>
      <c r="H62" s="12"/>
      <c r="I62" s="12"/>
      <c r="J62" s="12" t="s">
        <v>335</v>
      </c>
    </row>
    <row r="63" spans="1:10" ht="13">
      <c r="A63" s="20" t="s">
        <v>320</v>
      </c>
      <c r="B63" s="16">
        <v>6.9884259259259257E-2</v>
      </c>
      <c r="C63" s="12" t="s">
        <v>18</v>
      </c>
      <c r="D63" s="12" t="s">
        <v>28</v>
      </c>
      <c r="E63" s="13">
        <v>7</v>
      </c>
      <c r="F63" s="15"/>
      <c r="H63" s="12" t="s">
        <v>345</v>
      </c>
      <c r="I63" s="12"/>
    </row>
    <row r="64" spans="1:10" ht="13">
      <c r="A64" s="20" t="s">
        <v>320</v>
      </c>
      <c r="B64" s="16">
        <v>7.1180555555555552E-2</v>
      </c>
      <c r="C64" s="12" t="s">
        <v>23</v>
      </c>
      <c r="D64" s="12" t="s">
        <v>15</v>
      </c>
      <c r="E64" s="13">
        <v>6</v>
      </c>
      <c r="F64" s="14">
        <f>E64-3</f>
        <v>3</v>
      </c>
      <c r="H64" s="12"/>
      <c r="I64" s="12"/>
    </row>
    <row r="65" spans="1:10" ht="13">
      <c r="A65" s="20" t="s">
        <v>320</v>
      </c>
      <c r="B65" s="16">
        <v>8.6041666666666669E-2</v>
      </c>
      <c r="C65" s="12" t="s">
        <v>13</v>
      </c>
      <c r="D65" s="12" t="s">
        <v>15</v>
      </c>
      <c r="E65" s="13">
        <v>10</v>
      </c>
      <c r="F65" s="14">
        <f>E65-0</f>
        <v>10</v>
      </c>
      <c r="H65" s="12"/>
      <c r="I65" s="12"/>
    </row>
    <row r="66" spans="1:10" ht="13">
      <c r="A66" s="20" t="s">
        <v>320</v>
      </c>
      <c r="B66" s="16">
        <v>8.6886574074074074E-2</v>
      </c>
      <c r="C66" s="12" t="s">
        <v>14</v>
      </c>
      <c r="D66" s="12" t="s">
        <v>15</v>
      </c>
      <c r="E66" s="13" t="s">
        <v>17</v>
      </c>
      <c r="F66" s="14">
        <v>20</v>
      </c>
      <c r="H66" s="12"/>
      <c r="I66" s="12"/>
    </row>
    <row r="67" spans="1:10" ht="13">
      <c r="A67" s="20" t="s">
        <v>320</v>
      </c>
      <c r="B67" s="16">
        <v>8.8680555555555554E-2</v>
      </c>
      <c r="C67" s="12" t="s">
        <v>13</v>
      </c>
      <c r="D67" s="12" t="s">
        <v>62</v>
      </c>
      <c r="E67" s="13">
        <v>17</v>
      </c>
      <c r="F67" s="14">
        <f>E67-4</f>
        <v>13</v>
      </c>
      <c r="H67" s="12"/>
      <c r="I67" s="12"/>
    </row>
    <row r="68" spans="1:10" ht="13">
      <c r="A68" s="20" t="s">
        <v>320</v>
      </c>
      <c r="B68" s="16">
        <v>8.9837962962962967E-2</v>
      </c>
      <c r="C68" s="12" t="s">
        <v>18</v>
      </c>
      <c r="D68" s="12" t="s">
        <v>16</v>
      </c>
      <c r="E68" s="13">
        <v>22</v>
      </c>
      <c r="F68" s="14">
        <f>E68-3</f>
        <v>19</v>
      </c>
      <c r="H68" s="12"/>
      <c r="I68" s="12"/>
    </row>
    <row r="69" spans="1:10" ht="13">
      <c r="A69" s="20" t="s">
        <v>320</v>
      </c>
      <c r="B69" s="16">
        <v>8.9965277777777783E-2</v>
      </c>
      <c r="C69" s="12" t="s">
        <v>21</v>
      </c>
      <c r="D69" s="12" t="s">
        <v>16</v>
      </c>
      <c r="E69" s="13">
        <v>15</v>
      </c>
      <c r="F69" s="14">
        <f>E69-1</f>
        <v>14</v>
      </c>
      <c r="H69" s="12"/>
      <c r="I69" s="12"/>
    </row>
    <row r="70" spans="1:10" ht="13">
      <c r="A70" s="20" t="s">
        <v>320</v>
      </c>
      <c r="B70" s="16">
        <v>8.998842592592593E-2</v>
      </c>
      <c r="C70" s="12" t="s">
        <v>13</v>
      </c>
      <c r="D70" s="12" t="s">
        <v>16</v>
      </c>
      <c r="E70" s="13">
        <v>15</v>
      </c>
      <c r="F70" s="14">
        <f>E70-0</f>
        <v>15</v>
      </c>
      <c r="H70" s="12"/>
      <c r="I70" s="12"/>
    </row>
    <row r="71" spans="1:10" ht="13">
      <c r="A71" s="20" t="s">
        <v>320</v>
      </c>
      <c r="B71" s="16">
        <v>9.0243055555555562E-2</v>
      </c>
      <c r="C71" s="12" t="s">
        <v>14</v>
      </c>
      <c r="D71" s="12" t="s">
        <v>16</v>
      </c>
      <c r="E71" s="13">
        <v>13</v>
      </c>
      <c r="F71" s="14">
        <f>E71-4</f>
        <v>9</v>
      </c>
      <c r="H71" s="12"/>
      <c r="I71" s="12"/>
    </row>
    <row r="72" spans="1:10" ht="13">
      <c r="A72" s="20" t="s">
        <v>320</v>
      </c>
      <c r="B72" s="16">
        <v>9.0254629629629629E-2</v>
      </c>
      <c r="C72" s="12" t="s">
        <v>23</v>
      </c>
      <c r="D72" s="12" t="s">
        <v>16</v>
      </c>
      <c r="E72" s="13">
        <v>13</v>
      </c>
      <c r="F72" s="14">
        <f>E72-3</f>
        <v>10</v>
      </c>
      <c r="H72" s="12"/>
      <c r="I72" s="12"/>
    </row>
    <row r="73" spans="1:10" ht="13">
      <c r="A73" s="20" t="s">
        <v>320</v>
      </c>
      <c r="B73" s="16">
        <v>9.0335648148148151E-2</v>
      </c>
      <c r="C73" s="12" t="s">
        <v>66</v>
      </c>
      <c r="D73" s="12" t="s">
        <v>16</v>
      </c>
      <c r="E73" s="13">
        <v>7</v>
      </c>
      <c r="F73" s="14">
        <f>E73-2</f>
        <v>5</v>
      </c>
      <c r="H73" s="12"/>
      <c r="I73" s="12"/>
    </row>
    <row r="74" spans="1:10" ht="13">
      <c r="A74" s="20" t="s">
        <v>320</v>
      </c>
      <c r="B74" s="16">
        <v>9.0358796296296298E-2</v>
      </c>
      <c r="C74" s="12" t="s">
        <v>19</v>
      </c>
      <c r="D74" s="12" t="s">
        <v>16</v>
      </c>
      <c r="E74" s="13" t="s">
        <v>20</v>
      </c>
      <c r="F74" s="14">
        <v>1</v>
      </c>
      <c r="H74" s="12"/>
      <c r="I74" s="12"/>
    </row>
    <row r="75" spans="1:10" ht="13">
      <c r="A75" s="20" t="s">
        <v>320</v>
      </c>
      <c r="B75" s="16">
        <v>9.3391203703703699E-2</v>
      </c>
      <c r="C75" s="12" t="s">
        <v>13</v>
      </c>
      <c r="D75" s="12" t="s">
        <v>33</v>
      </c>
      <c r="E75" s="13">
        <v>17</v>
      </c>
      <c r="F75" s="14">
        <f>E75-6</f>
        <v>11</v>
      </c>
      <c r="H75" s="12"/>
      <c r="I75" s="12"/>
      <c r="J75" s="12" t="s">
        <v>120</v>
      </c>
    </row>
    <row r="76" spans="1:10" ht="13">
      <c r="A76" s="20" t="s">
        <v>320</v>
      </c>
      <c r="B76" s="16">
        <v>9.4421296296296295E-2</v>
      </c>
      <c r="C76" s="12" t="s">
        <v>13</v>
      </c>
      <c r="D76" s="12" t="s">
        <v>62</v>
      </c>
      <c r="E76" s="13">
        <v>8</v>
      </c>
      <c r="F76" s="14">
        <f>E76-4</f>
        <v>4</v>
      </c>
      <c r="H76" s="12"/>
      <c r="I76" s="12"/>
    </row>
    <row r="77" spans="1:10" ht="13">
      <c r="A77" s="20" t="s">
        <v>320</v>
      </c>
      <c r="B77" s="16">
        <v>9.5497685185185185E-2</v>
      </c>
      <c r="C77" s="12" t="s">
        <v>14</v>
      </c>
      <c r="D77" s="12" t="s">
        <v>26</v>
      </c>
      <c r="E77" s="13" t="s">
        <v>17</v>
      </c>
      <c r="F77" s="13">
        <v>20</v>
      </c>
      <c r="H77" s="12"/>
      <c r="I77" s="12"/>
    </row>
    <row r="78" spans="1:10" ht="13">
      <c r="A78" s="20" t="s">
        <v>320</v>
      </c>
      <c r="B78" s="16">
        <v>9.7766203703703702E-2</v>
      </c>
      <c r="C78" s="12" t="s">
        <v>66</v>
      </c>
      <c r="D78" s="12" t="s">
        <v>30</v>
      </c>
      <c r="E78" s="13">
        <v>23</v>
      </c>
      <c r="F78" s="14">
        <f>E78-5</f>
        <v>18</v>
      </c>
      <c r="H78" s="12"/>
      <c r="I78" s="12"/>
      <c r="J78" s="12" t="s">
        <v>346</v>
      </c>
    </row>
    <row r="79" spans="1:10" ht="13">
      <c r="A79" s="20" t="s">
        <v>320</v>
      </c>
      <c r="B79" s="16">
        <v>9.8229166666666673E-2</v>
      </c>
      <c r="C79" s="12" t="s">
        <v>66</v>
      </c>
      <c r="D79" s="12" t="s">
        <v>28</v>
      </c>
      <c r="E79" s="13">
        <v>14</v>
      </c>
      <c r="F79" s="15"/>
      <c r="H79" s="12" t="s">
        <v>347</v>
      </c>
      <c r="I79" s="12"/>
    </row>
    <row r="80" spans="1:10" ht="13">
      <c r="A80" s="20" t="s">
        <v>320</v>
      </c>
      <c r="B80" s="16">
        <v>9.8784722222222218E-2</v>
      </c>
      <c r="C80" s="12" t="s">
        <v>19</v>
      </c>
      <c r="D80" s="12" t="s">
        <v>30</v>
      </c>
      <c r="E80" s="13">
        <v>18</v>
      </c>
      <c r="F80" s="13">
        <v>12</v>
      </c>
      <c r="H80" s="12"/>
      <c r="I80" s="12"/>
      <c r="J80" s="12" t="s">
        <v>159</v>
      </c>
    </row>
    <row r="81" spans="1:10" ht="13">
      <c r="A81" s="20" t="s">
        <v>320</v>
      </c>
      <c r="B81" s="16">
        <v>9.8969907407407409E-2</v>
      </c>
      <c r="C81" s="12" t="s">
        <v>19</v>
      </c>
      <c r="D81" s="12" t="s">
        <v>28</v>
      </c>
      <c r="E81" s="13">
        <v>17</v>
      </c>
      <c r="F81" s="15"/>
      <c r="H81" s="12" t="s">
        <v>348</v>
      </c>
      <c r="I81" s="12"/>
    </row>
    <row r="82" spans="1:10" ht="13">
      <c r="A82" s="20" t="s">
        <v>320</v>
      </c>
      <c r="B82" s="16">
        <v>9.9513888888888888E-2</v>
      </c>
      <c r="C82" s="12" t="s">
        <v>19</v>
      </c>
      <c r="D82" s="12" t="s">
        <v>22</v>
      </c>
      <c r="E82" s="13">
        <v>15</v>
      </c>
      <c r="F82" s="14">
        <f>E82-8</f>
        <v>7</v>
      </c>
      <c r="H82" s="12"/>
      <c r="I82" s="12"/>
    </row>
    <row r="83" spans="1:10" ht="13">
      <c r="A83" s="20" t="s">
        <v>320</v>
      </c>
      <c r="B83" s="16">
        <v>0.10092592592592593</v>
      </c>
      <c r="C83" s="12" t="s">
        <v>18</v>
      </c>
      <c r="D83" s="12" t="s">
        <v>28</v>
      </c>
      <c r="E83" s="13">
        <v>2</v>
      </c>
      <c r="F83" s="15"/>
      <c r="H83" s="12" t="s">
        <v>349</v>
      </c>
      <c r="I83" s="12"/>
    </row>
    <row r="84" spans="1:10" ht="13">
      <c r="A84" s="20" t="s">
        <v>320</v>
      </c>
      <c r="B84" s="16">
        <v>0.10164351851851852</v>
      </c>
      <c r="C84" s="12" t="s">
        <v>21</v>
      </c>
      <c r="D84" s="12" t="s">
        <v>33</v>
      </c>
      <c r="E84" s="13">
        <v>11</v>
      </c>
      <c r="F84" s="14">
        <f>E84-6</f>
        <v>5</v>
      </c>
      <c r="H84" s="12"/>
      <c r="I84" s="12"/>
      <c r="J84" s="12" t="s">
        <v>63</v>
      </c>
    </row>
    <row r="85" spans="1:10" ht="13">
      <c r="A85" s="20" t="s">
        <v>320</v>
      </c>
      <c r="B85" s="16">
        <v>0.10251157407407407</v>
      </c>
      <c r="C85" s="12" t="s">
        <v>13</v>
      </c>
      <c r="D85" s="12" t="s">
        <v>33</v>
      </c>
      <c r="E85" s="13" t="s">
        <v>38</v>
      </c>
      <c r="F85" s="13" t="s">
        <v>38</v>
      </c>
      <c r="H85" s="12"/>
      <c r="I85" s="12"/>
      <c r="J85" s="12" t="s">
        <v>103</v>
      </c>
    </row>
    <row r="86" spans="1:10" ht="13">
      <c r="A86" s="20" t="s">
        <v>320</v>
      </c>
      <c r="B86" s="16">
        <v>0.10251157407407407</v>
      </c>
      <c r="C86" s="12" t="s">
        <v>13</v>
      </c>
      <c r="D86" s="12" t="s">
        <v>33</v>
      </c>
      <c r="E86" s="13">
        <v>11</v>
      </c>
      <c r="F86" s="14">
        <f>E86-2</f>
        <v>9</v>
      </c>
      <c r="H86" s="12"/>
      <c r="I86" s="12"/>
      <c r="J86" s="12" t="s">
        <v>350</v>
      </c>
    </row>
    <row r="87" spans="1:10" ht="13">
      <c r="A87" s="20" t="s">
        <v>320</v>
      </c>
      <c r="B87" s="16">
        <v>0.10256944444444445</v>
      </c>
      <c r="C87" s="12" t="s">
        <v>13</v>
      </c>
      <c r="D87" s="12" t="s">
        <v>33</v>
      </c>
      <c r="E87" s="13" t="s">
        <v>38</v>
      </c>
      <c r="F87" s="15" t="s">
        <v>38</v>
      </c>
      <c r="H87" s="12"/>
      <c r="I87" s="12"/>
      <c r="J87" s="12" t="s">
        <v>103</v>
      </c>
    </row>
    <row r="88" spans="1:10" ht="13">
      <c r="A88" s="20" t="s">
        <v>320</v>
      </c>
      <c r="B88" s="16">
        <v>0.10256944444444445</v>
      </c>
      <c r="C88" s="12" t="s">
        <v>13</v>
      </c>
      <c r="D88" s="12" t="s">
        <v>33</v>
      </c>
      <c r="E88" s="13" t="s">
        <v>20</v>
      </c>
      <c r="F88" s="14">
        <v>1</v>
      </c>
      <c r="H88" s="12"/>
      <c r="I88" s="12"/>
      <c r="J88" s="12" t="s">
        <v>350</v>
      </c>
    </row>
    <row r="89" spans="1:10" ht="13">
      <c r="A89" s="20" t="s">
        <v>320</v>
      </c>
      <c r="B89" s="16">
        <v>0.10265046296296296</v>
      </c>
      <c r="C89" s="12" t="s">
        <v>13</v>
      </c>
      <c r="D89" s="12" t="s">
        <v>33</v>
      </c>
      <c r="E89" s="13" t="s">
        <v>38</v>
      </c>
      <c r="F89" s="15" t="s">
        <v>38</v>
      </c>
      <c r="H89" s="12"/>
      <c r="I89" s="12"/>
      <c r="J89" s="12" t="s">
        <v>103</v>
      </c>
    </row>
    <row r="90" spans="1:10" ht="13">
      <c r="A90" s="20" t="s">
        <v>320</v>
      </c>
      <c r="B90" s="16">
        <v>0.10265046296296296</v>
      </c>
      <c r="C90" s="12" t="s">
        <v>13</v>
      </c>
      <c r="D90" s="12" t="s">
        <v>33</v>
      </c>
      <c r="E90" s="13">
        <v>16</v>
      </c>
      <c r="F90" s="14">
        <f>E90-2</f>
        <v>14</v>
      </c>
      <c r="H90" s="12"/>
      <c r="I90" s="12"/>
      <c r="J90" s="12" t="s">
        <v>350</v>
      </c>
    </row>
    <row r="91" spans="1:10" ht="13">
      <c r="A91" s="20" t="s">
        <v>320</v>
      </c>
      <c r="B91" s="16">
        <v>0.10282407407407407</v>
      </c>
      <c r="C91" s="12" t="s">
        <v>13</v>
      </c>
      <c r="D91" s="12" t="s">
        <v>28</v>
      </c>
      <c r="E91" s="13">
        <v>10</v>
      </c>
      <c r="F91" s="15"/>
      <c r="H91" s="12" t="s">
        <v>351</v>
      </c>
      <c r="I91" s="12"/>
    </row>
    <row r="92" spans="1:10" ht="13">
      <c r="A92" s="20" t="s">
        <v>320</v>
      </c>
      <c r="B92" s="16">
        <v>0.10359953703703703</v>
      </c>
      <c r="C92" s="12" t="s">
        <v>23</v>
      </c>
      <c r="D92" s="12" t="s">
        <v>28</v>
      </c>
      <c r="E92" s="13">
        <v>4</v>
      </c>
      <c r="F92" s="15"/>
      <c r="H92" s="12" t="s">
        <v>352</v>
      </c>
      <c r="I92" s="12"/>
      <c r="J92" s="12" t="s">
        <v>353</v>
      </c>
    </row>
    <row r="93" spans="1:10" ht="13">
      <c r="A93" s="20" t="s">
        <v>320</v>
      </c>
      <c r="B93" s="16">
        <v>0.10436342592592593</v>
      </c>
      <c r="C93" s="12" t="s">
        <v>66</v>
      </c>
      <c r="D93" s="12" t="s">
        <v>62</v>
      </c>
      <c r="E93" s="13" t="s">
        <v>17</v>
      </c>
      <c r="F93" s="13">
        <v>20</v>
      </c>
      <c r="H93" s="12"/>
      <c r="I93" s="12"/>
    </row>
    <row r="94" spans="1:10" ht="13">
      <c r="A94" s="20" t="s">
        <v>320</v>
      </c>
      <c r="B94" s="16">
        <v>0.10793981481481481</v>
      </c>
      <c r="C94" s="12" t="s">
        <v>18</v>
      </c>
      <c r="D94" s="12" t="s">
        <v>101</v>
      </c>
      <c r="E94" s="13">
        <v>6</v>
      </c>
      <c r="F94" s="15"/>
      <c r="H94" s="12"/>
      <c r="I94" s="12"/>
      <c r="J94" s="12" t="s">
        <v>354</v>
      </c>
    </row>
    <row r="95" spans="1:10" ht="13">
      <c r="A95" s="20" t="s">
        <v>320</v>
      </c>
      <c r="B95" s="16">
        <v>0.10960648148148149</v>
      </c>
      <c r="C95" s="12" t="s">
        <v>18</v>
      </c>
      <c r="D95" s="12" t="s">
        <v>30</v>
      </c>
      <c r="E95" s="13">
        <v>17</v>
      </c>
      <c r="F95" s="14">
        <f>E95-5</f>
        <v>12</v>
      </c>
      <c r="H95" s="12"/>
      <c r="I95" s="12"/>
      <c r="J95" s="12" t="s">
        <v>356</v>
      </c>
    </row>
    <row r="96" spans="1:10" ht="13">
      <c r="A96" s="20" t="s">
        <v>320</v>
      </c>
      <c r="B96" s="16">
        <v>0.10972222222222222</v>
      </c>
      <c r="C96" s="12" t="s">
        <v>18</v>
      </c>
      <c r="D96" s="12" t="s">
        <v>28</v>
      </c>
      <c r="E96" s="13">
        <v>7</v>
      </c>
      <c r="F96" s="15"/>
      <c r="H96" s="12" t="s">
        <v>358</v>
      </c>
      <c r="I96" s="12"/>
    </row>
    <row r="97" spans="1:10" ht="13">
      <c r="A97" s="20" t="s">
        <v>320</v>
      </c>
      <c r="B97" s="16">
        <v>0.10995370370370371</v>
      </c>
      <c r="C97" s="12" t="s">
        <v>21</v>
      </c>
      <c r="D97" s="12" t="s">
        <v>33</v>
      </c>
      <c r="E97" s="13">
        <v>9</v>
      </c>
      <c r="F97" s="14">
        <f>E97-6</f>
        <v>3</v>
      </c>
      <c r="H97" s="12"/>
      <c r="I97" s="12"/>
      <c r="J97" s="12" t="s">
        <v>360</v>
      </c>
    </row>
    <row r="98" spans="1:10" ht="13">
      <c r="A98" s="20" t="s">
        <v>320</v>
      </c>
      <c r="B98" s="16">
        <v>0.1103587962962963</v>
      </c>
      <c r="C98" s="12" t="s">
        <v>19</v>
      </c>
      <c r="D98" s="12" t="s">
        <v>30</v>
      </c>
      <c r="E98" s="13" t="s">
        <v>38</v>
      </c>
      <c r="F98" s="15" t="s">
        <v>38</v>
      </c>
      <c r="H98" s="12"/>
      <c r="I98" s="12"/>
      <c r="J98" s="12" t="s">
        <v>103</v>
      </c>
    </row>
    <row r="99" spans="1:10" ht="13">
      <c r="A99" s="20" t="s">
        <v>320</v>
      </c>
      <c r="B99" s="16">
        <v>0.1103587962962963</v>
      </c>
      <c r="C99" s="12" t="s">
        <v>19</v>
      </c>
      <c r="D99" s="12" t="s">
        <v>30</v>
      </c>
      <c r="E99" s="13">
        <v>11</v>
      </c>
      <c r="F99" s="14">
        <f>E99-6</f>
        <v>5</v>
      </c>
      <c r="H99" s="12"/>
      <c r="I99" s="12"/>
      <c r="J99" s="12" t="s">
        <v>362</v>
      </c>
    </row>
    <row r="100" spans="1:10" ht="13">
      <c r="A100" s="20" t="s">
        <v>320</v>
      </c>
      <c r="B100" s="16">
        <v>0.11221064814814814</v>
      </c>
      <c r="C100" s="12" t="s">
        <v>23</v>
      </c>
      <c r="D100" s="12" t="s">
        <v>28</v>
      </c>
      <c r="E100" s="13">
        <v>3</v>
      </c>
      <c r="F100" s="15"/>
      <c r="H100" s="12" t="s">
        <v>363</v>
      </c>
      <c r="I100" s="12">
        <v>1</v>
      </c>
      <c r="J100" s="12" t="s">
        <v>364</v>
      </c>
    </row>
    <row r="101" spans="1:10" ht="13">
      <c r="A101" s="20" t="s">
        <v>320</v>
      </c>
      <c r="B101" s="16">
        <v>0.11409722222222222</v>
      </c>
      <c r="C101" s="12" t="s">
        <v>18</v>
      </c>
      <c r="D101" s="12" t="s">
        <v>101</v>
      </c>
      <c r="E101" s="13">
        <v>11</v>
      </c>
      <c r="F101" s="15"/>
      <c r="H101" s="12"/>
      <c r="I101" s="12"/>
      <c r="J101" s="12" t="s">
        <v>366</v>
      </c>
    </row>
    <row r="102" spans="1:10" ht="13">
      <c r="A102" s="20" t="s">
        <v>320</v>
      </c>
      <c r="B102" s="16">
        <v>0.11503472222222222</v>
      </c>
      <c r="C102" s="12" t="s">
        <v>14</v>
      </c>
      <c r="D102" s="12" t="s">
        <v>24</v>
      </c>
      <c r="E102" s="13">
        <v>18</v>
      </c>
      <c r="F102" s="14">
        <f>E102-5</f>
        <v>13</v>
      </c>
      <c r="H102" s="12"/>
      <c r="I102" s="12"/>
    </row>
    <row r="103" spans="1:10" ht="13">
      <c r="A103" s="20" t="s">
        <v>320</v>
      </c>
      <c r="B103" s="16">
        <v>0.11699074074074074</v>
      </c>
      <c r="C103" s="12" t="s">
        <v>14</v>
      </c>
      <c r="D103" s="12" t="s">
        <v>78</v>
      </c>
      <c r="E103" s="13" t="s">
        <v>20</v>
      </c>
      <c r="F103" s="13">
        <v>1</v>
      </c>
      <c r="H103" s="12"/>
      <c r="I103" s="12"/>
    </row>
    <row r="104" spans="1:10" ht="13">
      <c r="A104" s="20" t="s">
        <v>320</v>
      </c>
      <c r="B104" s="16">
        <v>0.11710648148148148</v>
      </c>
      <c r="C104" s="12" t="s">
        <v>18</v>
      </c>
      <c r="D104" s="12" t="s">
        <v>37</v>
      </c>
      <c r="E104" s="13">
        <v>11</v>
      </c>
      <c r="F104" s="14">
        <f>E104-1</f>
        <v>10</v>
      </c>
      <c r="H104" s="12"/>
      <c r="I104" s="12"/>
    </row>
    <row r="105" spans="1:10" ht="13">
      <c r="A105" s="20" t="s">
        <v>320</v>
      </c>
      <c r="B105" s="16">
        <v>0.12201388888888889</v>
      </c>
      <c r="C105" s="12" t="s">
        <v>19</v>
      </c>
      <c r="D105" s="12" t="s">
        <v>31</v>
      </c>
      <c r="E105" s="13" t="s">
        <v>17</v>
      </c>
      <c r="F105" s="13">
        <v>20</v>
      </c>
      <c r="H105" s="12"/>
      <c r="I105" s="12"/>
    </row>
    <row r="106" spans="1:10" ht="13">
      <c r="A106" s="20" t="s">
        <v>320</v>
      </c>
      <c r="B106" s="16">
        <v>0.12591435185185185</v>
      </c>
      <c r="C106" s="12" t="s">
        <v>13</v>
      </c>
      <c r="D106" s="12" t="s">
        <v>37</v>
      </c>
      <c r="E106" s="13">
        <v>12</v>
      </c>
      <c r="F106" s="14">
        <f>E106-4</f>
        <v>8</v>
      </c>
      <c r="H106" s="12"/>
      <c r="I106" s="12"/>
    </row>
    <row r="107" spans="1:10" ht="13">
      <c r="A107" s="20" t="s">
        <v>320</v>
      </c>
      <c r="B107" s="16">
        <v>0.12722222222222221</v>
      </c>
      <c r="C107" s="12" t="s">
        <v>19</v>
      </c>
      <c r="D107" s="12" t="s">
        <v>37</v>
      </c>
      <c r="E107" s="13">
        <v>19</v>
      </c>
      <c r="F107" s="14">
        <f>E107-5</f>
        <v>14</v>
      </c>
      <c r="H107" s="12"/>
      <c r="I107" s="12"/>
      <c r="J107" s="12" t="s">
        <v>57</v>
      </c>
    </row>
    <row r="108" spans="1:10" ht="13">
      <c r="A108" s="20" t="s">
        <v>320</v>
      </c>
      <c r="B108" s="16">
        <v>0.12722222222222221</v>
      </c>
      <c r="C108" s="12" t="s">
        <v>19</v>
      </c>
      <c r="D108" s="12" t="s">
        <v>37</v>
      </c>
      <c r="E108" s="13" t="s">
        <v>38</v>
      </c>
      <c r="F108" s="15" t="s">
        <v>38</v>
      </c>
      <c r="H108" s="12"/>
      <c r="I108" s="12"/>
      <c r="J108" s="12" t="s">
        <v>56</v>
      </c>
    </row>
    <row r="109" spans="1:10" ht="13">
      <c r="A109" s="20" t="s">
        <v>320</v>
      </c>
      <c r="B109" s="16">
        <v>0.13120370370370371</v>
      </c>
      <c r="C109" s="12" t="s">
        <v>19</v>
      </c>
      <c r="D109" s="12" t="s">
        <v>137</v>
      </c>
      <c r="E109" s="13">
        <v>18</v>
      </c>
      <c r="F109" s="14">
        <f t="shared" ref="F109:F110" si="4">E109-6</f>
        <v>12</v>
      </c>
      <c r="H109" s="12"/>
      <c r="I109" s="12"/>
    </row>
    <row r="110" spans="1:10" ht="13">
      <c r="A110" s="20" t="s">
        <v>320</v>
      </c>
      <c r="B110" s="16">
        <v>0.13806712962962964</v>
      </c>
      <c r="C110" s="12" t="s">
        <v>13</v>
      </c>
      <c r="D110" s="12" t="s">
        <v>34</v>
      </c>
      <c r="E110" s="13">
        <v>11</v>
      </c>
      <c r="F110" s="14">
        <f t="shared" si="4"/>
        <v>5</v>
      </c>
      <c r="H110" s="12"/>
      <c r="I110" s="12"/>
    </row>
    <row r="111" spans="1:10" ht="13">
      <c r="A111" s="20" t="s">
        <v>320</v>
      </c>
      <c r="B111" s="16">
        <v>0.14878472222222222</v>
      </c>
      <c r="C111" s="12" t="s">
        <v>19</v>
      </c>
      <c r="D111" s="12" t="s">
        <v>22</v>
      </c>
      <c r="E111" s="13">
        <v>15</v>
      </c>
      <c r="F111" s="14">
        <f>E111-8</f>
        <v>7</v>
      </c>
      <c r="H111" s="12"/>
      <c r="I111" s="12"/>
    </row>
    <row r="112" spans="1:10" ht="13">
      <c r="A112" s="20" t="s">
        <v>320</v>
      </c>
      <c r="B112" s="16">
        <v>0.14903935185185185</v>
      </c>
      <c r="C112" s="12" t="s">
        <v>23</v>
      </c>
      <c r="D112" s="12" t="s">
        <v>15</v>
      </c>
      <c r="E112" s="13">
        <v>20</v>
      </c>
      <c r="F112" s="14">
        <f>E112-3</f>
        <v>17</v>
      </c>
      <c r="H112" s="12"/>
      <c r="I112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outlinePr summaryBelow="0" summaryRight="0"/>
  </sheetPr>
  <dimension ref="A1:J5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7.33203125" customWidth="1"/>
    <col min="3" max="3" width="9.33203125" customWidth="1"/>
    <col min="4" max="4" width="13.83203125" customWidth="1"/>
    <col min="5" max="5" width="10.5" customWidth="1"/>
    <col min="6" max="6" width="12.5" customWidth="1"/>
    <col min="7" max="7" width="5.1640625" customWidth="1"/>
    <col min="8" max="8" width="12.83203125" customWidth="1"/>
    <col min="9" max="9" width="6.33203125" customWidth="1"/>
    <col min="10" max="10" width="28.5" customWidth="1"/>
  </cols>
  <sheetData>
    <row r="1" spans="1:10" ht="15.75" customHeight="1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20" t="s">
        <v>323</v>
      </c>
      <c r="B2" s="16">
        <v>2.0254629629629629E-2</v>
      </c>
      <c r="C2" s="12" t="s">
        <v>14</v>
      </c>
      <c r="D2" s="12" t="s">
        <v>37</v>
      </c>
      <c r="E2" s="13">
        <v>7</v>
      </c>
      <c r="F2" s="14">
        <f t="shared" ref="F2:F3" si="0">E2-4</f>
        <v>3</v>
      </c>
    </row>
    <row r="3" spans="1:10" ht="15.75" customHeight="1">
      <c r="A3" s="23" t="s">
        <v>323</v>
      </c>
      <c r="B3" s="16">
        <v>3.0729166666666665E-2</v>
      </c>
      <c r="C3" s="12" t="s">
        <v>13</v>
      </c>
      <c r="D3" s="12" t="s">
        <v>31</v>
      </c>
      <c r="E3" s="13">
        <v>12</v>
      </c>
      <c r="F3" s="14">
        <f t="shared" si="0"/>
        <v>8</v>
      </c>
    </row>
    <row r="4" spans="1:10" ht="15.75" customHeight="1">
      <c r="A4" s="23" t="s">
        <v>323</v>
      </c>
      <c r="B4" s="16">
        <v>3.1793981481481479E-2</v>
      </c>
      <c r="C4" s="12" t="s">
        <v>23</v>
      </c>
      <c r="D4" s="12" t="s">
        <v>37</v>
      </c>
      <c r="E4" s="13">
        <v>13</v>
      </c>
      <c r="F4" s="14">
        <f>E4-0</f>
        <v>13</v>
      </c>
    </row>
    <row r="5" spans="1:10" ht="15.75" customHeight="1">
      <c r="A5" s="20" t="s">
        <v>323</v>
      </c>
      <c r="B5" s="16">
        <v>3.920138888888889E-2</v>
      </c>
      <c r="C5" s="12" t="s">
        <v>18</v>
      </c>
      <c r="D5" s="12" t="s">
        <v>31</v>
      </c>
      <c r="E5" s="13">
        <v>17</v>
      </c>
      <c r="F5" s="14">
        <f>E5-3</f>
        <v>14</v>
      </c>
    </row>
    <row r="6" spans="1:10" ht="15.75" customHeight="1">
      <c r="A6" s="23" t="s">
        <v>323</v>
      </c>
      <c r="B6" s="16">
        <v>4.1805555555555554E-2</v>
      </c>
      <c r="C6" s="12" t="s">
        <v>14</v>
      </c>
      <c r="D6" s="12" t="s">
        <v>246</v>
      </c>
      <c r="E6" s="13">
        <v>6</v>
      </c>
      <c r="F6" s="14">
        <f>E6-2</f>
        <v>4</v>
      </c>
    </row>
    <row r="7" spans="1:10" ht="15.75" customHeight="1">
      <c r="A7" s="23" t="s">
        <v>323</v>
      </c>
      <c r="B7" s="16">
        <v>4.9189814814814818E-2</v>
      </c>
      <c r="C7" s="12" t="s">
        <v>21</v>
      </c>
      <c r="D7" s="12" t="s">
        <v>31</v>
      </c>
      <c r="E7" s="13">
        <v>20</v>
      </c>
      <c r="F7" s="14">
        <f t="shared" ref="F7:F9" si="1">E7-3</f>
        <v>17</v>
      </c>
    </row>
    <row r="8" spans="1:10" ht="15.75" customHeight="1">
      <c r="A8" s="20" t="s">
        <v>323</v>
      </c>
      <c r="B8" s="16">
        <v>5.1921296296296299E-2</v>
      </c>
      <c r="C8" s="12" t="s">
        <v>18</v>
      </c>
      <c r="D8" s="12" t="s">
        <v>15</v>
      </c>
      <c r="E8" s="13">
        <v>18</v>
      </c>
      <c r="F8" s="14">
        <f t="shared" si="1"/>
        <v>15</v>
      </c>
    </row>
    <row r="9" spans="1:10" ht="15.75" customHeight="1">
      <c r="A9" s="23" t="s">
        <v>323</v>
      </c>
      <c r="B9" s="16">
        <v>5.6770833333333333E-2</v>
      </c>
      <c r="C9" s="12" t="s">
        <v>14</v>
      </c>
      <c r="D9" s="12" t="s">
        <v>34</v>
      </c>
      <c r="E9" s="13">
        <v>18</v>
      </c>
      <c r="F9" s="14">
        <f t="shared" si="1"/>
        <v>15</v>
      </c>
    </row>
    <row r="10" spans="1:10" ht="15.75" customHeight="1">
      <c r="A10" s="23" t="s">
        <v>323</v>
      </c>
      <c r="B10" s="16">
        <v>5.800925925925926E-2</v>
      </c>
      <c r="C10" s="12" t="s">
        <v>18</v>
      </c>
      <c r="D10" s="12" t="s">
        <v>27</v>
      </c>
      <c r="E10" s="13">
        <v>23</v>
      </c>
      <c r="F10" s="14">
        <f>E10-5</f>
        <v>18</v>
      </c>
    </row>
    <row r="11" spans="1:10" ht="15.75" customHeight="1">
      <c r="A11" s="20" t="s">
        <v>323</v>
      </c>
      <c r="B11" s="16">
        <v>5.8877314814814813E-2</v>
      </c>
      <c r="C11" s="12" t="s">
        <v>21</v>
      </c>
      <c r="D11" s="12" t="s">
        <v>27</v>
      </c>
      <c r="E11" s="13">
        <v>11</v>
      </c>
      <c r="F11" s="15"/>
    </row>
    <row r="12" spans="1:10" ht="15.75" customHeight="1">
      <c r="A12" s="23" t="s">
        <v>323</v>
      </c>
      <c r="B12" s="16">
        <v>6.3043981481481479E-2</v>
      </c>
      <c r="C12" s="12" t="s">
        <v>14</v>
      </c>
      <c r="D12" s="12" t="s">
        <v>31</v>
      </c>
      <c r="E12" s="13">
        <v>22</v>
      </c>
      <c r="F12" s="13">
        <v>19</v>
      </c>
    </row>
    <row r="13" spans="1:10" ht="15.75" customHeight="1">
      <c r="A13" s="23" t="s">
        <v>323</v>
      </c>
      <c r="B13" s="16">
        <v>6.4849537037037039E-2</v>
      </c>
      <c r="C13" s="12" t="s">
        <v>21</v>
      </c>
      <c r="D13" s="12" t="s">
        <v>24</v>
      </c>
      <c r="E13" s="13" t="s">
        <v>20</v>
      </c>
      <c r="F13" s="13">
        <v>1</v>
      </c>
    </row>
    <row r="14" spans="1:10" ht="15.75" customHeight="1">
      <c r="A14" s="20" t="s">
        <v>323</v>
      </c>
      <c r="B14" s="16">
        <v>6.7465277777777777E-2</v>
      </c>
      <c r="C14" s="12" t="s">
        <v>18</v>
      </c>
      <c r="D14" s="12" t="s">
        <v>37</v>
      </c>
      <c r="E14" s="13">
        <v>6</v>
      </c>
      <c r="F14" s="14">
        <f>E14-1</f>
        <v>5</v>
      </c>
    </row>
    <row r="15" spans="1:10" ht="15.75" customHeight="1">
      <c r="A15" s="23" t="s">
        <v>323</v>
      </c>
      <c r="B15" s="16">
        <v>7.0914351851851853E-2</v>
      </c>
      <c r="C15" s="12" t="s">
        <v>14</v>
      </c>
      <c r="D15" s="12" t="s">
        <v>37</v>
      </c>
      <c r="E15" s="13">
        <v>7</v>
      </c>
      <c r="F15" s="13">
        <v>3</v>
      </c>
      <c r="J15" s="12" t="s">
        <v>56</v>
      </c>
    </row>
    <row r="16" spans="1:10" ht="15.75" customHeight="1">
      <c r="A16" s="23" t="s">
        <v>323</v>
      </c>
      <c r="B16" s="16">
        <v>7.0914351851851853E-2</v>
      </c>
      <c r="C16" s="12" t="s">
        <v>14</v>
      </c>
      <c r="D16" s="12" t="s">
        <v>37</v>
      </c>
      <c r="E16" s="13">
        <v>7</v>
      </c>
      <c r="F16" s="13">
        <v>3</v>
      </c>
      <c r="J16" s="12" t="s">
        <v>57</v>
      </c>
    </row>
    <row r="17" spans="1:10" ht="15.75" customHeight="1">
      <c r="A17" s="20" t="s">
        <v>323</v>
      </c>
      <c r="B17" s="16">
        <v>7.228009259259259E-2</v>
      </c>
      <c r="C17" s="12" t="s">
        <v>13</v>
      </c>
      <c r="D17" s="12" t="s">
        <v>15</v>
      </c>
      <c r="E17" s="13">
        <v>16</v>
      </c>
      <c r="F17" s="14">
        <f>E17-0</f>
        <v>16</v>
      </c>
    </row>
    <row r="18" spans="1:10" ht="15.75" customHeight="1">
      <c r="A18" s="23" t="s">
        <v>323</v>
      </c>
      <c r="B18" s="16">
        <v>7.2291666666666671E-2</v>
      </c>
      <c r="C18" s="12" t="s">
        <v>14</v>
      </c>
      <c r="D18" s="12" t="s">
        <v>15</v>
      </c>
      <c r="E18" s="13">
        <v>7</v>
      </c>
      <c r="F18" s="14">
        <f>E18-3</f>
        <v>4</v>
      </c>
    </row>
    <row r="19" spans="1:10" ht="15.75" customHeight="1">
      <c r="A19" s="23" t="s">
        <v>323</v>
      </c>
      <c r="B19" s="16">
        <v>7.2303240740740737E-2</v>
      </c>
      <c r="C19" s="12" t="s">
        <v>19</v>
      </c>
      <c r="D19" s="12" t="s">
        <v>137</v>
      </c>
      <c r="E19" s="13" t="s">
        <v>20</v>
      </c>
      <c r="F19" s="13">
        <v>1</v>
      </c>
    </row>
    <row r="20" spans="1:10" ht="15.75" customHeight="1">
      <c r="A20" s="20" t="s">
        <v>323</v>
      </c>
      <c r="B20" s="16">
        <v>7.300925925925926E-2</v>
      </c>
      <c r="C20" s="12" t="s">
        <v>19</v>
      </c>
      <c r="D20" s="12" t="s">
        <v>137</v>
      </c>
      <c r="E20" s="13">
        <v>21</v>
      </c>
      <c r="F20" s="14">
        <f>E20-6</f>
        <v>15</v>
      </c>
    </row>
    <row r="21" spans="1:10" ht="15.75" customHeight="1">
      <c r="A21" s="23" t="s">
        <v>323</v>
      </c>
      <c r="B21" s="16">
        <v>7.3819444444444438E-2</v>
      </c>
      <c r="C21" s="12" t="s">
        <v>14</v>
      </c>
      <c r="D21" s="12" t="s">
        <v>37</v>
      </c>
      <c r="E21" s="13" t="s">
        <v>38</v>
      </c>
      <c r="F21" s="13" t="s">
        <v>38</v>
      </c>
      <c r="J21" s="12" t="s">
        <v>103</v>
      </c>
    </row>
    <row r="22" spans="1:10" ht="15.75" customHeight="1">
      <c r="A22" s="23" t="s">
        <v>323</v>
      </c>
      <c r="B22" s="16">
        <v>7.3819444444444438E-2</v>
      </c>
      <c r="C22" s="12" t="s">
        <v>14</v>
      </c>
      <c r="D22" s="12" t="s">
        <v>37</v>
      </c>
      <c r="E22" s="13">
        <v>11</v>
      </c>
      <c r="F22" s="14">
        <f>E22-4</f>
        <v>7</v>
      </c>
      <c r="J22" s="12" t="s">
        <v>105</v>
      </c>
    </row>
    <row r="23" spans="1:10" ht="15.75" customHeight="1">
      <c r="A23" s="20" t="s">
        <v>323</v>
      </c>
      <c r="B23" s="16">
        <v>7.4166666666666672E-2</v>
      </c>
      <c r="C23" s="12" t="s">
        <v>19</v>
      </c>
      <c r="D23" s="12" t="s">
        <v>37</v>
      </c>
      <c r="E23" s="13">
        <v>23</v>
      </c>
      <c r="F23" s="14">
        <f>E23-5</f>
        <v>18</v>
      </c>
    </row>
    <row r="24" spans="1:10" ht="15.75" customHeight="1">
      <c r="A24" s="23" t="s">
        <v>323</v>
      </c>
      <c r="B24" s="16">
        <v>7.5243055555555549E-2</v>
      </c>
      <c r="C24" s="12" t="s">
        <v>19</v>
      </c>
      <c r="D24" s="12" t="s">
        <v>51</v>
      </c>
      <c r="E24" s="13">
        <v>5</v>
      </c>
      <c r="F24" s="14">
        <f>E24-0</f>
        <v>5</v>
      </c>
    </row>
    <row r="25" spans="1:10" ht="15.75" customHeight="1">
      <c r="A25" s="23" t="s">
        <v>323</v>
      </c>
      <c r="B25" s="16">
        <v>9.1145833333333329E-2</v>
      </c>
      <c r="C25" s="12" t="s">
        <v>14</v>
      </c>
      <c r="D25" s="12" t="s">
        <v>246</v>
      </c>
      <c r="E25" s="13">
        <v>17</v>
      </c>
      <c r="F25" s="14">
        <f>E25-2</f>
        <v>15</v>
      </c>
    </row>
    <row r="26" spans="1:10" ht="15.75" customHeight="1">
      <c r="A26" s="20" t="s">
        <v>323</v>
      </c>
      <c r="B26" s="16">
        <v>9.5486111111111105E-2</v>
      </c>
      <c r="C26" s="12" t="s">
        <v>13</v>
      </c>
      <c r="D26" s="12" t="s">
        <v>15</v>
      </c>
      <c r="E26" s="13">
        <v>13</v>
      </c>
      <c r="F26" s="14">
        <f>E26-0</f>
        <v>13</v>
      </c>
    </row>
    <row r="27" spans="1:10" ht="15.75" customHeight="1">
      <c r="A27" s="23" t="s">
        <v>323</v>
      </c>
      <c r="B27" s="16">
        <v>9.5856481481481487E-2</v>
      </c>
      <c r="C27" s="12" t="s">
        <v>18</v>
      </c>
      <c r="D27" s="12" t="s">
        <v>24</v>
      </c>
      <c r="E27" s="13">
        <v>20</v>
      </c>
      <c r="F27" s="14">
        <f>E27-3</f>
        <v>17</v>
      </c>
    </row>
    <row r="28" spans="1:10" ht="15.75" customHeight="1">
      <c r="A28" s="23" t="s">
        <v>323</v>
      </c>
      <c r="B28" s="16">
        <v>9.6643518518518517E-2</v>
      </c>
      <c r="C28" s="12" t="s">
        <v>19</v>
      </c>
      <c r="D28" s="12" t="s">
        <v>38</v>
      </c>
      <c r="E28" s="13" t="s">
        <v>17</v>
      </c>
      <c r="F28" s="13">
        <v>20</v>
      </c>
    </row>
    <row r="29" spans="1:10" ht="15.75" customHeight="1">
      <c r="A29" s="20" t="s">
        <v>323</v>
      </c>
      <c r="B29" s="16">
        <v>9.6678240740740745E-2</v>
      </c>
      <c r="C29" s="12" t="s">
        <v>23</v>
      </c>
      <c r="D29" s="12" t="s">
        <v>24</v>
      </c>
      <c r="E29" s="13">
        <v>16</v>
      </c>
      <c r="F29" s="14">
        <f>E29-5</f>
        <v>11</v>
      </c>
    </row>
    <row r="30" spans="1:10" ht="15.75" customHeight="1">
      <c r="A30" s="23" t="s">
        <v>323</v>
      </c>
      <c r="B30" s="16">
        <v>0.11231481481481481</v>
      </c>
      <c r="C30" s="12" t="s">
        <v>19</v>
      </c>
      <c r="D30" s="12" t="s">
        <v>15</v>
      </c>
      <c r="E30" s="13">
        <v>17</v>
      </c>
      <c r="F30" s="14">
        <f>E30-0</f>
        <v>17</v>
      </c>
    </row>
    <row r="31" spans="1:10" ht="15.75" customHeight="1">
      <c r="A31" s="23" t="s">
        <v>323</v>
      </c>
      <c r="B31" s="16">
        <v>0.11497685185185186</v>
      </c>
      <c r="C31" s="12" t="s">
        <v>19</v>
      </c>
      <c r="D31" s="12" t="s">
        <v>22</v>
      </c>
      <c r="E31" s="13">
        <v>18</v>
      </c>
      <c r="F31" s="14">
        <f>E31-8</f>
        <v>10</v>
      </c>
      <c r="J31" s="12" t="s">
        <v>57</v>
      </c>
    </row>
    <row r="32" spans="1:10" ht="15.75" customHeight="1">
      <c r="A32" s="20" t="s">
        <v>323</v>
      </c>
      <c r="B32" s="16">
        <v>0.11497685185185186</v>
      </c>
      <c r="C32" s="12" t="s">
        <v>19</v>
      </c>
      <c r="D32" s="12" t="s">
        <v>22</v>
      </c>
      <c r="E32" s="13" t="s">
        <v>38</v>
      </c>
      <c r="F32" s="13" t="s">
        <v>38</v>
      </c>
      <c r="J32" s="12" t="s">
        <v>56</v>
      </c>
    </row>
    <row r="33" spans="1:10" ht="15.75" customHeight="1">
      <c r="A33" s="23" t="s">
        <v>323</v>
      </c>
      <c r="B33" s="16">
        <v>0.11555555555555555</v>
      </c>
      <c r="C33" s="12" t="s">
        <v>19</v>
      </c>
      <c r="D33" s="12" t="s">
        <v>15</v>
      </c>
      <c r="E33" s="13">
        <v>9</v>
      </c>
      <c r="F33" s="14">
        <f>E33-0</f>
        <v>9</v>
      </c>
    </row>
    <row r="34" spans="1:10" ht="15.75" customHeight="1">
      <c r="A34" s="23" t="s">
        <v>323</v>
      </c>
      <c r="B34" s="16">
        <v>0.11670138888888888</v>
      </c>
      <c r="C34" s="12" t="s">
        <v>89</v>
      </c>
      <c r="D34" s="12" t="s">
        <v>15</v>
      </c>
      <c r="E34" s="13">
        <v>8</v>
      </c>
      <c r="F34" s="14">
        <f>E34-3</f>
        <v>5</v>
      </c>
    </row>
    <row r="35" spans="1:10" ht="15.75" customHeight="1">
      <c r="A35" s="20" t="s">
        <v>323</v>
      </c>
      <c r="B35" s="16">
        <v>0.12240740740740741</v>
      </c>
      <c r="C35" s="12" t="s">
        <v>13</v>
      </c>
      <c r="D35" s="12" t="s">
        <v>22</v>
      </c>
      <c r="E35" s="13">
        <v>16</v>
      </c>
      <c r="F35" s="14">
        <f>E35-0</f>
        <v>16</v>
      </c>
    </row>
    <row r="36" spans="1:10" ht="15.75" customHeight="1">
      <c r="A36" s="23" t="s">
        <v>323</v>
      </c>
      <c r="B36" s="12" t="s">
        <v>343</v>
      </c>
      <c r="C36" s="12" t="s">
        <v>23</v>
      </c>
      <c r="D36" s="12" t="s">
        <v>22</v>
      </c>
      <c r="E36" s="13">
        <v>11</v>
      </c>
      <c r="F36" s="14">
        <f>E36-3</f>
        <v>8</v>
      </c>
    </row>
    <row r="37" spans="1:10" ht="15.75" customHeight="1">
      <c r="A37" s="23" t="s">
        <v>323</v>
      </c>
      <c r="B37" s="16">
        <v>0.12391203703703704</v>
      </c>
      <c r="C37" s="12" t="s">
        <v>19</v>
      </c>
      <c r="D37" s="12" t="s">
        <v>37</v>
      </c>
      <c r="E37" s="13">
        <v>7</v>
      </c>
      <c r="F37" s="14">
        <f>E37-5</f>
        <v>2</v>
      </c>
    </row>
    <row r="38" spans="1:10" ht="15.75" customHeight="1">
      <c r="A38" s="20" t="s">
        <v>323</v>
      </c>
      <c r="B38" s="16">
        <v>0.12489583333333333</v>
      </c>
      <c r="C38" s="12" t="s">
        <v>13</v>
      </c>
      <c r="D38" s="12" t="s">
        <v>24</v>
      </c>
      <c r="E38" s="13" t="s">
        <v>17</v>
      </c>
      <c r="F38" s="13">
        <v>20</v>
      </c>
    </row>
    <row r="39" spans="1:10" ht="15.75" customHeight="1">
      <c r="A39" s="23" t="s">
        <v>323</v>
      </c>
      <c r="B39" s="16">
        <v>0.12517361111111111</v>
      </c>
      <c r="C39" s="12" t="s">
        <v>19</v>
      </c>
      <c r="D39" s="12" t="s">
        <v>113</v>
      </c>
      <c r="E39" s="13">
        <v>10</v>
      </c>
      <c r="F39" s="14">
        <f>E39-0</f>
        <v>10</v>
      </c>
      <c r="J39" s="12" t="s">
        <v>344</v>
      </c>
    </row>
    <row r="40" spans="1:10" ht="15.75" customHeight="1">
      <c r="A40" s="23" t="s">
        <v>323</v>
      </c>
      <c r="B40" s="16">
        <v>0.13</v>
      </c>
      <c r="C40" s="12" t="s">
        <v>19</v>
      </c>
      <c r="D40" s="12" t="s">
        <v>52</v>
      </c>
      <c r="E40" s="13">
        <v>12</v>
      </c>
      <c r="F40" s="14">
        <f>E40-6</f>
        <v>6</v>
      </c>
      <c r="J40" s="12"/>
    </row>
    <row r="41" spans="1:10" ht="15.75" customHeight="1">
      <c r="A41" s="20" t="s">
        <v>323</v>
      </c>
      <c r="B41" s="16">
        <v>0.13809027777777777</v>
      </c>
      <c r="C41" s="12" t="s">
        <v>13</v>
      </c>
      <c r="D41" s="12" t="s">
        <v>22</v>
      </c>
      <c r="E41" s="13">
        <v>14</v>
      </c>
      <c r="F41" s="14">
        <f>E41-0</f>
        <v>14</v>
      </c>
      <c r="J41" s="12" t="s">
        <v>57</v>
      </c>
    </row>
    <row r="42" spans="1:10" ht="15.75" customHeight="1">
      <c r="A42" s="23" t="s">
        <v>323</v>
      </c>
      <c r="B42" s="16">
        <v>0.13809027777777777</v>
      </c>
      <c r="C42" s="12" t="s">
        <v>13</v>
      </c>
      <c r="D42" s="12" t="s">
        <v>22</v>
      </c>
      <c r="E42" s="13" t="s">
        <v>38</v>
      </c>
      <c r="F42" s="13" t="s">
        <v>38</v>
      </c>
      <c r="J42" s="12" t="s">
        <v>56</v>
      </c>
    </row>
    <row r="43" spans="1:10" ht="15.75" customHeight="1">
      <c r="A43" s="23" t="s">
        <v>323</v>
      </c>
      <c r="B43" s="16">
        <v>0.13922453703703705</v>
      </c>
      <c r="C43" s="12" t="s">
        <v>19</v>
      </c>
      <c r="D43" s="12" t="s">
        <v>137</v>
      </c>
      <c r="E43" s="13">
        <v>9</v>
      </c>
      <c r="F43" s="14">
        <f>E43-6</f>
        <v>3</v>
      </c>
    </row>
    <row r="44" spans="1:10" ht="15.75" customHeight="1">
      <c r="A44" s="20" t="s">
        <v>323</v>
      </c>
      <c r="B44" s="16">
        <v>0.13940972222222223</v>
      </c>
      <c r="C44" s="12" t="s">
        <v>18</v>
      </c>
      <c r="D44" s="12" t="s">
        <v>109</v>
      </c>
      <c r="E44" s="13">
        <v>17</v>
      </c>
      <c r="F44" s="14">
        <f>E44-3</f>
        <v>14</v>
      </c>
    </row>
    <row r="45" spans="1:10" ht="15.75" customHeight="1">
      <c r="A45" s="23" t="s">
        <v>323</v>
      </c>
      <c r="B45" s="16">
        <v>0.14043981481481482</v>
      </c>
      <c r="C45" s="12" t="s">
        <v>13</v>
      </c>
      <c r="D45" s="12" t="s">
        <v>22</v>
      </c>
      <c r="E45" s="13" t="s">
        <v>38</v>
      </c>
      <c r="F45" s="13" t="s">
        <v>38</v>
      </c>
      <c r="J45" s="12" t="s">
        <v>56</v>
      </c>
    </row>
    <row r="46" spans="1:10" ht="15.75" customHeight="1">
      <c r="A46" s="23" t="s">
        <v>323</v>
      </c>
      <c r="B46" s="16">
        <v>0.14043981481481482</v>
      </c>
      <c r="C46" s="12" t="s">
        <v>13</v>
      </c>
      <c r="D46" s="12" t="s">
        <v>22</v>
      </c>
      <c r="E46" s="13">
        <v>10</v>
      </c>
      <c r="F46" s="14">
        <f>E46-0</f>
        <v>10</v>
      </c>
      <c r="J46" s="12" t="s">
        <v>57</v>
      </c>
    </row>
    <row r="47" spans="1:10" ht="15.75" customHeight="1">
      <c r="A47" s="20" t="s">
        <v>323</v>
      </c>
      <c r="B47" s="16">
        <v>0.14043981481481482</v>
      </c>
      <c r="C47" s="12" t="s">
        <v>23</v>
      </c>
      <c r="D47" s="12" t="s">
        <v>22</v>
      </c>
      <c r="E47" s="13">
        <v>10</v>
      </c>
      <c r="F47" s="14">
        <f>E47-3</f>
        <v>7</v>
      </c>
    </row>
    <row r="48" spans="1:10" ht="15.75" customHeight="1">
      <c r="A48" s="23" t="s">
        <v>323</v>
      </c>
      <c r="B48" s="16">
        <v>0.14043981481481482</v>
      </c>
      <c r="C48" s="12" t="s">
        <v>21</v>
      </c>
      <c r="D48" s="12" t="s">
        <v>22</v>
      </c>
      <c r="E48" s="13">
        <v>20</v>
      </c>
      <c r="F48" s="14">
        <f>E48-1</f>
        <v>19</v>
      </c>
    </row>
    <row r="49" spans="1:6" ht="15.75" customHeight="1">
      <c r="A49" s="23" t="s">
        <v>323</v>
      </c>
      <c r="B49" s="16">
        <v>0.14043981481481482</v>
      </c>
      <c r="C49" s="12" t="s">
        <v>19</v>
      </c>
      <c r="D49" s="12" t="s">
        <v>22</v>
      </c>
      <c r="E49" s="13">
        <v>22</v>
      </c>
      <c r="F49" s="14">
        <f>E49-8</f>
        <v>14</v>
      </c>
    </row>
    <row r="50" spans="1:6" ht="15.75" customHeight="1">
      <c r="A50" s="20" t="s">
        <v>323</v>
      </c>
      <c r="B50" s="16">
        <v>0.14043981481481482</v>
      </c>
      <c r="C50" s="12" t="s">
        <v>14</v>
      </c>
      <c r="D50" s="12" t="s">
        <v>22</v>
      </c>
      <c r="E50" s="13">
        <v>22</v>
      </c>
      <c r="F50" s="14">
        <f>E50-6</f>
        <v>16</v>
      </c>
    </row>
    <row r="51" spans="1:6" ht="15.75" customHeight="1">
      <c r="A51" s="23" t="s">
        <v>323</v>
      </c>
      <c r="B51" s="16">
        <v>0.14043981481481482</v>
      </c>
      <c r="C51" s="12" t="s">
        <v>18</v>
      </c>
      <c r="D51" s="12" t="s">
        <v>22</v>
      </c>
      <c r="E51" s="13">
        <v>17</v>
      </c>
      <c r="F51" s="14">
        <f>E51-3</f>
        <v>14</v>
      </c>
    </row>
    <row r="52" spans="1:6" ht="15.75" customHeight="1">
      <c r="A52" s="23" t="s">
        <v>323</v>
      </c>
      <c r="B52" s="16">
        <v>0.14710648148148148</v>
      </c>
      <c r="C52" s="12" t="s">
        <v>13</v>
      </c>
      <c r="D52" s="12" t="s">
        <v>34</v>
      </c>
      <c r="E52" s="13" t="s">
        <v>17</v>
      </c>
      <c r="F52" s="13">
        <v>20</v>
      </c>
    </row>
    <row r="53" spans="1:6" ht="15.75" customHeight="1">
      <c r="A53" s="20" t="s">
        <v>323</v>
      </c>
      <c r="B53" s="16">
        <v>0.14813657407407407</v>
      </c>
      <c r="C53" s="12" t="s">
        <v>13</v>
      </c>
      <c r="D53" s="12" t="s">
        <v>34</v>
      </c>
      <c r="E53" s="13">
        <v>18</v>
      </c>
      <c r="F53" s="13">
        <v>14</v>
      </c>
    </row>
    <row r="54" spans="1:6" ht="15.75" customHeight="1">
      <c r="A54" s="23" t="s">
        <v>323</v>
      </c>
      <c r="B54" s="16">
        <v>0.14898148148148149</v>
      </c>
      <c r="C54" s="12" t="s">
        <v>14</v>
      </c>
      <c r="D54" s="12" t="s">
        <v>34</v>
      </c>
      <c r="E54" s="13">
        <v>15</v>
      </c>
      <c r="F54" s="14">
        <f t="shared" ref="F54:F55" si="2">E54-3</f>
        <v>12</v>
      </c>
    </row>
    <row r="55" spans="1:6" ht="15.75" customHeight="1">
      <c r="A55" s="23" t="s">
        <v>323</v>
      </c>
      <c r="B55" s="16">
        <v>0.14898148148148149</v>
      </c>
      <c r="C55" s="12" t="s">
        <v>18</v>
      </c>
      <c r="D55" s="12" t="s">
        <v>34</v>
      </c>
      <c r="E55" s="13">
        <v>6</v>
      </c>
      <c r="F55" s="14">
        <f t="shared" si="2"/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outlinePr summaryBelow="0" summaryRight="0"/>
  </sheetPr>
  <dimension ref="A1:J14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7.33203125" customWidth="1"/>
    <col min="3" max="3" width="9.33203125" customWidth="1"/>
    <col min="4" max="4" width="13.83203125" customWidth="1"/>
    <col min="5" max="5" width="10.5" customWidth="1"/>
    <col min="6" max="6" width="12.5" customWidth="1"/>
    <col min="7" max="7" width="5.1640625" customWidth="1"/>
    <col min="8" max="8" width="35" customWidth="1"/>
    <col min="9" max="9" width="6.33203125" customWidth="1"/>
    <col min="10" max="10" width="52.5" customWidth="1"/>
  </cols>
  <sheetData>
    <row r="1" spans="1:10" ht="15.75" customHeight="1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22" t="s">
        <v>324</v>
      </c>
      <c r="B2" s="16">
        <v>2.4895833333333332E-2</v>
      </c>
      <c r="C2" s="12" t="s">
        <v>14</v>
      </c>
      <c r="D2" s="19" t="s">
        <v>15</v>
      </c>
      <c r="E2" s="13">
        <v>11</v>
      </c>
      <c r="F2" s="14">
        <f>E2-3</f>
        <v>8</v>
      </c>
    </row>
    <row r="3" spans="1:10" ht="15.75" customHeight="1">
      <c r="A3" s="22" t="s">
        <v>324</v>
      </c>
      <c r="B3" s="16">
        <v>3.1180555555555555E-2</v>
      </c>
      <c r="C3" s="12" t="s">
        <v>13</v>
      </c>
      <c r="D3" s="19" t="s">
        <v>37</v>
      </c>
      <c r="E3" s="13">
        <v>13</v>
      </c>
      <c r="F3" s="14">
        <f>E3-4</f>
        <v>9</v>
      </c>
    </row>
    <row r="4" spans="1:10" ht="15.75" customHeight="1">
      <c r="A4" s="22" t="s">
        <v>324</v>
      </c>
      <c r="B4" s="16">
        <v>3.5543981481481482E-2</v>
      </c>
      <c r="C4" s="12" t="s">
        <v>19</v>
      </c>
      <c r="D4" s="19" t="s">
        <v>31</v>
      </c>
      <c r="E4" s="13">
        <v>14</v>
      </c>
      <c r="F4" s="14">
        <f>E4--1</f>
        <v>15</v>
      </c>
    </row>
    <row r="5" spans="1:10" ht="15.75" customHeight="1">
      <c r="A5" s="22" t="s">
        <v>324</v>
      </c>
      <c r="B5" s="16">
        <v>3.9270833333333331E-2</v>
      </c>
      <c r="C5" s="12" t="s">
        <v>23</v>
      </c>
      <c r="D5" s="19" t="s">
        <v>326</v>
      </c>
      <c r="E5" s="13">
        <v>11</v>
      </c>
      <c r="F5" s="14">
        <f>E5-2</f>
        <v>9</v>
      </c>
      <c r="J5" s="12" t="s">
        <v>327</v>
      </c>
    </row>
    <row r="6" spans="1:10" ht="15.75" customHeight="1">
      <c r="A6" s="22" t="s">
        <v>324</v>
      </c>
      <c r="B6" s="16">
        <v>4.0972222222222222E-2</v>
      </c>
      <c r="C6" s="12" t="s">
        <v>23</v>
      </c>
      <c r="D6" s="19" t="s">
        <v>34</v>
      </c>
      <c r="E6" s="13" t="s">
        <v>38</v>
      </c>
      <c r="F6" s="14" t="s">
        <v>38</v>
      </c>
      <c r="J6" s="12" t="s">
        <v>56</v>
      </c>
    </row>
    <row r="7" spans="1:10" ht="15.75" customHeight="1">
      <c r="A7" s="22" t="s">
        <v>324</v>
      </c>
      <c r="B7" s="16">
        <v>4.0972222222222222E-2</v>
      </c>
      <c r="C7" s="12" t="s">
        <v>23</v>
      </c>
      <c r="D7" s="19" t="s">
        <v>34</v>
      </c>
      <c r="E7" s="13">
        <v>21</v>
      </c>
      <c r="F7" s="14">
        <f>E7-2</f>
        <v>19</v>
      </c>
      <c r="J7" s="12" t="s">
        <v>57</v>
      </c>
    </row>
    <row r="8" spans="1:10" ht="15.75" customHeight="1">
      <c r="A8" s="22" t="s">
        <v>324</v>
      </c>
      <c r="B8" s="16">
        <v>4.2372685185185187E-2</v>
      </c>
      <c r="C8" s="12" t="s">
        <v>19</v>
      </c>
      <c r="D8" s="19" t="s">
        <v>34</v>
      </c>
      <c r="E8" s="13">
        <v>-1</v>
      </c>
      <c r="F8" s="14">
        <f>E8--3</f>
        <v>2</v>
      </c>
    </row>
    <row r="9" spans="1:10" ht="15.75" customHeight="1">
      <c r="A9" s="22" t="s">
        <v>324</v>
      </c>
      <c r="B9" s="16">
        <v>4.2870370370370371E-2</v>
      </c>
      <c r="C9" s="12" t="s">
        <v>89</v>
      </c>
      <c r="D9" s="19" t="s">
        <v>30</v>
      </c>
      <c r="E9" s="13" t="s">
        <v>329</v>
      </c>
      <c r="F9" s="13">
        <v>13</v>
      </c>
      <c r="H9" s="12" t="s">
        <v>330</v>
      </c>
      <c r="J9" s="12" t="s">
        <v>331</v>
      </c>
    </row>
    <row r="10" spans="1:10" ht="15.75" customHeight="1">
      <c r="A10" s="22" t="s">
        <v>324</v>
      </c>
      <c r="B10" s="16">
        <v>4.4594907407407409E-2</v>
      </c>
      <c r="C10" s="12" t="s">
        <v>23</v>
      </c>
      <c r="D10" s="19" t="s">
        <v>52</v>
      </c>
      <c r="E10" s="13">
        <v>9</v>
      </c>
      <c r="F10" s="14">
        <f>E10-5</f>
        <v>4</v>
      </c>
    </row>
    <row r="11" spans="1:10" ht="15.75" customHeight="1">
      <c r="A11" s="22" t="s">
        <v>324</v>
      </c>
      <c r="B11" s="16">
        <v>4.5891203703703705E-2</v>
      </c>
      <c r="C11" s="12" t="s">
        <v>21</v>
      </c>
      <c r="D11" s="19" t="s">
        <v>22</v>
      </c>
      <c r="E11" s="13" t="s">
        <v>20</v>
      </c>
      <c r="F11" s="13">
        <v>1</v>
      </c>
    </row>
    <row r="12" spans="1:10" ht="15.75" customHeight="1">
      <c r="A12" s="22" t="s">
        <v>324</v>
      </c>
      <c r="B12" s="16">
        <v>4.5914351851851852E-2</v>
      </c>
      <c r="C12" s="12" t="s">
        <v>19</v>
      </c>
      <c r="D12" s="19" t="s">
        <v>22</v>
      </c>
      <c r="E12" s="13">
        <v>21</v>
      </c>
      <c r="F12" s="13">
        <f>E12-8</f>
        <v>13</v>
      </c>
    </row>
    <row r="13" spans="1:10" ht="15.75" customHeight="1">
      <c r="A13" s="22" t="s">
        <v>324</v>
      </c>
      <c r="B13" s="16">
        <v>4.8298611111111112E-2</v>
      </c>
      <c r="C13" s="12" t="s">
        <v>13</v>
      </c>
      <c r="D13" s="19" t="s">
        <v>34</v>
      </c>
      <c r="E13" s="13">
        <v>16</v>
      </c>
      <c r="F13" s="13">
        <f>E13-6</f>
        <v>10</v>
      </c>
    </row>
    <row r="14" spans="1:10" ht="15.75" customHeight="1">
      <c r="A14" s="22" t="s">
        <v>324</v>
      </c>
      <c r="B14" s="16">
        <v>4.9097222222222223E-2</v>
      </c>
      <c r="C14" s="12" t="s">
        <v>19</v>
      </c>
      <c r="D14" s="19" t="s">
        <v>116</v>
      </c>
      <c r="E14" s="13">
        <v>13</v>
      </c>
      <c r="F14" s="14">
        <f>E14--3</f>
        <v>16</v>
      </c>
      <c r="J14" s="12"/>
    </row>
    <row r="15" spans="1:10" ht="15.75" customHeight="1">
      <c r="A15" s="22" t="s">
        <v>324</v>
      </c>
      <c r="B15" s="16">
        <v>4.9375000000000002E-2</v>
      </c>
      <c r="C15" s="12" t="s">
        <v>19</v>
      </c>
      <c r="D15" s="19" t="s">
        <v>52</v>
      </c>
      <c r="E15" s="13">
        <v>9</v>
      </c>
      <c r="F15" s="13">
        <f>E15-6</f>
        <v>3</v>
      </c>
      <c r="J15" s="12"/>
    </row>
    <row r="16" spans="1:10" ht="15.75" customHeight="1">
      <c r="A16" s="22" t="s">
        <v>324</v>
      </c>
      <c r="B16" s="16">
        <v>5.0729166666666665E-2</v>
      </c>
      <c r="C16" s="12" t="s">
        <v>19</v>
      </c>
      <c r="D16" s="19" t="s">
        <v>22</v>
      </c>
      <c r="E16" s="13">
        <v>15</v>
      </c>
      <c r="F16" s="13">
        <f>E16-8</f>
        <v>7</v>
      </c>
      <c r="J16" s="12"/>
    </row>
    <row r="17" spans="1:10" ht="15.75" customHeight="1">
      <c r="A17" s="22" t="s">
        <v>324</v>
      </c>
      <c r="B17" s="16">
        <v>5.0752314814814813E-2</v>
      </c>
      <c r="C17" s="12" t="s">
        <v>21</v>
      </c>
      <c r="D17" s="19" t="s">
        <v>22</v>
      </c>
      <c r="E17" s="13">
        <v>10</v>
      </c>
      <c r="F17" s="14">
        <f>E17-1</f>
        <v>9</v>
      </c>
    </row>
    <row r="18" spans="1:10" ht="15.75" customHeight="1">
      <c r="A18" s="22" t="s">
        <v>324</v>
      </c>
      <c r="B18" s="16">
        <v>5.2430555555555557E-2</v>
      </c>
      <c r="C18" s="12" t="s">
        <v>23</v>
      </c>
      <c r="D18" s="19" t="s">
        <v>37</v>
      </c>
      <c r="E18" s="13">
        <v>10</v>
      </c>
      <c r="F18" s="14">
        <f>E18-0</f>
        <v>10</v>
      </c>
    </row>
    <row r="19" spans="1:10" ht="15.75" customHeight="1">
      <c r="A19" s="22" t="s">
        <v>324</v>
      </c>
      <c r="B19" s="16">
        <v>5.2708333333333336E-2</v>
      </c>
      <c r="C19" s="12" t="s">
        <v>23</v>
      </c>
      <c r="D19" s="19" t="s">
        <v>55</v>
      </c>
      <c r="E19" s="13" t="s">
        <v>20</v>
      </c>
      <c r="F19" s="13">
        <v>1</v>
      </c>
    </row>
    <row r="20" spans="1:10" ht="15.75" customHeight="1">
      <c r="A20" s="22" t="s">
        <v>324</v>
      </c>
      <c r="B20" s="16">
        <v>5.347222222222222E-2</v>
      </c>
      <c r="C20" s="12" t="s">
        <v>13</v>
      </c>
      <c r="D20" s="19" t="s">
        <v>34</v>
      </c>
      <c r="E20" s="13">
        <v>15</v>
      </c>
      <c r="F20" s="14">
        <f>E20-6</f>
        <v>9</v>
      </c>
    </row>
    <row r="21" spans="1:10" ht="15.75" customHeight="1">
      <c r="A21" s="22" t="s">
        <v>324</v>
      </c>
      <c r="B21" s="16">
        <v>5.6215277777777781E-2</v>
      </c>
      <c r="C21" s="12" t="s">
        <v>18</v>
      </c>
      <c r="D21" s="19" t="s">
        <v>101</v>
      </c>
      <c r="E21" s="13" t="s">
        <v>38</v>
      </c>
      <c r="F21" s="13" t="s">
        <v>38</v>
      </c>
      <c r="J21" s="12" t="s">
        <v>340</v>
      </c>
    </row>
    <row r="22" spans="1:10" ht="15.75" customHeight="1">
      <c r="A22" s="22" t="s">
        <v>324</v>
      </c>
      <c r="B22" s="16">
        <v>7.9606481481481486E-2</v>
      </c>
      <c r="C22" s="12" t="s">
        <v>23</v>
      </c>
      <c r="D22" s="19" t="s">
        <v>37</v>
      </c>
      <c r="E22" s="13" t="s">
        <v>38</v>
      </c>
      <c r="F22" s="14" t="s">
        <v>38</v>
      </c>
      <c r="J22" s="12" t="s">
        <v>56</v>
      </c>
    </row>
    <row r="23" spans="1:10" ht="15.75" customHeight="1">
      <c r="A23" s="22" t="s">
        <v>324</v>
      </c>
      <c r="B23" s="16">
        <v>7.9606481481481486E-2</v>
      </c>
      <c r="C23" s="12" t="s">
        <v>23</v>
      </c>
      <c r="D23" s="19" t="s">
        <v>37</v>
      </c>
      <c r="E23" s="13">
        <v>11</v>
      </c>
      <c r="F23" s="14">
        <f>E23-0</f>
        <v>11</v>
      </c>
      <c r="J23" s="12" t="s">
        <v>57</v>
      </c>
    </row>
    <row r="24" spans="1:10" ht="15.75" customHeight="1">
      <c r="A24" s="22" t="s">
        <v>324</v>
      </c>
      <c r="B24" s="16">
        <v>8.2638888888888887E-2</v>
      </c>
      <c r="C24" s="12" t="s">
        <v>18</v>
      </c>
      <c r="D24" s="19" t="s">
        <v>15</v>
      </c>
      <c r="E24" s="13" t="s">
        <v>38</v>
      </c>
      <c r="F24" s="14" t="s">
        <v>38</v>
      </c>
    </row>
    <row r="25" spans="1:10" ht="15.75" customHeight="1">
      <c r="A25" s="22" t="s">
        <v>324</v>
      </c>
      <c r="B25" s="16">
        <v>8.6099537037037044E-2</v>
      </c>
      <c r="C25" s="12" t="s">
        <v>18</v>
      </c>
      <c r="D25" s="19" t="s">
        <v>31</v>
      </c>
      <c r="E25" s="13">
        <v>19</v>
      </c>
      <c r="F25" s="14">
        <f>E25-3</f>
        <v>16</v>
      </c>
    </row>
    <row r="26" spans="1:10" ht="15.75" customHeight="1">
      <c r="A26" s="22" t="s">
        <v>324</v>
      </c>
      <c r="B26" s="16">
        <v>8.6261574074074074E-2</v>
      </c>
      <c r="C26" s="12" t="s">
        <v>13</v>
      </c>
      <c r="D26" s="19" t="s">
        <v>22</v>
      </c>
      <c r="E26" s="13">
        <v>12</v>
      </c>
      <c r="F26" s="14">
        <f>E26-0</f>
        <v>12</v>
      </c>
    </row>
    <row r="27" spans="1:10" ht="15.75" customHeight="1">
      <c r="A27" s="22" t="s">
        <v>324</v>
      </c>
      <c r="B27" s="16">
        <v>8.6261574074074074E-2</v>
      </c>
      <c r="C27" s="12" t="s">
        <v>14</v>
      </c>
      <c r="D27" s="19" t="s">
        <v>22</v>
      </c>
      <c r="E27" s="13">
        <v>15</v>
      </c>
      <c r="F27" s="14">
        <f>E27-6</f>
        <v>9</v>
      </c>
    </row>
    <row r="28" spans="1:10" ht="15.75" customHeight="1">
      <c r="A28" s="22" t="s">
        <v>324</v>
      </c>
      <c r="B28" s="16">
        <v>8.6273148148148154E-2</v>
      </c>
      <c r="C28" s="12" t="s">
        <v>21</v>
      </c>
      <c r="D28" s="19" t="s">
        <v>22</v>
      </c>
      <c r="E28" s="13">
        <v>8</v>
      </c>
      <c r="F28" s="13">
        <f>E28-1</f>
        <v>7</v>
      </c>
    </row>
    <row r="29" spans="1:10" ht="15.75" customHeight="1">
      <c r="A29" s="22" t="s">
        <v>324</v>
      </c>
      <c r="B29" s="16">
        <v>8.6284722222222221E-2</v>
      </c>
      <c r="C29" s="12" t="s">
        <v>19</v>
      </c>
      <c r="D29" s="19" t="s">
        <v>22</v>
      </c>
      <c r="E29" s="13" t="s">
        <v>20</v>
      </c>
      <c r="F29" s="13">
        <v>1</v>
      </c>
    </row>
    <row r="30" spans="1:10" ht="15.75" customHeight="1">
      <c r="A30" s="22" t="s">
        <v>324</v>
      </c>
      <c r="B30" s="16">
        <v>8.6331018518518515E-2</v>
      </c>
      <c r="C30" s="12" t="s">
        <v>23</v>
      </c>
      <c r="D30" s="19" t="s">
        <v>22</v>
      </c>
      <c r="E30" s="13">
        <v>19</v>
      </c>
      <c r="F30" s="14">
        <f t="shared" ref="F30:F33" si="0">E30-3</f>
        <v>16</v>
      </c>
    </row>
    <row r="31" spans="1:10" ht="15.75" customHeight="1">
      <c r="A31" s="22" t="s">
        <v>324</v>
      </c>
      <c r="B31" s="16">
        <v>8.6898148148148155E-2</v>
      </c>
      <c r="C31" s="12" t="s">
        <v>18</v>
      </c>
      <c r="D31" s="19" t="s">
        <v>34</v>
      </c>
      <c r="E31" s="13">
        <v>7</v>
      </c>
      <c r="F31" s="14">
        <f t="shared" si="0"/>
        <v>4</v>
      </c>
    </row>
    <row r="32" spans="1:10" ht="15.75" customHeight="1">
      <c r="A32" s="22" t="s">
        <v>324</v>
      </c>
      <c r="B32" s="16">
        <v>8.8888888888888892E-2</v>
      </c>
      <c r="C32" s="12" t="s">
        <v>18</v>
      </c>
      <c r="D32" s="19" t="s">
        <v>34</v>
      </c>
      <c r="E32" s="13">
        <v>11</v>
      </c>
      <c r="F32" s="14">
        <f t="shared" si="0"/>
        <v>8</v>
      </c>
      <c r="J32" s="12"/>
    </row>
    <row r="33" spans="1:10" ht="15.75" customHeight="1">
      <c r="A33" s="22" t="s">
        <v>324</v>
      </c>
      <c r="B33" s="16">
        <v>8.9895833333333328E-2</v>
      </c>
      <c r="C33" s="12" t="s">
        <v>18</v>
      </c>
      <c r="D33" s="19" t="s">
        <v>34</v>
      </c>
      <c r="E33" s="13">
        <v>7</v>
      </c>
      <c r="F33" s="13">
        <f t="shared" si="0"/>
        <v>4</v>
      </c>
      <c r="J33" s="12"/>
    </row>
    <row r="34" spans="1:10" ht="15.75" customHeight="1">
      <c r="A34" s="22" t="s">
        <v>324</v>
      </c>
      <c r="B34" s="16">
        <v>9.1840277777777785E-2</v>
      </c>
      <c r="C34" s="12" t="s">
        <v>21</v>
      </c>
      <c r="D34" s="19" t="s">
        <v>24</v>
      </c>
      <c r="E34" s="13">
        <v>17</v>
      </c>
      <c r="F34" s="14">
        <f>E34-5</f>
        <v>12</v>
      </c>
    </row>
    <row r="35" spans="1:10" ht="15.75" customHeight="1">
      <c r="A35" s="22" t="s">
        <v>324</v>
      </c>
      <c r="B35" s="16">
        <v>9.3495370370370368E-2</v>
      </c>
      <c r="C35" s="12" t="s">
        <v>14</v>
      </c>
      <c r="D35" s="19" t="s">
        <v>15</v>
      </c>
      <c r="E35" s="13">
        <v>10</v>
      </c>
      <c r="F35" s="14">
        <f t="shared" ref="F35:F36" si="1">E35-3</f>
        <v>7</v>
      </c>
    </row>
    <row r="36" spans="1:10" ht="15.75" customHeight="1">
      <c r="A36" s="22" t="s">
        <v>324</v>
      </c>
      <c r="B36" s="16">
        <v>9.3541666666666662E-2</v>
      </c>
      <c r="C36" s="12" t="s">
        <v>21</v>
      </c>
      <c r="D36" s="19" t="s">
        <v>15</v>
      </c>
      <c r="E36" s="13">
        <v>8</v>
      </c>
      <c r="F36" s="14">
        <f t="shared" si="1"/>
        <v>5</v>
      </c>
    </row>
    <row r="37" spans="1:10" ht="15.75" customHeight="1">
      <c r="A37" s="22" t="s">
        <v>324</v>
      </c>
      <c r="B37" s="16">
        <v>9.4166666666666662E-2</v>
      </c>
      <c r="C37" s="12" t="s">
        <v>13</v>
      </c>
      <c r="D37" s="19" t="s">
        <v>22</v>
      </c>
      <c r="E37" s="13">
        <v>14</v>
      </c>
      <c r="F37" s="14">
        <f>E37-0</f>
        <v>14</v>
      </c>
    </row>
    <row r="38" spans="1:10" ht="15.75" customHeight="1">
      <c r="A38" s="22" t="s">
        <v>324</v>
      </c>
      <c r="B38" s="16">
        <v>9.418981481481481E-2</v>
      </c>
      <c r="C38" s="12" t="s">
        <v>14</v>
      </c>
      <c r="D38" s="19" t="s">
        <v>22</v>
      </c>
      <c r="E38" s="13">
        <v>13</v>
      </c>
      <c r="F38" s="14">
        <f>E38-6</f>
        <v>7</v>
      </c>
    </row>
    <row r="39" spans="1:10" ht="15.75" customHeight="1">
      <c r="A39" s="22" t="s">
        <v>324</v>
      </c>
      <c r="B39" s="16">
        <v>9.4212962962962957E-2</v>
      </c>
      <c r="C39" s="12" t="s">
        <v>21</v>
      </c>
      <c r="D39" s="19" t="s">
        <v>22</v>
      </c>
      <c r="E39" s="13">
        <v>17</v>
      </c>
      <c r="F39" s="13">
        <f>E39-1</f>
        <v>16</v>
      </c>
    </row>
    <row r="40" spans="1:10" ht="15.75" customHeight="1">
      <c r="A40" s="22" t="s">
        <v>324</v>
      </c>
      <c r="B40" s="16">
        <v>9.4212962962962957E-2</v>
      </c>
      <c r="C40" s="12" t="s">
        <v>19</v>
      </c>
      <c r="D40" s="19" t="s">
        <v>22</v>
      </c>
      <c r="E40" s="13">
        <v>13</v>
      </c>
      <c r="F40" s="14">
        <f>E40-8</f>
        <v>5</v>
      </c>
      <c r="J40" s="12"/>
    </row>
    <row r="41" spans="1:10" ht="15.75" customHeight="1">
      <c r="A41" s="22" t="s">
        <v>324</v>
      </c>
      <c r="B41" s="16">
        <v>9.4224537037037037E-2</v>
      </c>
      <c r="C41" s="12" t="s">
        <v>18</v>
      </c>
      <c r="D41" s="19" t="s">
        <v>22</v>
      </c>
      <c r="E41" s="13">
        <v>20</v>
      </c>
      <c r="F41" s="14">
        <f>E41-3</f>
        <v>17</v>
      </c>
      <c r="J41" s="12"/>
    </row>
    <row r="42" spans="1:10" ht="15.75" customHeight="1">
      <c r="A42" s="22" t="s">
        <v>324</v>
      </c>
      <c r="B42" s="16">
        <v>9.4247685185185184E-2</v>
      </c>
      <c r="C42" s="12" t="s">
        <v>23</v>
      </c>
      <c r="D42" s="19" t="s">
        <v>22</v>
      </c>
      <c r="E42" s="13" t="s">
        <v>38</v>
      </c>
      <c r="F42" s="14" t="s">
        <v>38</v>
      </c>
      <c r="J42" s="12" t="s">
        <v>56</v>
      </c>
    </row>
    <row r="43" spans="1:10" ht="15.75" customHeight="1">
      <c r="A43" s="22" t="s">
        <v>324</v>
      </c>
      <c r="B43" s="16">
        <v>9.4247685185185184E-2</v>
      </c>
      <c r="C43" s="12" t="s">
        <v>23</v>
      </c>
      <c r="D43" s="19" t="s">
        <v>22</v>
      </c>
      <c r="E43" s="13">
        <v>19</v>
      </c>
      <c r="F43" s="13">
        <f>E43-3</f>
        <v>16</v>
      </c>
      <c r="J43" s="12" t="s">
        <v>57</v>
      </c>
    </row>
    <row r="44" spans="1:10" ht="15.75" customHeight="1">
      <c r="A44" s="22" t="s">
        <v>324</v>
      </c>
      <c r="B44" s="16">
        <v>9.8194444444444445E-2</v>
      </c>
      <c r="C44" s="12" t="s">
        <v>14</v>
      </c>
      <c r="D44" s="19" t="s">
        <v>26</v>
      </c>
      <c r="E44" s="13">
        <v>8</v>
      </c>
      <c r="F44" s="14">
        <f>E44-4</f>
        <v>4</v>
      </c>
    </row>
    <row r="45" spans="1:10" ht="15.75" customHeight="1">
      <c r="A45" s="22" t="s">
        <v>324</v>
      </c>
      <c r="B45" s="16">
        <v>9.8356481481481475E-2</v>
      </c>
      <c r="C45" s="12" t="s">
        <v>19</v>
      </c>
      <c r="D45" s="19" t="s">
        <v>26</v>
      </c>
      <c r="E45" s="13">
        <v>18</v>
      </c>
      <c r="F45" s="14">
        <f>E45-0</f>
        <v>18</v>
      </c>
    </row>
    <row r="46" spans="1:10" ht="15.75" customHeight="1">
      <c r="A46" s="22" t="s">
        <v>324</v>
      </c>
      <c r="B46" s="16">
        <v>9.8437499999999997E-2</v>
      </c>
      <c r="C46" s="12" t="s">
        <v>18</v>
      </c>
      <c r="D46" s="19" t="s">
        <v>26</v>
      </c>
      <c r="E46" s="13">
        <v>11</v>
      </c>
      <c r="F46" s="13">
        <f>E46-3</f>
        <v>8</v>
      </c>
      <c r="J46" s="12"/>
    </row>
    <row r="47" spans="1:10" ht="15.75" customHeight="1">
      <c r="A47" s="22" t="s">
        <v>324</v>
      </c>
      <c r="B47" s="16">
        <v>9.8483796296296292E-2</v>
      </c>
      <c r="C47" s="12" t="s">
        <v>21</v>
      </c>
      <c r="D47" s="19" t="s">
        <v>26</v>
      </c>
      <c r="E47" s="13">
        <v>17</v>
      </c>
      <c r="F47" s="14"/>
      <c r="J47" s="12"/>
    </row>
    <row r="48" spans="1:10" ht="15.75" customHeight="1">
      <c r="A48" s="22" t="s">
        <v>324</v>
      </c>
      <c r="B48" s="16">
        <v>9.9745370370370373E-2</v>
      </c>
      <c r="C48" s="12" t="s">
        <v>18</v>
      </c>
      <c r="D48" s="19" t="s">
        <v>109</v>
      </c>
      <c r="E48" s="13">
        <v>12</v>
      </c>
      <c r="F48" s="14">
        <f>E48-3</f>
        <v>9</v>
      </c>
    </row>
    <row r="49" spans="1:10" ht="15.75" customHeight="1">
      <c r="A49" s="22" t="s">
        <v>324</v>
      </c>
      <c r="B49" s="16">
        <v>0.10023148148148148</v>
      </c>
      <c r="C49" s="12" t="s">
        <v>19</v>
      </c>
      <c r="D49" s="19" t="s">
        <v>109</v>
      </c>
      <c r="E49" s="13" t="s">
        <v>20</v>
      </c>
      <c r="F49" s="13">
        <v>1</v>
      </c>
    </row>
    <row r="50" spans="1:10" ht="15.75" customHeight="1">
      <c r="A50" s="22" t="s">
        <v>324</v>
      </c>
      <c r="B50" s="16">
        <v>0.10076388888888889</v>
      </c>
      <c r="C50" s="12" t="s">
        <v>18</v>
      </c>
      <c r="D50" s="19" t="s">
        <v>38</v>
      </c>
      <c r="E50" s="13">
        <v>19</v>
      </c>
      <c r="F50" s="13">
        <v>19</v>
      </c>
    </row>
    <row r="51" spans="1:10" ht="15.75" customHeight="1">
      <c r="A51" s="22" t="s">
        <v>324</v>
      </c>
      <c r="B51" s="16">
        <v>0.10187499999999999</v>
      </c>
      <c r="C51" s="12" t="s">
        <v>14</v>
      </c>
      <c r="D51" s="19" t="s">
        <v>26</v>
      </c>
      <c r="E51" s="13">
        <f>F51+4</f>
        <v>22</v>
      </c>
      <c r="F51" s="13">
        <v>18</v>
      </c>
    </row>
    <row r="52" spans="1:10" ht="15.75" customHeight="1">
      <c r="A52" s="22" t="s">
        <v>324</v>
      </c>
      <c r="B52" s="16">
        <v>0.10291666666666667</v>
      </c>
      <c r="C52" s="12" t="s">
        <v>14</v>
      </c>
      <c r="D52" s="19" t="s">
        <v>37</v>
      </c>
      <c r="E52" s="13">
        <v>18</v>
      </c>
      <c r="F52" s="14">
        <f>E52-4</f>
        <v>14</v>
      </c>
    </row>
    <row r="53" spans="1:10" ht="15.75" customHeight="1">
      <c r="A53" s="22" t="s">
        <v>324</v>
      </c>
      <c r="B53" s="16">
        <v>0.10434027777777778</v>
      </c>
      <c r="C53" s="12" t="s">
        <v>13</v>
      </c>
      <c r="D53" s="19" t="s">
        <v>15</v>
      </c>
      <c r="E53" s="13">
        <v>16</v>
      </c>
      <c r="F53" s="13">
        <f>E53-0</f>
        <v>16</v>
      </c>
    </row>
    <row r="54" spans="1:10" ht="15.75" customHeight="1">
      <c r="A54" s="22" t="s">
        <v>324</v>
      </c>
      <c r="B54" s="16">
        <v>0.10436342592592593</v>
      </c>
      <c r="C54" s="12" t="s">
        <v>23</v>
      </c>
      <c r="D54" s="19" t="s">
        <v>15</v>
      </c>
      <c r="E54" s="13">
        <v>21</v>
      </c>
      <c r="F54" s="13">
        <f>E54-3</f>
        <v>18</v>
      </c>
    </row>
    <row r="55" spans="1:10" ht="15.75" customHeight="1">
      <c r="A55" s="22" t="s">
        <v>324</v>
      </c>
      <c r="B55" s="16">
        <v>0.10758101851851852</v>
      </c>
      <c r="C55" s="12" t="s">
        <v>19</v>
      </c>
      <c r="D55" s="19" t="s">
        <v>37</v>
      </c>
      <c r="E55" s="13" t="s">
        <v>17</v>
      </c>
      <c r="F55" s="13">
        <v>20</v>
      </c>
    </row>
    <row r="56" spans="1:10" ht="15.75" customHeight="1">
      <c r="A56" s="22" t="s">
        <v>324</v>
      </c>
      <c r="B56" s="16">
        <v>0.1095949074074074</v>
      </c>
      <c r="C56" s="12" t="s">
        <v>19</v>
      </c>
      <c r="D56" s="19" t="s">
        <v>37</v>
      </c>
      <c r="E56" s="13" t="s">
        <v>38</v>
      </c>
      <c r="F56" s="14" t="s">
        <v>38</v>
      </c>
      <c r="J56" s="12" t="s">
        <v>56</v>
      </c>
    </row>
    <row r="57" spans="1:10" ht="15.75" customHeight="1">
      <c r="A57" s="22" t="s">
        <v>324</v>
      </c>
      <c r="B57" s="16">
        <v>0.1095949074074074</v>
      </c>
      <c r="C57" s="12" t="s">
        <v>19</v>
      </c>
      <c r="D57" s="19" t="s">
        <v>37</v>
      </c>
      <c r="E57" s="13">
        <v>20</v>
      </c>
      <c r="F57" s="14">
        <f>E57-5</f>
        <v>15</v>
      </c>
      <c r="J57" s="12" t="s">
        <v>57</v>
      </c>
    </row>
    <row r="58" spans="1:10" ht="15.75" customHeight="1">
      <c r="A58" s="22" t="s">
        <v>324</v>
      </c>
      <c r="B58" s="16">
        <v>0.1122800925925926</v>
      </c>
      <c r="C58" s="12" t="s">
        <v>19</v>
      </c>
      <c r="D58" s="19" t="s">
        <v>37</v>
      </c>
      <c r="E58" s="13">
        <v>13</v>
      </c>
      <c r="F58" s="13">
        <v>8</v>
      </c>
    </row>
    <row r="59" spans="1:10" ht="13">
      <c r="A59" s="22" t="s">
        <v>324</v>
      </c>
      <c r="B59" s="16">
        <v>0.1125</v>
      </c>
      <c r="C59" s="12" t="s">
        <v>14</v>
      </c>
      <c r="D59" s="19" t="s">
        <v>15</v>
      </c>
      <c r="E59" s="13">
        <v>15</v>
      </c>
      <c r="F59" s="14">
        <f>E59-3</f>
        <v>12</v>
      </c>
    </row>
    <row r="60" spans="1:10" ht="13">
      <c r="A60" s="22" t="s">
        <v>324</v>
      </c>
      <c r="B60" s="16">
        <v>0.11273148148148149</v>
      </c>
      <c r="C60" s="12" t="s">
        <v>13</v>
      </c>
      <c r="D60" s="19" t="s">
        <v>15</v>
      </c>
      <c r="E60" s="13">
        <v>11</v>
      </c>
      <c r="F60" s="14">
        <f>E60-0</f>
        <v>11</v>
      </c>
    </row>
    <row r="61" spans="1:10" ht="13">
      <c r="A61" s="22" t="s">
        <v>324</v>
      </c>
      <c r="B61" s="16">
        <v>0.11275462962962964</v>
      </c>
      <c r="C61" s="12" t="s">
        <v>23</v>
      </c>
      <c r="D61" s="19" t="s">
        <v>15</v>
      </c>
      <c r="E61" s="13">
        <v>11</v>
      </c>
      <c r="F61" s="14">
        <f>E61-3</f>
        <v>8</v>
      </c>
    </row>
    <row r="62" spans="1:10" ht="13">
      <c r="A62" s="22" t="s">
        <v>324</v>
      </c>
      <c r="B62" s="16">
        <v>0.11300925925925925</v>
      </c>
      <c r="C62" s="12" t="s">
        <v>19</v>
      </c>
      <c r="D62" s="19" t="s">
        <v>137</v>
      </c>
      <c r="E62" s="13">
        <v>16</v>
      </c>
      <c r="F62" s="14">
        <f>E62-6</f>
        <v>10</v>
      </c>
    </row>
    <row r="63" spans="1:10" ht="13">
      <c r="A63" s="22" t="s">
        <v>324</v>
      </c>
      <c r="B63" s="16">
        <v>0.11451388888888889</v>
      </c>
      <c r="C63" s="12" t="s">
        <v>19</v>
      </c>
      <c r="D63" s="19" t="s">
        <v>37</v>
      </c>
      <c r="E63" s="13">
        <v>19</v>
      </c>
      <c r="F63" s="14">
        <f>E63-5</f>
        <v>14</v>
      </c>
    </row>
    <row r="64" spans="1:10" ht="13">
      <c r="A64" s="22" t="s">
        <v>324</v>
      </c>
      <c r="B64" s="16">
        <v>0.11594907407407408</v>
      </c>
      <c r="C64" s="12" t="s">
        <v>14</v>
      </c>
      <c r="D64" s="19" t="s">
        <v>37</v>
      </c>
      <c r="E64" s="13" t="s">
        <v>17</v>
      </c>
      <c r="F64" s="13">
        <v>20</v>
      </c>
    </row>
    <row r="65" spans="1:10" ht="13">
      <c r="A65" s="22" t="s">
        <v>324</v>
      </c>
      <c r="B65" s="16">
        <v>0.11881944444444445</v>
      </c>
      <c r="C65" s="12" t="s">
        <v>19</v>
      </c>
      <c r="D65" s="19" t="s">
        <v>16</v>
      </c>
      <c r="E65" s="13" t="s">
        <v>17</v>
      </c>
      <c r="F65" s="14">
        <v>20</v>
      </c>
    </row>
    <row r="66" spans="1:10" ht="13">
      <c r="A66" s="22" t="s">
        <v>324</v>
      </c>
      <c r="B66" s="16">
        <v>0.11887731481481481</v>
      </c>
      <c r="C66" s="12" t="s">
        <v>18</v>
      </c>
      <c r="D66" s="19" t="s">
        <v>16</v>
      </c>
      <c r="E66" s="13">
        <v>17</v>
      </c>
      <c r="F66" s="14">
        <f>E66-3</f>
        <v>14</v>
      </c>
    </row>
    <row r="67" spans="1:10" ht="13">
      <c r="A67" s="22" t="s">
        <v>324</v>
      </c>
      <c r="B67" s="16">
        <v>0.11890046296296296</v>
      </c>
      <c r="C67" s="12" t="s">
        <v>14</v>
      </c>
      <c r="D67" s="19" t="s">
        <v>16</v>
      </c>
      <c r="E67" s="13">
        <v>15</v>
      </c>
      <c r="F67" s="14">
        <f>E67-4</f>
        <v>11</v>
      </c>
    </row>
    <row r="68" spans="1:10" ht="13">
      <c r="A68" s="22" t="s">
        <v>324</v>
      </c>
      <c r="B68" s="16">
        <v>0.11899305555555556</v>
      </c>
      <c r="C68" s="12" t="s">
        <v>23</v>
      </c>
      <c r="D68" s="19" t="s">
        <v>16</v>
      </c>
      <c r="E68" s="13">
        <v>15</v>
      </c>
      <c r="F68" s="14">
        <f>E68-3</f>
        <v>12</v>
      </c>
    </row>
    <row r="69" spans="1:10" ht="13">
      <c r="A69" s="22" t="s">
        <v>324</v>
      </c>
      <c r="B69" s="16">
        <v>0.11903935185185185</v>
      </c>
      <c r="C69" s="12" t="s">
        <v>21</v>
      </c>
      <c r="D69" s="19" t="s">
        <v>16</v>
      </c>
      <c r="E69" s="13">
        <v>9</v>
      </c>
      <c r="F69" s="14">
        <f>E69-1</f>
        <v>8</v>
      </c>
    </row>
    <row r="70" spans="1:10" ht="13">
      <c r="A70" s="22" t="s">
        <v>324</v>
      </c>
      <c r="B70" s="16">
        <v>0.11998842592592593</v>
      </c>
      <c r="C70" s="12" t="s">
        <v>19</v>
      </c>
      <c r="D70" s="19" t="s">
        <v>33</v>
      </c>
      <c r="E70" s="13">
        <v>18</v>
      </c>
      <c r="F70" s="13">
        <f>E70-5</f>
        <v>13</v>
      </c>
      <c r="J70" s="12" t="s">
        <v>207</v>
      </c>
    </row>
    <row r="71" spans="1:10" ht="13">
      <c r="A71" s="22" t="s">
        <v>324</v>
      </c>
      <c r="B71" s="16">
        <v>0.12005787037037037</v>
      </c>
      <c r="C71" s="12" t="s">
        <v>19</v>
      </c>
      <c r="D71" s="19" t="s">
        <v>28</v>
      </c>
      <c r="E71" s="13">
        <v>1</v>
      </c>
      <c r="F71" s="14"/>
      <c r="H71" s="12" t="s">
        <v>357</v>
      </c>
    </row>
    <row r="72" spans="1:10" ht="13">
      <c r="A72" s="22" t="s">
        <v>324</v>
      </c>
      <c r="B72" s="16">
        <v>0.12054398148148149</v>
      </c>
      <c r="C72" s="12" t="s">
        <v>18</v>
      </c>
      <c r="D72" s="19" t="s">
        <v>33</v>
      </c>
      <c r="E72" s="13">
        <f>F72+5</f>
        <v>24</v>
      </c>
      <c r="F72" s="13">
        <v>19</v>
      </c>
      <c r="J72" s="12" t="s">
        <v>72</v>
      </c>
    </row>
    <row r="73" spans="1:10" ht="13">
      <c r="A73" s="22" t="s">
        <v>324</v>
      </c>
      <c r="B73" s="16">
        <v>0.12067129629629629</v>
      </c>
      <c r="C73" s="12" t="s">
        <v>18</v>
      </c>
      <c r="D73" s="19" t="s">
        <v>28</v>
      </c>
      <c r="E73" s="13">
        <v>15</v>
      </c>
      <c r="F73" s="14"/>
      <c r="H73" s="12" t="s">
        <v>359</v>
      </c>
    </row>
    <row r="74" spans="1:10" ht="13">
      <c r="A74" s="22" t="s">
        <v>324</v>
      </c>
      <c r="B74" s="16">
        <v>0.12157407407407407</v>
      </c>
      <c r="C74" s="12" t="s">
        <v>14</v>
      </c>
      <c r="D74" s="19" t="s">
        <v>30</v>
      </c>
      <c r="E74" s="13">
        <v>16</v>
      </c>
      <c r="F74" s="14">
        <f>E74-6</f>
        <v>10</v>
      </c>
      <c r="J74" s="12" t="s">
        <v>58</v>
      </c>
    </row>
    <row r="75" spans="1:10" ht="13">
      <c r="A75" s="22" t="s">
        <v>324</v>
      </c>
      <c r="B75" s="16">
        <v>0.12166666666666667</v>
      </c>
      <c r="C75" s="12" t="s">
        <v>14</v>
      </c>
      <c r="D75" s="19" t="s">
        <v>28</v>
      </c>
      <c r="E75" s="13">
        <v>6</v>
      </c>
      <c r="F75" s="14"/>
      <c r="H75" s="12" t="s">
        <v>361</v>
      </c>
    </row>
    <row r="76" spans="1:10" ht="13">
      <c r="A76" s="22" t="s">
        <v>324</v>
      </c>
      <c r="B76" s="16">
        <v>8.0185185185185179E-2</v>
      </c>
      <c r="C76" s="12" t="s">
        <v>14</v>
      </c>
      <c r="D76" s="19" t="s">
        <v>30</v>
      </c>
      <c r="E76" s="13">
        <f>F76+6</f>
        <v>22</v>
      </c>
      <c r="F76" s="13">
        <v>16</v>
      </c>
      <c r="J76" s="12" t="s">
        <v>32</v>
      </c>
    </row>
    <row r="77" spans="1:10" ht="13">
      <c r="A77" s="22" t="s">
        <v>324</v>
      </c>
      <c r="B77" s="16">
        <v>8.0231481481481487E-2</v>
      </c>
      <c r="C77" s="12" t="s">
        <v>14</v>
      </c>
      <c r="D77" s="19" t="s">
        <v>28</v>
      </c>
      <c r="E77" s="13">
        <v>7</v>
      </c>
      <c r="F77" s="14"/>
      <c r="H77" s="12" t="s">
        <v>365</v>
      </c>
    </row>
    <row r="78" spans="1:10" ht="13">
      <c r="A78" s="22" t="s">
        <v>324</v>
      </c>
      <c r="B78" s="16">
        <v>0.12409722222222222</v>
      </c>
      <c r="C78" s="12" t="s">
        <v>21</v>
      </c>
      <c r="D78" s="19" t="s">
        <v>101</v>
      </c>
      <c r="E78" s="13">
        <v>14</v>
      </c>
      <c r="F78" s="14"/>
      <c r="J78" s="12" t="s">
        <v>367</v>
      </c>
    </row>
    <row r="79" spans="1:10" ht="13">
      <c r="A79" s="22" t="s">
        <v>324</v>
      </c>
      <c r="B79" s="16">
        <v>0.12445601851851852</v>
      </c>
      <c r="C79" s="12" t="s">
        <v>19</v>
      </c>
      <c r="D79" s="19" t="s">
        <v>26</v>
      </c>
      <c r="E79" s="13">
        <f>F79+0</f>
        <v>2</v>
      </c>
      <c r="F79" s="13">
        <v>2</v>
      </c>
    </row>
    <row r="80" spans="1:10" ht="13">
      <c r="A80" s="22" t="s">
        <v>324</v>
      </c>
      <c r="B80" s="16">
        <v>0.12480324074074074</v>
      </c>
      <c r="C80" s="12" t="s">
        <v>18</v>
      </c>
      <c r="D80" s="19" t="s">
        <v>26</v>
      </c>
      <c r="E80" s="13">
        <v>12</v>
      </c>
      <c r="F80" s="14">
        <f>E80-3</f>
        <v>9</v>
      </c>
    </row>
    <row r="81" spans="1:10" ht="13">
      <c r="A81" s="22" t="s">
        <v>324</v>
      </c>
      <c r="B81" s="16">
        <v>0.12547453703703704</v>
      </c>
      <c r="C81" s="12" t="s">
        <v>14</v>
      </c>
      <c r="D81" s="19" t="s">
        <v>30</v>
      </c>
      <c r="E81" s="13" t="s">
        <v>38</v>
      </c>
      <c r="F81" s="14" t="s">
        <v>38</v>
      </c>
      <c r="J81" s="12" t="s">
        <v>103</v>
      </c>
    </row>
    <row r="82" spans="1:10" ht="13">
      <c r="A82" s="22" t="s">
        <v>324</v>
      </c>
      <c r="B82" s="16">
        <v>0.12547453703703704</v>
      </c>
      <c r="C82" s="12" t="s">
        <v>14</v>
      </c>
      <c r="D82" s="19" t="s">
        <v>30</v>
      </c>
      <c r="E82" s="13">
        <v>11</v>
      </c>
      <c r="F82" s="14">
        <f>E82-6</f>
        <v>5</v>
      </c>
      <c r="J82" s="12" t="s">
        <v>368</v>
      </c>
    </row>
    <row r="83" spans="1:10" ht="13">
      <c r="A83" s="22" t="s">
        <v>324</v>
      </c>
      <c r="B83" s="16">
        <v>0.12562499999999999</v>
      </c>
      <c r="C83" s="12" t="s">
        <v>14</v>
      </c>
      <c r="D83" s="19" t="s">
        <v>30</v>
      </c>
      <c r="E83" s="13" t="s">
        <v>38</v>
      </c>
      <c r="F83" s="14" t="s">
        <v>38</v>
      </c>
      <c r="J83" s="12" t="s">
        <v>103</v>
      </c>
    </row>
    <row r="84" spans="1:10" ht="13">
      <c r="A84" s="22" t="s">
        <v>324</v>
      </c>
      <c r="B84" s="16">
        <v>0.12562499999999999</v>
      </c>
      <c r="C84" s="12" t="s">
        <v>14</v>
      </c>
      <c r="D84" s="19" t="s">
        <v>30</v>
      </c>
      <c r="E84" s="13" t="s">
        <v>38</v>
      </c>
      <c r="F84" s="14" t="s">
        <v>38</v>
      </c>
      <c r="J84" s="12" t="s">
        <v>368</v>
      </c>
    </row>
    <row r="85" spans="1:10" ht="13">
      <c r="A85" s="22" t="s">
        <v>324</v>
      </c>
      <c r="B85" s="16">
        <v>0.12663194444444445</v>
      </c>
      <c r="C85" s="12" t="s">
        <v>19</v>
      </c>
      <c r="D85" s="19" t="s">
        <v>30</v>
      </c>
      <c r="E85" s="13">
        <v>21</v>
      </c>
      <c r="F85" s="14">
        <f>E85-6</f>
        <v>15</v>
      </c>
      <c r="J85" s="12" t="s">
        <v>371</v>
      </c>
    </row>
    <row r="86" spans="1:10" ht="13">
      <c r="A86" s="22" t="s">
        <v>324</v>
      </c>
      <c r="B86" s="16">
        <v>0.12679398148148149</v>
      </c>
      <c r="C86" s="12" t="s">
        <v>19</v>
      </c>
      <c r="D86" s="19" t="s">
        <v>28</v>
      </c>
      <c r="E86" s="13">
        <v>15</v>
      </c>
      <c r="F86" s="14"/>
      <c r="H86" s="12" t="s">
        <v>373</v>
      </c>
    </row>
    <row r="87" spans="1:10" ht="13">
      <c r="A87" s="22" t="s">
        <v>324</v>
      </c>
      <c r="B87" s="16">
        <v>0.12733796296296296</v>
      </c>
      <c r="C87" s="12" t="s">
        <v>21</v>
      </c>
      <c r="D87" s="19" t="s">
        <v>26</v>
      </c>
      <c r="E87" s="13">
        <v>9</v>
      </c>
      <c r="F87" s="14"/>
    </row>
    <row r="88" spans="1:10" ht="13">
      <c r="A88" s="22" t="s">
        <v>324</v>
      </c>
      <c r="B88" s="16">
        <v>0.12767361111111111</v>
      </c>
      <c r="C88" s="12" t="s">
        <v>19</v>
      </c>
      <c r="D88" s="19" t="s">
        <v>30</v>
      </c>
      <c r="E88" s="13">
        <v>15</v>
      </c>
      <c r="F88" s="14">
        <f>E88-6</f>
        <v>9</v>
      </c>
      <c r="J88" s="12" t="s">
        <v>119</v>
      </c>
    </row>
    <row r="89" spans="1:10" ht="13">
      <c r="A89" s="22" t="s">
        <v>324</v>
      </c>
      <c r="B89" s="16">
        <v>0.1278125</v>
      </c>
      <c r="C89" s="12" t="s">
        <v>19</v>
      </c>
      <c r="D89" s="19" t="s">
        <v>28</v>
      </c>
      <c r="E89" s="13">
        <v>10</v>
      </c>
      <c r="F89" s="14"/>
      <c r="H89" s="12" t="s">
        <v>374</v>
      </c>
    </row>
    <row r="90" spans="1:10" ht="13">
      <c r="A90" s="22" t="s">
        <v>324</v>
      </c>
      <c r="B90" s="16">
        <v>0.1282638888888889</v>
      </c>
      <c r="C90" s="12" t="s">
        <v>14</v>
      </c>
      <c r="D90" s="19" t="s">
        <v>101</v>
      </c>
      <c r="E90" s="13">
        <v>8</v>
      </c>
      <c r="F90" s="14"/>
      <c r="H90" s="12"/>
      <c r="J90" s="12" t="s">
        <v>376</v>
      </c>
    </row>
    <row r="91" spans="1:10" ht="13">
      <c r="A91" s="22" t="s">
        <v>324</v>
      </c>
      <c r="B91" s="16">
        <v>0.12910879629629629</v>
      </c>
      <c r="C91" s="12" t="s">
        <v>19</v>
      </c>
      <c r="D91" s="19" t="s">
        <v>37</v>
      </c>
      <c r="E91" s="13">
        <v>14</v>
      </c>
      <c r="F91" s="14">
        <f>E91-5</f>
        <v>9</v>
      </c>
    </row>
    <row r="92" spans="1:10" ht="13">
      <c r="A92" s="22" t="s">
        <v>324</v>
      </c>
      <c r="B92" s="16">
        <v>0.12920138888888888</v>
      </c>
      <c r="C92" s="12" t="s">
        <v>19</v>
      </c>
      <c r="D92" s="19" t="s">
        <v>137</v>
      </c>
      <c r="E92" s="13">
        <f>F92+6</f>
        <v>21</v>
      </c>
      <c r="F92" s="13">
        <v>15</v>
      </c>
    </row>
    <row r="93" spans="1:10" ht="13">
      <c r="A93" s="22" t="s">
        <v>324</v>
      </c>
      <c r="B93" s="16">
        <v>0.12936342592592592</v>
      </c>
      <c r="C93" s="12" t="s">
        <v>19</v>
      </c>
      <c r="D93" s="19" t="s">
        <v>62</v>
      </c>
      <c r="E93" s="13">
        <v>10</v>
      </c>
      <c r="F93" s="14">
        <f t="shared" ref="F93:F94" si="2">E93-2</f>
        <v>8</v>
      </c>
    </row>
    <row r="94" spans="1:10" ht="13">
      <c r="A94" s="22" t="s">
        <v>324</v>
      </c>
      <c r="B94" s="16">
        <v>0.13035879629629629</v>
      </c>
      <c r="C94" s="12" t="s">
        <v>14</v>
      </c>
      <c r="D94" s="19" t="s">
        <v>246</v>
      </c>
      <c r="E94" s="13">
        <v>10</v>
      </c>
      <c r="F94" s="14">
        <f t="shared" si="2"/>
        <v>8</v>
      </c>
    </row>
    <row r="95" spans="1:10" ht="13">
      <c r="A95" s="22" t="s">
        <v>324</v>
      </c>
      <c r="B95" s="16">
        <v>0.13164351851851852</v>
      </c>
      <c r="C95" s="12" t="s">
        <v>14</v>
      </c>
      <c r="D95" s="19" t="s">
        <v>15</v>
      </c>
      <c r="E95" s="13">
        <v>18</v>
      </c>
      <c r="F95" s="14">
        <f>E95-3</f>
        <v>15</v>
      </c>
    </row>
    <row r="96" spans="1:10" ht="13">
      <c r="A96" s="22" t="s">
        <v>324</v>
      </c>
      <c r="B96" s="16">
        <v>0.13173611111111111</v>
      </c>
      <c r="C96" s="12" t="s">
        <v>13</v>
      </c>
      <c r="D96" s="19" t="s">
        <v>15</v>
      </c>
      <c r="E96" s="13">
        <v>17</v>
      </c>
      <c r="F96" s="14">
        <f>E96-0</f>
        <v>17</v>
      </c>
    </row>
    <row r="97" spans="1:10" ht="13">
      <c r="A97" s="22" t="s">
        <v>324</v>
      </c>
      <c r="B97" s="16">
        <v>0.13273148148148148</v>
      </c>
      <c r="C97" s="12" t="s">
        <v>18</v>
      </c>
      <c r="D97" s="19" t="s">
        <v>381</v>
      </c>
      <c r="E97" s="13">
        <v>9</v>
      </c>
      <c r="F97" s="14">
        <f t="shared" ref="F97:F98" si="3">E97-3</f>
        <v>6</v>
      </c>
      <c r="J97" s="12" t="s">
        <v>385</v>
      </c>
    </row>
    <row r="98" spans="1:10" ht="13">
      <c r="A98" s="22" t="s">
        <v>324</v>
      </c>
      <c r="B98" s="16">
        <v>0.13273148148148148</v>
      </c>
      <c r="C98" s="12" t="s">
        <v>18</v>
      </c>
      <c r="D98" s="19" t="s">
        <v>381</v>
      </c>
      <c r="E98" s="13">
        <v>22</v>
      </c>
      <c r="F98" s="14">
        <f t="shared" si="3"/>
        <v>19</v>
      </c>
      <c r="J98" s="12" t="s">
        <v>57</v>
      </c>
    </row>
    <row r="99" spans="1:10" ht="13">
      <c r="A99" s="22" t="s">
        <v>324</v>
      </c>
      <c r="B99" s="16">
        <v>0.13413194444444446</v>
      </c>
      <c r="C99" s="12" t="s">
        <v>14</v>
      </c>
      <c r="D99" s="19" t="s">
        <v>55</v>
      </c>
      <c r="E99" s="13" t="s">
        <v>38</v>
      </c>
      <c r="F99" s="14" t="s">
        <v>38</v>
      </c>
      <c r="J99" s="12" t="s">
        <v>56</v>
      </c>
    </row>
    <row r="100" spans="1:10" ht="13">
      <c r="A100" s="22" t="s">
        <v>324</v>
      </c>
      <c r="B100" s="16">
        <v>0.13413194444444446</v>
      </c>
      <c r="C100" s="12" t="s">
        <v>14</v>
      </c>
      <c r="D100" s="19" t="s">
        <v>55</v>
      </c>
      <c r="E100" s="13">
        <v>15</v>
      </c>
      <c r="F100" s="14">
        <f>E100-4</f>
        <v>11</v>
      </c>
      <c r="J100" s="12" t="s">
        <v>57</v>
      </c>
    </row>
    <row r="101" spans="1:10" ht="13">
      <c r="A101" s="22" t="s">
        <v>324</v>
      </c>
      <c r="B101" s="16">
        <v>0.13495370370370371</v>
      </c>
      <c r="C101" s="12" t="s">
        <v>13</v>
      </c>
      <c r="D101" s="19" t="s">
        <v>34</v>
      </c>
      <c r="E101" s="13">
        <v>13</v>
      </c>
      <c r="F101" s="14">
        <f>E101-6</f>
        <v>7</v>
      </c>
    </row>
    <row r="102" spans="1:10" ht="13">
      <c r="A102" s="22" t="s">
        <v>324</v>
      </c>
      <c r="B102" s="16">
        <v>0.13582175925925927</v>
      </c>
      <c r="C102" s="12" t="s">
        <v>18</v>
      </c>
      <c r="D102" s="19" t="s">
        <v>26</v>
      </c>
      <c r="E102" s="13">
        <v>5</v>
      </c>
      <c r="F102" s="14">
        <f>E102-3</f>
        <v>2</v>
      </c>
    </row>
    <row r="103" spans="1:10" ht="13">
      <c r="A103" s="22" t="s">
        <v>324</v>
      </c>
      <c r="B103" s="16">
        <v>0.13582175925925927</v>
      </c>
      <c r="C103" s="12" t="s">
        <v>21</v>
      </c>
      <c r="D103" s="19" t="s">
        <v>26</v>
      </c>
      <c r="E103" s="13" t="s">
        <v>38</v>
      </c>
      <c r="F103" s="14" t="s">
        <v>38</v>
      </c>
    </row>
    <row r="104" spans="1:10" ht="13">
      <c r="A104" s="22" t="s">
        <v>324</v>
      </c>
      <c r="B104" s="16">
        <v>0.1368287037037037</v>
      </c>
      <c r="C104" s="12" t="s">
        <v>23</v>
      </c>
      <c r="D104" s="19" t="s">
        <v>34</v>
      </c>
      <c r="E104" s="13">
        <v>4</v>
      </c>
      <c r="F104" s="14">
        <f>E104-2</f>
        <v>2</v>
      </c>
    </row>
    <row r="105" spans="1:10" ht="13">
      <c r="A105" s="22" t="s">
        <v>324</v>
      </c>
      <c r="B105" s="16">
        <v>0.13769675925925925</v>
      </c>
      <c r="C105" s="12" t="s">
        <v>14</v>
      </c>
      <c r="D105" s="19" t="s">
        <v>55</v>
      </c>
      <c r="E105" s="13">
        <v>6</v>
      </c>
      <c r="F105" s="14">
        <f>E105-4</f>
        <v>2</v>
      </c>
    </row>
    <row r="106" spans="1:10" ht="13">
      <c r="A106" s="22" t="s">
        <v>324</v>
      </c>
      <c r="B106" s="16">
        <v>0.139375</v>
      </c>
      <c r="C106" s="12" t="s">
        <v>18</v>
      </c>
      <c r="D106" s="19" t="s">
        <v>34</v>
      </c>
      <c r="E106" s="13">
        <v>18</v>
      </c>
      <c r="F106" s="14">
        <f>E106-3</f>
        <v>15</v>
      </c>
    </row>
    <row r="107" spans="1:10" ht="13">
      <c r="A107" s="22" t="s">
        <v>324</v>
      </c>
      <c r="B107" s="16">
        <v>0.13976851851851851</v>
      </c>
      <c r="C107" s="12" t="s">
        <v>18</v>
      </c>
      <c r="D107" s="19" t="s">
        <v>101</v>
      </c>
      <c r="E107" s="13">
        <v>8</v>
      </c>
      <c r="F107" s="14"/>
      <c r="J107" s="12" t="s">
        <v>387</v>
      </c>
    </row>
    <row r="108" spans="1:10" ht="13">
      <c r="A108" s="22" t="s">
        <v>324</v>
      </c>
      <c r="B108" s="16">
        <v>0.14249999999999999</v>
      </c>
      <c r="C108" s="12" t="s">
        <v>19</v>
      </c>
      <c r="D108" s="19" t="s">
        <v>15</v>
      </c>
      <c r="E108" s="13" t="s">
        <v>38</v>
      </c>
      <c r="F108" s="14" t="s">
        <v>38</v>
      </c>
      <c r="J108" s="12" t="s">
        <v>56</v>
      </c>
    </row>
    <row r="109" spans="1:10" ht="13">
      <c r="A109" s="22" t="s">
        <v>324</v>
      </c>
      <c r="B109" s="16">
        <v>0.14249999999999999</v>
      </c>
      <c r="C109" s="12" t="s">
        <v>19</v>
      </c>
      <c r="D109" s="19" t="s">
        <v>15</v>
      </c>
      <c r="E109" s="13">
        <v>7</v>
      </c>
      <c r="F109" s="14">
        <f>E109-0</f>
        <v>7</v>
      </c>
      <c r="J109" s="12" t="s">
        <v>57</v>
      </c>
    </row>
    <row r="110" spans="1:10" ht="13">
      <c r="A110" s="22" t="s">
        <v>324</v>
      </c>
      <c r="B110" s="16">
        <v>0.14344907407407406</v>
      </c>
      <c r="C110" s="12" t="s">
        <v>19</v>
      </c>
      <c r="D110" s="19" t="s">
        <v>52</v>
      </c>
      <c r="E110" s="13">
        <v>17</v>
      </c>
      <c r="F110" s="14">
        <f t="shared" ref="F110:F111" si="4">E110-6</f>
        <v>11</v>
      </c>
    </row>
    <row r="111" spans="1:10" ht="13">
      <c r="A111" s="22" t="s">
        <v>324</v>
      </c>
      <c r="B111" s="16">
        <v>0.14385416666666667</v>
      </c>
      <c r="C111" s="12" t="s">
        <v>13</v>
      </c>
      <c r="D111" s="19" t="s">
        <v>34</v>
      </c>
      <c r="E111" s="13">
        <v>22</v>
      </c>
      <c r="F111" s="14">
        <f t="shared" si="4"/>
        <v>16</v>
      </c>
    </row>
    <row r="112" spans="1:10" ht="13">
      <c r="A112" s="22" t="s">
        <v>324</v>
      </c>
      <c r="B112" s="16">
        <v>0.14401620370370372</v>
      </c>
      <c r="C112" s="12" t="s">
        <v>18</v>
      </c>
      <c r="D112" s="19" t="s">
        <v>34</v>
      </c>
      <c r="E112" s="13" t="s">
        <v>38</v>
      </c>
      <c r="F112" s="14" t="s">
        <v>38</v>
      </c>
      <c r="J112" s="12" t="s">
        <v>56</v>
      </c>
    </row>
    <row r="113" spans="1:10" ht="13">
      <c r="A113" s="22" t="s">
        <v>324</v>
      </c>
      <c r="B113" s="16">
        <v>0.14401620370370372</v>
      </c>
      <c r="C113" s="12" t="s">
        <v>18</v>
      </c>
      <c r="D113" s="19" t="s">
        <v>34</v>
      </c>
      <c r="E113" s="13">
        <v>18</v>
      </c>
      <c r="F113" s="14">
        <f>E113-3</f>
        <v>15</v>
      </c>
      <c r="J113" s="12" t="s">
        <v>57</v>
      </c>
    </row>
    <row r="114" spans="1:10" ht="13">
      <c r="A114" s="22" t="s">
        <v>324</v>
      </c>
      <c r="B114" s="16">
        <v>0.14552083333333332</v>
      </c>
      <c r="C114" s="12" t="s">
        <v>21</v>
      </c>
      <c r="D114" s="19" t="s">
        <v>26</v>
      </c>
      <c r="E114" s="13">
        <v>17</v>
      </c>
      <c r="F114" s="14"/>
    </row>
    <row r="115" spans="1:10" ht="13">
      <c r="A115" s="22" t="s">
        <v>324</v>
      </c>
      <c r="B115" s="16">
        <v>0.14601851851851852</v>
      </c>
      <c r="C115" s="12" t="s">
        <v>14</v>
      </c>
      <c r="D115" s="19" t="s">
        <v>31</v>
      </c>
      <c r="E115" s="13">
        <v>4</v>
      </c>
      <c r="F115" s="14">
        <f>E115-1</f>
        <v>3</v>
      </c>
    </row>
    <row r="116" spans="1:10" ht="13">
      <c r="A116" s="22" t="s">
        <v>324</v>
      </c>
      <c r="B116" s="16">
        <v>0.14664351851851851</v>
      </c>
      <c r="C116" s="12" t="s">
        <v>13</v>
      </c>
      <c r="D116" s="19" t="s">
        <v>37</v>
      </c>
      <c r="E116" s="13" t="s">
        <v>17</v>
      </c>
      <c r="F116" s="13">
        <v>20</v>
      </c>
    </row>
    <row r="117" spans="1:10" ht="13">
      <c r="A117" s="22" t="s">
        <v>324</v>
      </c>
      <c r="B117" s="16">
        <v>0.14814814814814814</v>
      </c>
      <c r="C117" s="12" t="s">
        <v>19</v>
      </c>
      <c r="D117" s="19" t="s">
        <v>37</v>
      </c>
      <c r="E117" s="13" t="s">
        <v>17</v>
      </c>
      <c r="F117" s="13">
        <v>20</v>
      </c>
    </row>
    <row r="118" spans="1:10" ht="13">
      <c r="A118" s="22" t="s">
        <v>324</v>
      </c>
      <c r="B118" s="16">
        <v>0.14825231481481482</v>
      </c>
      <c r="C118" s="12" t="s">
        <v>19</v>
      </c>
      <c r="D118" s="19" t="s">
        <v>137</v>
      </c>
      <c r="E118" s="13">
        <v>9</v>
      </c>
      <c r="F118" s="14">
        <f>E118-6</f>
        <v>3</v>
      </c>
    </row>
    <row r="119" spans="1:10" ht="13">
      <c r="A119" s="22" t="s">
        <v>324</v>
      </c>
      <c r="B119" s="16">
        <v>0.14895833333333333</v>
      </c>
      <c r="C119" s="12" t="s">
        <v>21</v>
      </c>
      <c r="D119" s="19" t="s">
        <v>15</v>
      </c>
      <c r="E119" s="13" t="s">
        <v>20</v>
      </c>
      <c r="F119" s="13">
        <v>1</v>
      </c>
    </row>
    <row r="120" spans="1:10" ht="13">
      <c r="A120" s="22" t="s">
        <v>324</v>
      </c>
      <c r="B120" s="16">
        <v>0.14971064814814813</v>
      </c>
      <c r="C120" s="12" t="s">
        <v>14</v>
      </c>
      <c r="D120" s="19" t="s">
        <v>22</v>
      </c>
      <c r="E120" s="13">
        <v>10</v>
      </c>
      <c r="F120" s="14">
        <f>E120-6</f>
        <v>4</v>
      </c>
    </row>
    <row r="121" spans="1:10" ht="13">
      <c r="A121" s="22" t="s">
        <v>324</v>
      </c>
      <c r="B121" s="16">
        <v>0.1504861111111111</v>
      </c>
      <c r="C121" s="12" t="s">
        <v>14</v>
      </c>
      <c r="D121" s="19" t="s">
        <v>15</v>
      </c>
      <c r="E121" s="13">
        <v>10</v>
      </c>
      <c r="F121" s="14">
        <f>E121-3</f>
        <v>7</v>
      </c>
    </row>
    <row r="122" spans="1:10" ht="13">
      <c r="A122" s="22" t="s">
        <v>324</v>
      </c>
      <c r="B122" s="16">
        <v>0.15081018518518519</v>
      </c>
      <c r="C122" s="12" t="s">
        <v>13</v>
      </c>
      <c r="D122" s="19" t="s">
        <v>37</v>
      </c>
      <c r="E122" s="13">
        <v>19</v>
      </c>
      <c r="F122" s="14">
        <f>E122-4</f>
        <v>15</v>
      </c>
    </row>
    <row r="123" spans="1:10" ht="13">
      <c r="A123" s="22" t="s">
        <v>324</v>
      </c>
      <c r="B123" s="16">
        <v>0.15082175925925925</v>
      </c>
      <c r="C123" s="12" t="s">
        <v>18</v>
      </c>
      <c r="D123" s="19" t="s">
        <v>37</v>
      </c>
      <c r="E123" s="13">
        <v>15</v>
      </c>
      <c r="F123" s="14">
        <f>E123-1</f>
        <v>14</v>
      </c>
    </row>
    <row r="124" spans="1:10" ht="13">
      <c r="A124" s="22" t="s">
        <v>324</v>
      </c>
      <c r="B124" s="16">
        <v>0.15270833333333333</v>
      </c>
      <c r="C124" s="12" t="s">
        <v>13</v>
      </c>
      <c r="D124" s="19" t="s">
        <v>37</v>
      </c>
      <c r="E124" s="13">
        <v>23</v>
      </c>
      <c r="F124" s="14">
        <f>E124-4</f>
        <v>19</v>
      </c>
    </row>
    <row r="125" spans="1:10" ht="13">
      <c r="A125" s="22" t="s">
        <v>324</v>
      </c>
      <c r="B125" s="16">
        <v>0.15273148148148147</v>
      </c>
      <c r="C125" s="12" t="s">
        <v>18</v>
      </c>
      <c r="D125" s="19" t="s">
        <v>37</v>
      </c>
      <c r="E125" s="13">
        <v>12</v>
      </c>
      <c r="F125" s="14">
        <f>E125-1</f>
        <v>11</v>
      </c>
    </row>
    <row r="126" spans="1:10" ht="13">
      <c r="A126" s="22" t="s">
        <v>324</v>
      </c>
      <c r="B126" s="16">
        <v>0.15299768518518519</v>
      </c>
      <c r="C126" s="12" t="s">
        <v>23</v>
      </c>
      <c r="D126" s="19" t="s">
        <v>15</v>
      </c>
      <c r="E126" s="13">
        <v>7</v>
      </c>
      <c r="F126" s="14">
        <f t="shared" ref="F126:F127" si="5">E126-3</f>
        <v>4</v>
      </c>
    </row>
    <row r="127" spans="1:10" ht="13">
      <c r="A127" s="22" t="s">
        <v>324</v>
      </c>
      <c r="B127" s="16">
        <v>0.15312500000000001</v>
      </c>
      <c r="C127" s="12" t="s">
        <v>14</v>
      </c>
      <c r="D127" s="19" t="s">
        <v>15</v>
      </c>
      <c r="E127" s="13">
        <v>5</v>
      </c>
      <c r="F127" s="14">
        <f t="shared" si="5"/>
        <v>2</v>
      </c>
    </row>
    <row r="128" spans="1:10" ht="13">
      <c r="A128" s="22" t="s">
        <v>324</v>
      </c>
      <c r="B128" s="16">
        <v>0.15362268518518518</v>
      </c>
      <c r="C128" s="12" t="s">
        <v>13</v>
      </c>
      <c r="D128" s="19" t="s">
        <v>37</v>
      </c>
      <c r="E128" s="13">
        <v>17</v>
      </c>
      <c r="F128" s="14">
        <f>E128-4</f>
        <v>13</v>
      </c>
    </row>
    <row r="129" spans="1:10" ht="13">
      <c r="A129" s="22" t="s">
        <v>324</v>
      </c>
      <c r="B129" s="16">
        <v>0.15380787037037036</v>
      </c>
      <c r="C129" s="12" t="s">
        <v>18</v>
      </c>
      <c r="D129" s="19" t="s">
        <v>37</v>
      </c>
      <c r="E129" s="13" t="s">
        <v>17</v>
      </c>
      <c r="F129" s="13">
        <v>20</v>
      </c>
    </row>
    <row r="130" spans="1:10" ht="13">
      <c r="A130" s="22" t="s">
        <v>324</v>
      </c>
      <c r="B130" s="16">
        <v>0.1554976851851852</v>
      </c>
      <c r="C130" s="12" t="s">
        <v>21</v>
      </c>
      <c r="D130" s="19" t="s">
        <v>78</v>
      </c>
      <c r="E130" s="13">
        <v>18</v>
      </c>
      <c r="F130" s="14">
        <f>E130-4</f>
        <v>14</v>
      </c>
    </row>
    <row r="131" spans="1:10" ht="13">
      <c r="A131" s="22" t="s">
        <v>324</v>
      </c>
      <c r="B131" s="16">
        <v>0.1569675925925926</v>
      </c>
      <c r="C131" s="12" t="s">
        <v>18</v>
      </c>
      <c r="D131" s="19" t="s">
        <v>15</v>
      </c>
      <c r="E131" s="13">
        <v>21</v>
      </c>
      <c r="F131" s="14">
        <f>E131-3</f>
        <v>18</v>
      </c>
    </row>
    <row r="132" spans="1:10" ht="13">
      <c r="A132" s="22" t="s">
        <v>324</v>
      </c>
      <c r="B132" s="16">
        <v>0.15833333333333333</v>
      </c>
      <c r="C132" s="12" t="s">
        <v>13</v>
      </c>
      <c r="D132" s="19" t="s">
        <v>15</v>
      </c>
      <c r="E132" s="13">
        <v>13</v>
      </c>
      <c r="F132" s="14">
        <f>E132-0</f>
        <v>13</v>
      </c>
    </row>
    <row r="133" spans="1:10" ht="13">
      <c r="A133" s="22" t="s">
        <v>324</v>
      </c>
      <c r="B133" s="16">
        <v>0.15833333333333333</v>
      </c>
      <c r="C133" s="12" t="s">
        <v>21</v>
      </c>
      <c r="D133" s="19" t="s">
        <v>27</v>
      </c>
      <c r="E133" s="13">
        <v>8</v>
      </c>
      <c r="F133" s="14"/>
    </row>
    <row r="134" spans="1:10" ht="13">
      <c r="A134" s="22" t="s">
        <v>324</v>
      </c>
      <c r="B134" s="16">
        <v>0.16098379629629631</v>
      </c>
      <c r="C134" s="12" t="s">
        <v>21</v>
      </c>
      <c r="D134" s="19" t="s">
        <v>55</v>
      </c>
      <c r="E134" s="13">
        <v>7</v>
      </c>
      <c r="F134" s="14">
        <f>E134-1</f>
        <v>6</v>
      </c>
    </row>
    <row r="135" spans="1:10" ht="13">
      <c r="A135" s="22" t="s">
        <v>324</v>
      </c>
      <c r="B135" s="16">
        <v>0.16179398148148147</v>
      </c>
      <c r="C135" s="12" t="s">
        <v>23</v>
      </c>
      <c r="D135" s="19" t="s">
        <v>15</v>
      </c>
      <c r="E135" s="13" t="s">
        <v>17</v>
      </c>
      <c r="F135" s="13">
        <v>20</v>
      </c>
    </row>
    <row r="136" spans="1:10" ht="13">
      <c r="A136" s="22" t="s">
        <v>324</v>
      </c>
      <c r="B136" s="16">
        <v>0.16181712962962963</v>
      </c>
      <c r="C136" s="12" t="s">
        <v>14</v>
      </c>
      <c r="D136" s="19" t="s">
        <v>15</v>
      </c>
      <c r="E136" s="13">
        <v>19</v>
      </c>
      <c r="F136" s="14">
        <f>E136-3</f>
        <v>16</v>
      </c>
    </row>
    <row r="137" spans="1:10" ht="13">
      <c r="A137" s="22" t="s">
        <v>324</v>
      </c>
      <c r="B137" s="16">
        <v>0.1633101851851852</v>
      </c>
      <c r="C137" s="12" t="s">
        <v>21</v>
      </c>
      <c r="D137" s="19" t="s">
        <v>156</v>
      </c>
      <c r="E137" s="13" t="s">
        <v>38</v>
      </c>
      <c r="F137" s="14" t="s">
        <v>38</v>
      </c>
    </row>
    <row r="138" spans="1:10" ht="13">
      <c r="A138" s="22" t="s">
        <v>324</v>
      </c>
      <c r="B138" s="16">
        <v>0.16321759259259258</v>
      </c>
      <c r="C138" s="12" t="s">
        <v>13</v>
      </c>
      <c r="D138" s="19" t="s">
        <v>101</v>
      </c>
      <c r="E138" s="13" t="s">
        <v>38</v>
      </c>
      <c r="F138" s="14" t="s">
        <v>38</v>
      </c>
      <c r="J138" s="12" t="s">
        <v>392</v>
      </c>
    </row>
    <row r="139" spans="1:10" ht="13">
      <c r="A139" s="22" t="s">
        <v>324</v>
      </c>
      <c r="B139" s="16">
        <v>0.16365740740740742</v>
      </c>
      <c r="C139" s="12" t="s">
        <v>19</v>
      </c>
      <c r="D139" s="19" t="s">
        <v>52</v>
      </c>
      <c r="E139" s="13">
        <v>10</v>
      </c>
      <c r="F139" s="14">
        <f>E139-6</f>
        <v>4</v>
      </c>
    </row>
    <row r="140" spans="1:10" ht="13">
      <c r="A140" s="22" t="s">
        <v>324</v>
      </c>
      <c r="B140" s="16">
        <v>0.16368055555555555</v>
      </c>
      <c r="C140" s="12" t="s">
        <v>19</v>
      </c>
      <c r="D140" s="19" t="s">
        <v>22</v>
      </c>
      <c r="E140" s="13">
        <v>16</v>
      </c>
      <c r="F140" s="14">
        <f>E140-8</f>
        <v>8</v>
      </c>
    </row>
    <row r="141" spans="1:10" ht="13">
      <c r="A141" s="22" t="s">
        <v>324</v>
      </c>
      <c r="B141" s="16">
        <v>0.16427083333333334</v>
      </c>
      <c r="C141" s="12" t="s">
        <v>13</v>
      </c>
      <c r="D141" s="19" t="s">
        <v>22</v>
      </c>
      <c r="E141" s="13">
        <v>15</v>
      </c>
      <c r="F141" s="14">
        <f>E141-0</f>
        <v>15</v>
      </c>
    </row>
    <row r="142" spans="1:10" ht="13">
      <c r="A142" s="22" t="s">
        <v>324</v>
      </c>
      <c r="B142" s="16">
        <v>0.1642824074074074</v>
      </c>
      <c r="C142" s="12" t="s">
        <v>21</v>
      </c>
      <c r="D142" s="19" t="s">
        <v>22</v>
      </c>
      <c r="E142" s="13">
        <v>5</v>
      </c>
      <c r="F142" s="14">
        <f>E142-1</f>
        <v>4</v>
      </c>
    </row>
    <row r="143" spans="1:10" ht="13">
      <c r="A143" s="22" t="s">
        <v>324</v>
      </c>
      <c r="B143" s="16">
        <v>0.1642824074074074</v>
      </c>
      <c r="C143" s="12" t="s">
        <v>14</v>
      </c>
      <c r="D143" s="19" t="s">
        <v>22</v>
      </c>
      <c r="E143" s="13">
        <v>12</v>
      </c>
      <c r="F143" s="14">
        <f>E143-6</f>
        <v>6</v>
      </c>
    </row>
    <row r="144" spans="1:10" ht="13">
      <c r="A144" s="22" t="s">
        <v>324</v>
      </c>
      <c r="B144" s="16">
        <v>0.16429398148148147</v>
      </c>
      <c r="C144" s="12" t="s">
        <v>23</v>
      </c>
      <c r="D144" s="19" t="s">
        <v>22</v>
      </c>
      <c r="E144" s="13">
        <v>19</v>
      </c>
      <c r="F144" s="14">
        <f t="shared" ref="F144:F146" si="6">E144-3</f>
        <v>16</v>
      </c>
    </row>
    <row r="145" spans="1:6" ht="13">
      <c r="A145" s="22" t="s">
        <v>324</v>
      </c>
      <c r="B145" s="16">
        <v>0.1642824074074074</v>
      </c>
      <c r="C145" s="12" t="s">
        <v>18</v>
      </c>
      <c r="D145" s="19" t="s">
        <v>22</v>
      </c>
      <c r="E145" s="13">
        <v>5</v>
      </c>
      <c r="F145" s="14">
        <f t="shared" si="6"/>
        <v>2</v>
      </c>
    </row>
    <row r="146" spans="1:6" ht="13">
      <c r="A146" s="22" t="s">
        <v>324</v>
      </c>
      <c r="B146" s="16">
        <v>0.16560185185185186</v>
      </c>
      <c r="C146" s="12" t="s">
        <v>14</v>
      </c>
      <c r="D146" s="19" t="s">
        <v>15</v>
      </c>
      <c r="E146" s="13">
        <v>11</v>
      </c>
      <c r="F146" s="14">
        <f t="shared" si="6"/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outlinePr summaryBelow="0" summaryRight="0"/>
  </sheetPr>
  <dimension ref="A1:J8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7.33203125" customWidth="1"/>
    <col min="3" max="3" width="9.33203125" customWidth="1"/>
    <col min="4" max="4" width="13.83203125" customWidth="1"/>
    <col min="5" max="5" width="10.5" customWidth="1"/>
    <col min="6" max="6" width="12.5" customWidth="1"/>
    <col min="7" max="7" width="5.1640625" customWidth="1"/>
    <col min="8" max="8" width="27.6640625" customWidth="1"/>
    <col min="9" max="9" width="6.33203125" customWidth="1"/>
    <col min="10" max="10" width="41" customWidth="1"/>
  </cols>
  <sheetData>
    <row r="1" spans="1:10" ht="15.75" customHeight="1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22" t="s">
        <v>355</v>
      </c>
      <c r="B2" s="16">
        <v>7.0486111111111114E-3</v>
      </c>
      <c r="C2" s="12" t="s">
        <v>14</v>
      </c>
      <c r="D2" s="12" t="s">
        <v>16</v>
      </c>
      <c r="E2" s="13">
        <v>21</v>
      </c>
      <c r="F2" s="14">
        <f>E2-4</f>
        <v>17</v>
      </c>
    </row>
    <row r="3" spans="1:10" ht="15.75" customHeight="1">
      <c r="A3" s="22" t="s">
        <v>355</v>
      </c>
      <c r="B3" s="16">
        <v>7.2222222222222219E-3</v>
      </c>
      <c r="C3" s="12" t="s">
        <v>23</v>
      </c>
      <c r="D3" s="12" t="s">
        <v>16</v>
      </c>
      <c r="E3" s="13">
        <v>14</v>
      </c>
      <c r="F3" s="14">
        <f>E3-3</f>
        <v>11</v>
      </c>
    </row>
    <row r="4" spans="1:10" ht="15.75" customHeight="1">
      <c r="A4" s="22" t="s">
        <v>355</v>
      </c>
      <c r="B4" s="16">
        <v>7.2453703703703708E-3</v>
      </c>
      <c r="C4" s="12" t="s">
        <v>19</v>
      </c>
      <c r="D4" s="12" t="s">
        <v>16</v>
      </c>
      <c r="E4" s="13">
        <v>11</v>
      </c>
      <c r="F4" s="14">
        <f>E4-4</f>
        <v>7</v>
      </c>
    </row>
    <row r="5" spans="1:10" ht="15.75" customHeight="1">
      <c r="A5" s="22" t="s">
        <v>355</v>
      </c>
      <c r="B5" s="16">
        <v>7.2569444444444443E-3</v>
      </c>
      <c r="C5" s="12" t="s">
        <v>21</v>
      </c>
      <c r="D5" s="12" t="s">
        <v>16</v>
      </c>
      <c r="E5" s="13">
        <v>11</v>
      </c>
      <c r="F5" s="14">
        <f>E5-1</f>
        <v>10</v>
      </c>
    </row>
    <row r="6" spans="1:10" ht="15.75" customHeight="1">
      <c r="A6" s="22" t="s">
        <v>355</v>
      </c>
      <c r="B6" s="16">
        <v>7.4305555555555557E-3</v>
      </c>
      <c r="C6" s="12" t="s">
        <v>13</v>
      </c>
      <c r="D6" s="12" t="s">
        <v>16</v>
      </c>
      <c r="E6" s="13">
        <v>3</v>
      </c>
      <c r="F6" s="14">
        <f>E6-0</f>
        <v>3</v>
      </c>
    </row>
    <row r="7" spans="1:10" ht="15.75" customHeight="1">
      <c r="A7" s="22" t="s">
        <v>355</v>
      </c>
      <c r="B7" s="16">
        <v>7.4537037037037037E-3</v>
      </c>
      <c r="C7" s="12" t="s">
        <v>18</v>
      </c>
      <c r="D7" s="12" t="s">
        <v>16</v>
      </c>
      <c r="E7" s="13">
        <v>4</v>
      </c>
      <c r="F7" s="14">
        <f>E7-3</f>
        <v>1</v>
      </c>
    </row>
    <row r="8" spans="1:10" ht="15.75" customHeight="1">
      <c r="A8" s="22" t="s">
        <v>355</v>
      </c>
      <c r="B8" s="16">
        <v>8.4027777777777781E-3</v>
      </c>
      <c r="C8" s="12" t="s">
        <v>14</v>
      </c>
      <c r="D8" s="12" t="s">
        <v>26</v>
      </c>
      <c r="E8" s="13">
        <v>16</v>
      </c>
      <c r="F8" s="14">
        <f>E8-4</f>
        <v>12</v>
      </c>
    </row>
    <row r="9" spans="1:10" ht="15.75" customHeight="1">
      <c r="A9" s="22" t="s">
        <v>355</v>
      </c>
      <c r="B9" s="16">
        <v>8.8541666666666664E-3</v>
      </c>
      <c r="C9" s="12" t="s">
        <v>14</v>
      </c>
      <c r="D9" s="12" t="s">
        <v>30</v>
      </c>
      <c r="E9" s="13">
        <v>16</v>
      </c>
      <c r="F9" s="14">
        <f>E9-6</f>
        <v>10</v>
      </c>
      <c r="J9" s="12" t="s">
        <v>32</v>
      </c>
    </row>
    <row r="10" spans="1:10" ht="15.75" customHeight="1">
      <c r="A10" s="22" t="s">
        <v>355</v>
      </c>
      <c r="B10" s="16">
        <v>1.1585648148148149E-2</v>
      </c>
      <c r="C10" s="12" t="s">
        <v>19</v>
      </c>
      <c r="D10" s="12" t="s">
        <v>31</v>
      </c>
      <c r="E10" s="13">
        <v>1</v>
      </c>
      <c r="F10" s="13">
        <v>2</v>
      </c>
    </row>
    <row r="11" spans="1:10" ht="15.75" customHeight="1">
      <c r="A11" s="22" t="s">
        <v>355</v>
      </c>
      <c r="B11" s="16">
        <v>1.3229166666666667E-2</v>
      </c>
      <c r="C11" s="12" t="s">
        <v>13</v>
      </c>
      <c r="D11" s="12" t="s">
        <v>15</v>
      </c>
      <c r="E11" s="13">
        <v>13</v>
      </c>
      <c r="F11" s="14">
        <f>E11-0</f>
        <v>13</v>
      </c>
    </row>
    <row r="12" spans="1:10" ht="15.75" customHeight="1">
      <c r="A12" s="22" t="s">
        <v>355</v>
      </c>
      <c r="B12" s="16">
        <v>1.425925925925926E-2</v>
      </c>
      <c r="C12" s="12" t="s">
        <v>14</v>
      </c>
      <c r="D12" s="12" t="s">
        <v>30</v>
      </c>
      <c r="E12" s="13" t="s">
        <v>20</v>
      </c>
      <c r="F12" s="13">
        <v>1</v>
      </c>
      <c r="J12" s="12" t="s">
        <v>32</v>
      </c>
    </row>
    <row r="13" spans="1:10" ht="15.75" customHeight="1">
      <c r="A13" s="22" t="s">
        <v>355</v>
      </c>
      <c r="B13" s="16">
        <v>1.7743055555555557E-2</v>
      </c>
      <c r="C13" s="12" t="s">
        <v>19</v>
      </c>
      <c r="D13" s="12" t="s">
        <v>30</v>
      </c>
      <c r="E13" s="13">
        <v>20</v>
      </c>
      <c r="F13" s="14">
        <f>E13-6</f>
        <v>14</v>
      </c>
      <c r="J13" s="12" t="s">
        <v>47</v>
      </c>
    </row>
    <row r="14" spans="1:10" ht="15.75" customHeight="1">
      <c r="A14" s="22" t="s">
        <v>355</v>
      </c>
      <c r="B14" s="16">
        <v>1.7916666666666668E-2</v>
      </c>
      <c r="C14" s="12" t="s">
        <v>19</v>
      </c>
      <c r="D14" s="12" t="s">
        <v>28</v>
      </c>
      <c r="E14" s="13">
        <v>16</v>
      </c>
      <c r="F14" s="14"/>
      <c r="H14" s="12" t="s">
        <v>369</v>
      </c>
      <c r="J14" s="12" t="s">
        <v>370</v>
      </c>
    </row>
    <row r="15" spans="1:10" ht="15.75" customHeight="1">
      <c r="A15" s="22" t="s">
        <v>355</v>
      </c>
      <c r="B15" s="16">
        <v>1.9050925925925926E-2</v>
      </c>
      <c r="C15" s="12" t="s">
        <v>18</v>
      </c>
      <c r="D15" s="12" t="s">
        <v>101</v>
      </c>
      <c r="E15" s="13">
        <v>6</v>
      </c>
      <c r="F15" s="14"/>
      <c r="J15" s="12" t="s">
        <v>372</v>
      </c>
    </row>
    <row r="16" spans="1:10" ht="15.75" customHeight="1">
      <c r="A16" s="22" t="s">
        <v>355</v>
      </c>
      <c r="B16" s="16">
        <v>1.9699074074074074E-2</v>
      </c>
      <c r="C16" s="12" t="s">
        <v>13</v>
      </c>
      <c r="D16" s="12" t="s">
        <v>30</v>
      </c>
      <c r="E16" s="13" t="s">
        <v>38</v>
      </c>
      <c r="F16" s="13" t="s">
        <v>38</v>
      </c>
      <c r="J16" s="12" t="s">
        <v>56</v>
      </c>
    </row>
    <row r="17" spans="1:10" ht="15.75" customHeight="1">
      <c r="A17" s="22" t="s">
        <v>355</v>
      </c>
      <c r="B17" s="16">
        <v>1.9699074074074074E-2</v>
      </c>
      <c r="C17" s="12" t="s">
        <v>13</v>
      </c>
      <c r="D17" s="12" t="s">
        <v>30</v>
      </c>
      <c r="E17" s="13">
        <v>24</v>
      </c>
      <c r="F17" s="14">
        <f>E17-6</f>
        <v>18</v>
      </c>
      <c r="J17" s="12" t="s">
        <v>74</v>
      </c>
    </row>
    <row r="18" spans="1:10" ht="15.75" customHeight="1">
      <c r="A18" s="22" t="s">
        <v>355</v>
      </c>
      <c r="B18" s="16">
        <v>1.9849537037037037E-2</v>
      </c>
      <c r="C18" s="12" t="s">
        <v>13</v>
      </c>
      <c r="D18" s="12" t="s">
        <v>28</v>
      </c>
      <c r="E18" s="13">
        <v>12</v>
      </c>
      <c r="F18" s="14"/>
      <c r="H18" s="12" t="s">
        <v>375</v>
      </c>
    </row>
    <row r="19" spans="1:10" ht="15.75" customHeight="1">
      <c r="A19" s="22" t="s">
        <v>355</v>
      </c>
      <c r="B19" s="16">
        <v>2.0625000000000001E-2</v>
      </c>
      <c r="C19" s="12" t="s">
        <v>14</v>
      </c>
      <c r="D19" s="12" t="s">
        <v>30</v>
      </c>
      <c r="E19" s="14">
        <f>F19+6</f>
        <v>25</v>
      </c>
      <c r="F19" s="13">
        <v>19</v>
      </c>
      <c r="J19" s="12" t="s">
        <v>58</v>
      </c>
    </row>
    <row r="20" spans="1:10" ht="15.75" customHeight="1">
      <c r="A20" s="22" t="s">
        <v>355</v>
      </c>
      <c r="B20" s="16">
        <v>2.0659722222222222E-2</v>
      </c>
      <c r="C20" s="12" t="s">
        <v>14</v>
      </c>
      <c r="D20" s="12" t="s">
        <v>30</v>
      </c>
      <c r="E20" s="13" t="s">
        <v>20</v>
      </c>
      <c r="F20" s="13">
        <v>1</v>
      </c>
      <c r="J20" s="12" t="s">
        <v>32</v>
      </c>
    </row>
    <row r="21" spans="1:10" ht="15.75" customHeight="1">
      <c r="A21" s="22" t="s">
        <v>355</v>
      </c>
      <c r="B21" s="16">
        <v>2.0868055555555556E-2</v>
      </c>
      <c r="C21" s="12" t="s">
        <v>14</v>
      </c>
      <c r="D21" s="12" t="s">
        <v>28</v>
      </c>
      <c r="E21" s="13">
        <v>12</v>
      </c>
      <c r="F21" s="14"/>
      <c r="H21" s="12" t="s">
        <v>375</v>
      </c>
    </row>
    <row r="22" spans="1:10" ht="15.75" customHeight="1">
      <c r="A22" s="22" t="s">
        <v>355</v>
      </c>
      <c r="B22" s="16">
        <v>2.1493055555555557E-2</v>
      </c>
      <c r="C22" s="12" t="s">
        <v>23</v>
      </c>
      <c r="D22" s="12" t="s">
        <v>28</v>
      </c>
      <c r="E22" s="13" t="s">
        <v>38</v>
      </c>
      <c r="F22" s="13" t="s">
        <v>38</v>
      </c>
      <c r="H22" s="12" t="s">
        <v>377</v>
      </c>
      <c r="J22" s="12" t="s">
        <v>378</v>
      </c>
    </row>
    <row r="23" spans="1:10" ht="15.75" customHeight="1">
      <c r="A23" s="22" t="s">
        <v>355</v>
      </c>
      <c r="B23" s="16">
        <v>2.2534722222222223E-2</v>
      </c>
      <c r="C23" s="12" t="s">
        <v>13</v>
      </c>
      <c r="D23" s="12" t="s">
        <v>30</v>
      </c>
      <c r="E23" s="13">
        <v>15</v>
      </c>
      <c r="F23" s="14">
        <f>E23-6</f>
        <v>9</v>
      </c>
      <c r="J23" s="12" t="s">
        <v>83</v>
      </c>
    </row>
    <row r="24" spans="1:10" ht="15.75" customHeight="1">
      <c r="A24" s="22" t="s">
        <v>355</v>
      </c>
      <c r="B24" s="16">
        <v>2.3310185185185184E-2</v>
      </c>
      <c r="C24" s="12" t="s">
        <v>18</v>
      </c>
      <c r="D24" s="12" t="s">
        <v>28</v>
      </c>
      <c r="E24" s="13">
        <v>8</v>
      </c>
      <c r="F24" s="14"/>
      <c r="H24" s="12" t="s">
        <v>379</v>
      </c>
      <c r="J24" s="12" t="s">
        <v>186</v>
      </c>
    </row>
    <row r="25" spans="1:10" ht="15.75" customHeight="1">
      <c r="A25" s="22" t="s">
        <v>355</v>
      </c>
      <c r="B25" s="16">
        <v>2.4039351851851853E-2</v>
      </c>
      <c r="C25" s="12" t="s">
        <v>23</v>
      </c>
      <c r="D25" s="12" t="s">
        <v>30</v>
      </c>
      <c r="E25" s="13" t="s">
        <v>17</v>
      </c>
      <c r="F25" s="13">
        <v>20</v>
      </c>
      <c r="G25" s="12">
        <v>1</v>
      </c>
      <c r="J25" s="12" t="s">
        <v>39</v>
      </c>
    </row>
    <row r="26" spans="1:10" ht="15.75" customHeight="1">
      <c r="A26" s="22" t="s">
        <v>355</v>
      </c>
      <c r="B26" s="16">
        <v>2.4270833333333332E-2</v>
      </c>
      <c r="C26" s="12" t="s">
        <v>23</v>
      </c>
      <c r="D26" s="12" t="s">
        <v>28</v>
      </c>
      <c r="E26" s="13" t="s">
        <v>38</v>
      </c>
      <c r="F26" s="13" t="s">
        <v>38</v>
      </c>
      <c r="H26" s="12" t="s">
        <v>380</v>
      </c>
      <c r="J26" s="12" t="s">
        <v>370</v>
      </c>
    </row>
    <row r="27" spans="1:10" ht="15.75" customHeight="1">
      <c r="A27" s="22" t="s">
        <v>355</v>
      </c>
      <c r="B27" s="16">
        <v>2.4826388888888887E-2</v>
      </c>
      <c r="C27" s="12" t="s">
        <v>23</v>
      </c>
      <c r="D27" s="12" t="s">
        <v>30</v>
      </c>
      <c r="E27" s="13">
        <v>22</v>
      </c>
      <c r="F27" s="14">
        <f>E27-5</f>
        <v>17</v>
      </c>
      <c r="J27" s="12" t="s">
        <v>39</v>
      </c>
    </row>
    <row r="28" spans="1:10" ht="15.75" customHeight="1">
      <c r="A28" s="22" t="s">
        <v>355</v>
      </c>
      <c r="B28" s="16">
        <v>2.4918981481481483E-2</v>
      </c>
      <c r="C28" s="12" t="s">
        <v>23</v>
      </c>
      <c r="D28" s="12" t="s">
        <v>28</v>
      </c>
      <c r="E28" s="13">
        <v>5</v>
      </c>
      <c r="F28" s="14"/>
      <c r="H28" s="12" t="s">
        <v>382</v>
      </c>
      <c r="I28" s="12"/>
      <c r="J28" s="12" t="s">
        <v>383</v>
      </c>
    </row>
    <row r="29" spans="1:10" ht="15.75" customHeight="1">
      <c r="A29" s="22" t="s">
        <v>355</v>
      </c>
      <c r="B29" s="16">
        <v>2.5486111111111112E-2</v>
      </c>
      <c r="C29" s="12" t="s">
        <v>18</v>
      </c>
      <c r="D29" s="12" t="s">
        <v>101</v>
      </c>
      <c r="E29" s="13">
        <v>7</v>
      </c>
      <c r="F29" s="14"/>
      <c r="J29" s="12" t="s">
        <v>384</v>
      </c>
    </row>
    <row r="30" spans="1:10" ht="15.75" customHeight="1">
      <c r="A30" s="22" t="s">
        <v>355</v>
      </c>
      <c r="B30" s="16">
        <v>3.1365740740740743E-2</v>
      </c>
      <c r="C30" s="12" t="s">
        <v>19</v>
      </c>
      <c r="D30" s="12" t="s">
        <v>15</v>
      </c>
      <c r="E30" s="13">
        <v>7</v>
      </c>
      <c r="F30" s="14">
        <f>E30-0</f>
        <v>7</v>
      </c>
    </row>
    <row r="31" spans="1:10" ht="15.75" customHeight="1">
      <c r="A31" s="22" t="s">
        <v>355</v>
      </c>
      <c r="B31" s="16">
        <v>3.2673611111111112E-2</v>
      </c>
      <c r="C31" s="12" t="s">
        <v>18</v>
      </c>
      <c r="D31" s="12" t="s">
        <v>31</v>
      </c>
      <c r="E31" s="13">
        <v>9</v>
      </c>
      <c r="F31" s="14">
        <f>E31-3</f>
        <v>6</v>
      </c>
    </row>
    <row r="32" spans="1:10" ht="15.75" customHeight="1">
      <c r="A32" s="22" t="s">
        <v>355</v>
      </c>
      <c r="B32" s="16">
        <v>3.8599537037037036E-2</v>
      </c>
      <c r="C32" s="12" t="s">
        <v>13</v>
      </c>
      <c r="D32" s="12" t="s">
        <v>24</v>
      </c>
      <c r="E32" s="13">
        <v>15</v>
      </c>
      <c r="F32" s="14">
        <f>E32+2</f>
        <v>17</v>
      </c>
    </row>
    <row r="33" spans="1:10" ht="15.75" customHeight="1">
      <c r="A33" s="22" t="s">
        <v>355</v>
      </c>
      <c r="B33" s="16">
        <v>3.8634259259259257E-2</v>
      </c>
      <c r="C33" s="12" t="s">
        <v>14</v>
      </c>
      <c r="D33" s="12" t="s">
        <v>24</v>
      </c>
      <c r="E33" s="13">
        <v>13</v>
      </c>
      <c r="F33" s="14">
        <f>E33-5</f>
        <v>8</v>
      </c>
    </row>
    <row r="34" spans="1:10" ht="15.75" customHeight="1">
      <c r="A34" s="22" t="s">
        <v>355</v>
      </c>
      <c r="B34" s="16">
        <v>3.9293981481481478E-2</v>
      </c>
      <c r="C34" s="12" t="s">
        <v>18</v>
      </c>
      <c r="D34" s="12" t="s">
        <v>24</v>
      </c>
      <c r="E34" s="13">
        <v>14</v>
      </c>
      <c r="F34" s="14">
        <f>E34-3</f>
        <v>11</v>
      </c>
    </row>
    <row r="35" spans="1:10" ht="15.75" customHeight="1">
      <c r="A35" s="22" t="s">
        <v>355</v>
      </c>
      <c r="B35" s="16">
        <v>3.9872685185185185E-2</v>
      </c>
      <c r="C35" s="12" t="s">
        <v>23</v>
      </c>
      <c r="D35" s="12" t="s">
        <v>24</v>
      </c>
      <c r="E35" s="13" t="s">
        <v>38</v>
      </c>
      <c r="F35" s="13" t="s">
        <v>38</v>
      </c>
      <c r="J35" s="12" t="s">
        <v>103</v>
      </c>
    </row>
    <row r="36" spans="1:10" ht="15.75" customHeight="1">
      <c r="A36" s="22" t="s">
        <v>355</v>
      </c>
      <c r="B36" s="16">
        <v>3.9872685185185185E-2</v>
      </c>
      <c r="C36" s="12" t="s">
        <v>23</v>
      </c>
      <c r="D36" s="12" t="s">
        <v>24</v>
      </c>
      <c r="E36" s="13">
        <v>21</v>
      </c>
      <c r="F36" s="14">
        <f>E36-5</f>
        <v>16</v>
      </c>
      <c r="J36" s="12" t="s">
        <v>57</v>
      </c>
    </row>
    <row r="37" spans="1:10" ht="15.75" customHeight="1">
      <c r="A37" s="22" t="s">
        <v>355</v>
      </c>
      <c r="B37" s="16">
        <v>5.1828703703703703E-2</v>
      </c>
      <c r="C37" s="12" t="s">
        <v>21</v>
      </c>
      <c r="D37" s="12" t="s">
        <v>34</v>
      </c>
      <c r="E37" s="13">
        <v>15</v>
      </c>
      <c r="F37" s="14"/>
    </row>
    <row r="38" spans="1:10" ht="15.75" customHeight="1">
      <c r="A38" s="22" t="s">
        <v>355</v>
      </c>
      <c r="B38" s="16">
        <v>5.199074074074074E-2</v>
      </c>
      <c r="C38" s="12" t="s">
        <v>18</v>
      </c>
      <c r="D38" s="12" t="s">
        <v>34</v>
      </c>
      <c r="E38" s="13">
        <v>12</v>
      </c>
      <c r="F38" s="14">
        <f>E38-3</f>
        <v>9</v>
      </c>
    </row>
    <row r="39" spans="1:10" ht="15.75" customHeight="1">
      <c r="A39" s="22" t="s">
        <v>355</v>
      </c>
      <c r="B39" s="16">
        <v>5.3680555555555558E-2</v>
      </c>
      <c r="C39" s="12" t="s">
        <v>13</v>
      </c>
      <c r="D39" s="12" t="s">
        <v>15</v>
      </c>
      <c r="E39" s="13">
        <v>13</v>
      </c>
      <c r="F39" s="14">
        <f>E39-0</f>
        <v>13</v>
      </c>
    </row>
    <row r="40" spans="1:10" ht="15.75" customHeight="1">
      <c r="A40" s="22" t="s">
        <v>355</v>
      </c>
      <c r="B40" s="16">
        <v>5.3842592592592595E-2</v>
      </c>
      <c r="C40" s="12" t="s">
        <v>18</v>
      </c>
      <c r="D40" s="12" t="s">
        <v>15</v>
      </c>
      <c r="E40" s="13">
        <v>14</v>
      </c>
      <c r="F40" s="14">
        <f>E40-3</f>
        <v>11</v>
      </c>
    </row>
    <row r="41" spans="1:10" ht="15.75" customHeight="1">
      <c r="A41" s="22" t="s">
        <v>355</v>
      </c>
      <c r="B41" s="16">
        <v>5.5775462962962964E-2</v>
      </c>
      <c r="C41" s="12" t="s">
        <v>14</v>
      </c>
      <c r="D41" s="12" t="s">
        <v>52</v>
      </c>
      <c r="E41" s="13">
        <v>16</v>
      </c>
      <c r="F41" s="14">
        <f>E41-6</f>
        <v>10</v>
      </c>
    </row>
    <row r="42" spans="1:10" ht="15.75" customHeight="1">
      <c r="A42" s="22" t="s">
        <v>355</v>
      </c>
      <c r="B42" s="16">
        <v>5.5833333333333332E-2</v>
      </c>
      <c r="C42" s="12" t="s">
        <v>14</v>
      </c>
      <c r="D42" s="12" t="s">
        <v>22</v>
      </c>
      <c r="E42" s="13" t="s">
        <v>17</v>
      </c>
      <c r="F42" s="13">
        <v>20</v>
      </c>
    </row>
    <row r="43" spans="1:10" ht="15.75" customHeight="1">
      <c r="A43" s="22" t="s">
        <v>355</v>
      </c>
      <c r="B43" s="16">
        <v>5.6134259259259259E-2</v>
      </c>
      <c r="C43" s="12" t="s">
        <v>18</v>
      </c>
      <c r="D43" s="12" t="s">
        <v>34</v>
      </c>
      <c r="E43" s="13">
        <v>5</v>
      </c>
      <c r="F43" s="14">
        <f t="shared" ref="F43:F44" si="0">E43-3</f>
        <v>2</v>
      </c>
    </row>
    <row r="44" spans="1:10" ht="15.75" customHeight="1">
      <c r="A44" s="22" t="s">
        <v>355</v>
      </c>
      <c r="B44" s="16">
        <v>5.6631944444444443E-2</v>
      </c>
      <c r="C44" s="12" t="s">
        <v>18</v>
      </c>
      <c r="D44" s="12" t="s">
        <v>55</v>
      </c>
      <c r="E44" s="13">
        <v>21</v>
      </c>
      <c r="F44" s="14">
        <f t="shared" si="0"/>
        <v>18</v>
      </c>
    </row>
    <row r="45" spans="1:10" ht="15.75" customHeight="1">
      <c r="A45" s="22" t="s">
        <v>355</v>
      </c>
      <c r="B45" s="16">
        <v>5.7407407407407407E-2</v>
      </c>
      <c r="C45" s="12" t="s">
        <v>21</v>
      </c>
      <c r="D45" s="12" t="s">
        <v>22</v>
      </c>
      <c r="E45" s="13">
        <v>14</v>
      </c>
      <c r="F45" s="14">
        <f>E45-1</f>
        <v>13</v>
      </c>
    </row>
    <row r="46" spans="1:10" ht="15.75" customHeight="1">
      <c r="A46" s="22" t="s">
        <v>355</v>
      </c>
      <c r="B46" s="16">
        <v>5.9328703703703703E-2</v>
      </c>
      <c r="C46" s="12" t="s">
        <v>21</v>
      </c>
      <c r="D46" s="12" t="s">
        <v>34</v>
      </c>
      <c r="E46" s="13" t="s">
        <v>20</v>
      </c>
      <c r="F46" s="13">
        <v>1</v>
      </c>
      <c r="J46" s="12" t="s">
        <v>56</v>
      </c>
    </row>
    <row r="47" spans="1:10" ht="15.75" customHeight="1">
      <c r="A47" s="22" t="s">
        <v>355</v>
      </c>
      <c r="B47" s="16">
        <v>5.9328703703703703E-2</v>
      </c>
      <c r="C47" s="12" t="s">
        <v>21</v>
      </c>
      <c r="D47" s="12" t="s">
        <v>34</v>
      </c>
      <c r="E47" s="13">
        <v>15</v>
      </c>
      <c r="F47" s="14"/>
      <c r="J47" s="12" t="s">
        <v>57</v>
      </c>
    </row>
    <row r="48" spans="1:10" ht="15.75" customHeight="1">
      <c r="A48" s="22" t="s">
        <v>355</v>
      </c>
      <c r="B48" s="16">
        <v>6.0520833333333336E-2</v>
      </c>
      <c r="C48" s="12" t="s">
        <v>21</v>
      </c>
      <c r="D48" s="12" t="s">
        <v>22</v>
      </c>
      <c r="E48" s="13">
        <v>9</v>
      </c>
      <c r="F48" s="14">
        <f>E48-1</f>
        <v>8</v>
      </c>
    </row>
    <row r="49" spans="1:10" ht="15.75" customHeight="1">
      <c r="A49" s="22" t="s">
        <v>355</v>
      </c>
      <c r="B49" s="16">
        <v>6.1620370370370367E-2</v>
      </c>
      <c r="C49" s="12" t="s">
        <v>14</v>
      </c>
      <c r="D49" s="12" t="s">
        <v>116</v>
      </c>
      <c r="E49" s="13" t="s">
        <v>20</v>
      </c>
      <c r="F49" s="13">
        <v>1</v>
      </c>
      <c r="J49" s="12" t="s">
        <v>56</v>
      </c>
    </row>
    <row r="50" spans="1:10" ht="15.75" customHeight="1">
      <c r="A50" s="22" t="s">
        <v>355</v>
      </c>
      <c r="B50" s="16">
        <v>6.1620370370370367E-2</v>
      </c>
      <c r="C50" s="12" t="s">
        <v>14</v>
      </c>
      <c r="D50" s="12" t="s">
        <v>116</v>
      </c>
      <c r="E50" s="13">
        <v>5</v>
      </c>
      <c r="F50" s="13">
        <v>4</v>
      </c>
      <c r="J50" s="12" t="s">
        <v>57</v>
      </c>
    </row>
    <row r="51" spans="1:10" ht="15.75" customHeight="1">
      <c r="A51" s="22" t="s">
        <v>355</v>
      </c>
      <c r="B51" s="16">
        <v>6.9907407407407404E-2</v>
      </c>
      <c r="C51" s="12" t="s">
        <v>14</v>
      </c>
      <c r="D51" s="12" t="s">
        <v>15</v>
      </c>
      <c r="E51" s="13" t="s">
        <v>17</v>
      </c>
      <c r="F51" s="13">
        <v>20</v>
      </c>
    </row>
    <row r="52" spans="1:10" ht="15.75" customHeight="1">
      <c r="A52" s="22" t="s">
        <v>355</v>
      </c>
      <c r="B52" s="16">
        <v>6.9942129629629632E-2</v>
      </c>
      <c r="C52" s="12" t="s">
        <v>13</v>
      </c>
      <c r="D52" s="12" t="s">
        <v>15</v>
      </c>
      <c r="E52" s="13">
        <v>16</v>
      </c>
      <c r="F52" s="14">
        <f>E52-0</f>
        <v>16</v>
      </c>
    </row>
    <row r="53" spans="1:10" ht="15.75" customHeight="1">
      <c r="A53" s="22" t="s">
        <v>355</v>
      </c>
      <c r="B53" s="16">
        <v>7.1574074074074068E-2</v>
      </c>
      <c r="C53" s="12" t="s">
        <v>13</v>
      </c>
      <c r="D53" s="12" t="s">
        <v>31</v>
      </c>
      <c r="E53" s="13">
        <v>15</v>
      </c>
      <c r="F53" s="14">
        <f t="shared" ref="F53:F54" si="1">E53-4</f>
        <v>11</v>
      </c>
    </row>
    <row r="54" spans="1:10" ht="15.75" customHeight="1">
      <c r="A54" s="22" t="s">
        <v>355</v>
      </c>
      <c r="B54" s="16">
        <v>7.3923611111111107E-2</v>
      </c>
      <c r="C54" s="12" t="s">
        <v>14</v>
      </c>
      <c r="D54" s="12" t="s">
        <v>37</v>
      </c>
      <c r="E54" s="13">
        <v>6</v>
      </c>
      <c r="F54" s="14">
        <f t="shared" si="1"/>
        <v>2</v>
      </c>
    </row>
    <row r="55" spans="1:10" ht="15.75" customHeight="1">
      <c r="A55" s="22" t="s">
        <v>355</v>
      </c>
      <c r="B55" s="16">
        <v>7.5937500000000005E-2</v>
      </c>
      <c r="C55" s="12" t="s">
        <v>13</v>
      </c>
      <c r="D55" s="12" t="s">
        <v>24</v>
      </c>
      <c r="E55" s="13">
        <v>11</v>
      </c>
      <c r="F55" s="14">
        <f>E55--2</f>
        <v>13</v>
      </c>
    </row>
    <row r="56" spans="1:10" ht="15.75" customHeight="1">
      <c r="A56" s="22" t="s">
        <v>355</v>
      </c>
      <c r="B56" s="16">
        <v>7.7858796296296301E-2</v>
      </c>
      <c r="C56" s="12" t="s">
        <v>21</v>
      </c>
      <c r="D56" s="12" t="s">
        <v>51</v>
      </c>
      <c r="E56" s="13">
        <v>7</v>
      </c>
      <c r="F56" s="14"/>
    </row>
    <row r="57" spans="1:10" ht="15.75" customHeight="1">
      <c r="A57" s="22" t="s">
        <v>355</v>
      </c>
      <c r="B57" s="16">
        <v>7.8148148148148147E-2</v>
      </c>
      <c r="C57" s="12" t="s">
        <v>23</v>
      </c>
      <c r="D57" s="12" t="s">
        <v>51</v>
      </c>
      <c r="E57" s="13">
        <v>10</v>
      </c>
      <c r="F57" s="14">
        <f>E57-3</f>
        <v>7</v>
      </c>
    </row>
    <row r="58" spans="1:10" ht="15.75" customHeight="1">
      <c r="A58" s="22" t="s">
        <v>355</v>
      </c>
      <c r="B58" s="16">
        <v>8.020833333333334E-2</v>
      </c>
      <c r="C58" s="12" t="s">
        <v>21</v>
      </c>
      <c r="D58" s="12" t="s">
        <v>69</v>
      </c>
      <c r="E58" s="13">
        <v>5</v>
      </c>
      <c r="F58" s="13">
        <v>2</v>
      </c>
    </row>
    <row r="59" spans="1:10" ht="13">
      <c r="A59" s="22" t="s">
        <v>355</v>
      </c>
      <c r="B59" s="16">
        <v>8.0347222222222223E-2</v>
      </c>
      <c r="C59" s="12" t="s">
        <v>23</v>
      </c>
      <c r="D59" s="12" t="s">
        <v>69</v>
      </c>
      <c r="E59" s="13">
        <v>7</v>
      </c>
      <c r="F59" s="14">
        <f>E59-3</f>
        <v>4</v>
      </c>
    </row>
    <row r="60" spans="1:10" ht="13">
      <c r="A60" s="22" t="s">
        <v>355</v>
      </c>
      <c r="B60" s="16">
        <v>8.4444444444444447E-2</v>
      </c>
      <c r="C60" s="12" t="s">
        <v>18</v>
      </c>
      <c r="D60" s="12" t="s">
        <v>15</v>
      </c>
      <c r="E60" s="13" t="s">
        <v>38</v>
      </c>
      <c r="F60" s="13" t="s">
        <v>38</v>
      </c>
      <c r="J60" s="12" t="s">
        <v>103</v>
      </c>
    </row>
    <row r="61" spans="1:10" ht="13">
      <c r="A61" s="22" t="s">
        <v>355</v>
      </c>
      <c r="B61" s="16">
        <v>8.4444444444444447E-2</v>
      </c>
      <c r="C61" s="12" t="s">
        <v>18</v>
      </c>
      <c r="D61" s="12" t="s">
        <v>15</v>
      </c>
      <c r="E61" s="13">
        <v>9</v>
      </c>
      <c r="F61" s="14">
        <f t="shared" ref="F61:F63" si="2">E61-3</f>
        <v>6</v>
      </c>
      <c r="J61" s="12" t="s">
        <v>105</v>
      </c>
    </row>
    <row r="62" spans="1:10" ht="13">
      <c r="A62" s="22" t="s">
        <v>355</v>
      </c>
      <c r="B62" s="16">
        <v>8.503472222222222E-2</v>
      </c>
      <c r="C62" s="12" t="s">
        <v>18</v>
      </c>
      <c r="D62" s="12" t="s">
        <v>31</v>
      </c>
      <c r="E62" s="13">
        <v>15</v>
      </c>
      <c r="F62" s="14">
        <f t="shared" si="2"/>
        <v>12</v>
      </c>
    </row>
    <row r="63" spans="1:10" ht="13">
      <c r="A63" s="22" t="s">
        <v>355</v>
      </c>
      <c r="B63" s="16">
        <v>8.5787037037037037E-2</v>
      </c>
      <c r="C63" s="12" t="s">
        <v>18</v>
      </c>
      <c r="D63" s="12" t="s">
        <v>34</v>
      </c>
      <c r="E63" s="13">
        <v>21</v>
      </c>
      <c r="F63" s="14">
        <f t="shared" si="2"/>
        <v>18</v>
      </c>
    </row>
    <row r="64" spans="1:10" ht="13">
      <c r="A64" s="22" t="s">
        <v>355</v>
      </c>
      <c r="B64" s="16">
        <v>8.6504629629629626E-2</v>
      </c>
      <c r="C64" s="12" t="s">
        <v>18</v>
      </c>
      <c r="D64" s="12" t="s">
        <v>135</v>
      </c>
      <c r="E64" s="13">
        <v>10</v>
      </c>
      <c r="F64" s="14">
        <f>E64-1</f>
        <v>9</v>
      </c>
    </row>
    <row r="65" spans="1:10" ht="13">
      <c r="A65" s="22" t="s">
        <v>355</v>
      </c>
      <c r="B65" s="16">
        <v>9.9780092592592587E-2</v>
      </c>
      <c r="C65" s="12" t="s">
        <v>19</v>
      </c>
      <c r="D65" s="12" t="s">
        <v>78</v>
      </c>
      <c r="E65" s="13" t="s">
        <v>38</v>
      </c>
      <c r="F65" s="13" t="s">
        <v>38</v>
      </c>
      <c r="J65" s="12" t="s">
        <v>56</v>
      </c>
    </row>
    <row r="66" spans="1:10" ht="13">
      <c r="A66" s="22" t="s">
        <v>355</v>
      </c>
      <c r="B66" s="16">
        <v>9.9780092592592587E-2</v>
      </c>
      <c r="C66" s="12" t="s">
        <v>19</v>
      </c>
      <c r="D66" s="12" t="s">
        <v>78</v>
      </c>
      <c r="E66" s="13">
        <v>15</v>
      </c>
      <c r="F66" s="14">
        <f>E66-3</f>
        <v>12</v>
      </c>
      <c r="J66" s="12" t="s">
        <v>57</v>
      </c>
    </row>
    <row r="67" spans="1:10" ht="13">
      <c r="A67" s="22" t="s">
        <v>355</v>
      </c>
      <c r="B67" s="16">
        <v>0.10609953703703703</v>
      </c>
      <c r="C67" s="12" t="s">
        <v>14</v>
      </c>
      <c r="D67" s="12" t="s">
        <v>30</v>
      </c>
      <c r="E67" s="13">
        <v>20</v>
      </c>
      <c r="F67" s="14">
        <f t="shared" ref="F67:F68" si="3">E67-6</f>
        <v>14</v>
      </c>
      <c r="J67" s="12" t="s">
        <v>58</v>
      </c>
    </row>
    <row r="68" spans="1:10" ht="13">
      <c r="A68" s="22" t="s">
        <v>355</v>
      </c>
      <c r="B68" s="16">
        <v>0.10699074074074075</v>
      </c>
      <c r="C68" s="12" t="s">
        <v>14</v>
      </c>
      <c r="D68" s="12" t="s">
        <v>30</v>
      </c>
      <c r="E68" s="13">
        <v>22</v>
      </c>
      <c r="F68" s="14">
        <f t="shared" si="3"/>
        <v>16</v>
      </c>
      <c r="J68" s="12" t="s">
        <v>393</v>
      </c>
    </row>
    <row r="69" spans="1:10" ht="13">
      <c r="A69" s="22" t="s">
        <v>355</v>
      </c>
      <c r="B69" s="16">
        <v>0.11872685185185185</v>
      </c>
      <c r="C69" s="12" t="s">
        <v>23</v>
      </c>
      <c r="D69" s="12" t="s">
        <v>15</v>
      </c>
      <c r="E69" s="13" t="s">
        <v>17</v>
      </c>
      <c r="F69" s="13">
        <v>20</v>
      </c>
    </row>
    <row r="70" spans="1:10" ht="13">
      <c r="A70" s="22" t="s">
        <v>355</v>
      </c>
      <c r="B70" s="16">
        <v>0.11873842592592593</v>
      </c>
      <c r="C70" s="12" t="s">
        <v>13</v>
      </c>
      <c r="D70" s="12" t="s">
        <v>15</v>
      </c>
      <c r="E70" s="13" t="s">
        <v>20</v>
      </c>
      <c r="F70" s="13">
        <v>1</v>
      </c>
    </row>
    <row r="71" spans="1:10" ht="13">
      <c r="A71" s="22" t="s">
        <v>355</v>
      </c>
      <c r="B71" s="16">
        <v>0.11877314814814814</v>
      </c>
      <c r="C71" s="12" t="s">
        <v>18</v>
      </c>
      <c r="D71" s="12" t="s">
        <v>15</v>
      </c>
      <c r="E71" s="13">
        <v>10</v>
      </c>
      <c r="F71" s="14">
        <f t="shared" ref="F71:F72" si="4">E71-3</f>
        <v>7</v>
      </c>
    </row>
    <row r="72" spans="1:10" ht="13">
      <c r="A72" s="22" t="s">
        <v>355</v>
      </c>
      <c r="B72" s="16">
        <v>0.11880787037037037</v>
      </c>
      <c r="C72" s="12" t="s">
        <v>14</v>
      </c>
      <c r="D72" s="12" t="s">
        <v>15</v>
      </c>
      <c r="E72" s="13">
        <v>13</v>
      </c>
      <c r="F72" s="14">
        <f t="shared" si="4"/>
        <v>10</v>
      </c>
    </row>
    <row r="73" spans="1:10" ht="13">
      <c r="A73" s="22" t="s">
        <v>355</v>
      </c>
      <c r="B73" s="16">
        <v>0.13085648148148149</v>
      </c>
      <c r="C73" s="12" t="s">
        <v>13</v>
      </c>
      <c r="D73" s="12" t="s">
        <v>395</v>
      </c>
      <c r="E73" s="13">
        <v>11</v>
      </c>
      <c r="F73" s="13">
        <v>7</v>
      </c>
    </row>
    <row r="74" spans="1:10" ht="13">
      <c r="A74" s="22" t="s">
        <v>355</v>
      </c>
      <c r="B74" s="16">
        <v>0.13090277777777778</v>
      </c>
      <c r="C74" s="12" t="s">
        <v>14</v>
      </c>
      <c r="D74" s="12" t="s">
        <v>395</v>
      </c>
      <c r="E74" s="13">
        <v>7</v>
      </c>
      <c r="F74" s="13">
        <v>4</v>
      </c>
    </row>
    <row r="75" spans="1:10" ht="13">
      <c r="A75" s="22" t="s">
        <v>355</v>
      </c>
      <c r="B75" s="16">
        <v>0.13109953703703703</v>
      </c>
      <c r="C75" s="12" t="s">
        <v>21</v>
      </c>
      <c r="D75" s="12" t="s">
        <v>395</v>
      </c>
      <c r="E75" s="13">
        <v>6</v>
      </c>
      <c r="F75" s="13">
        <v>4</v>
      </c>
    </row>
    <row r="76" spans="1:10" ht="13">
      <c r="A76" s="22" t="s">
        <v>355</v>
      </c>
      <c r="B76" s="16">
        <v>0.13125000000000001</v>
      </c>
      <c r="C76" s="12" t="s">
        <v>19</v>
      </c>
      <c r="D76" s="12" t="s">
        <v>395</v>
      </c>
      <c r="E76" s="13">
        <v>10</v>
      </c>
      <c r="F76" s="13">
        <v>8</v>
      </c>
    </row>
    <row r="77" spans="1:10" ht="13">
      <c r="A77" s="22" t="s">
        <v>355</v>
      </c>
      <c r="B77" s="16">
        <v>0.13143518518518518</v>
      </c>
      <c r="C77" s="12" t="s">
        <v>18</v>
      </c>
      <c r="D77" s="12" t="s">
        <v>395</v>
      </c>
      <c r="E77" s="13">
        <v>5</v>
      </c>
      <c r="F77" s="13">
        <v>3</v>
      </c>
    </row>
    <row r="78" spans="1:10" ht="13">
      <c r="A78" s="22" t="s">
        <v>355</v>
      </c>
      <c r="B78" s="16">
        <v>0.13158564814814816</v>
      </c>
      <c r="C78" s="12" t="s">
        <v>23</v>
      </c>
      <c r="D78" s="12" t="s">
        <v>395</v>
      </c>
      <c r="E78" s="13">
        <v>6</v>
      </c>
      <c r="F78" s="13">
        <v>2</v>
      </c>
    </row>
    <row r="79" spans="1:10" ht="13">
      <c r="A79" s="22" t="s">
        <v>355</v>
      </c>
      <c r="B79" s="16">
        <v>0.14037037037037037</v>
      </c>
      <c r="C79" s="12" t="s">
        <v>21</v>
      </c>
      <c r="D79" s="12" t="s">
        <v>321</v>
      </c>
      <c r="E79" s="13" t="s">
        <v>20</v>
      </c>
      <c r="F79" s="13">
        <v>1</v>
      </c>
    </row>
    <row r="80" spans="1:10" ht="13">
      <c r="A80" s="22" t="s">
        <v>355</v>
      </c>
      <c r="B80" s="16">
        <v>0.1404050925925926</v>
      </c>
      <c r="C80" s="12" t="s">
        <v>13</v>
      </c>
      <c r="D80" s="12" t="s">
        <v>321</v>
      </c>
      <c r="E80" s="13" t="s">
        <v>17</v>
      </c>
      <c r="F80" s="13">
        <v>20</v>
      </c>
    </row>
    <row r="81" spans="1:6" ht="13">
      <c r="A81" s="22" t="s">
        <v>355</v>
      </c>
      <c r="B81" s="16">
        <v>0.15487268518518518</v>
      </c>
      <c r="C81" s="12" t="s">
        <v>23</v>
      </c>
      <c r="D81" s="12" t="s">
        <v>37</v>
      </c>
      <c r="E81" s="13">
        <v>12</v>
      </c>
      <c r="F81" s="14">
        <f>E81-0</f>
        <v>12</v>
      </c>
    </row>
    <row r="82" spans="1:6" ht="13">
      <c r="A82" s="22" t="s">
        <v>355</v>
      </c>
      <c r="B82" s="16">
        <v>0.16223379629629631</v>
      </c>
      <c r="C82" s="12" t="s">
        <v>13</v>
      </c>
      <c r="D82" s="12" t="s">
        <v>321</v>
      </c>
      <c r="E82" s="13">
        <v>22</v>
      </c>
      <c r="F82" s="14">
        <f>E82-4</f>
        <v>18</v>
      </c>
    </row>
    <row r="83" spans="1:6" ht="13">
      <c r="A83" s="22" t="s">
        <v>355</v>
      </c>
      <c r="B83" s="16">
        <v>0.16702546296296297</v>
      </c>
      <c r="C83" s="12" t="s">
        <v>14</v>
      </c>
      <c r="D83" s="12" t="s">
        <v>241</v>
      </c>
      <c r="E83" s="13" t="s">
        <v>38</v>
      </c>
      <c r="F83" s="13" t="s">
        <v>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outlinePr summaryBelow="0" summaryRight="0"/>
  </sheetPr>
  <dimension ref="A1:J3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7.33203125" customWidth="1"/>
    <col min="3" max="3" width="9.33203125" customWidth="1"/>
    <col min="4" max="4" width="13.83203125" customWidth="1"/>
    <col min="5" max="5" width="10.5" customWidth="1"/>
    <col min="6" max="6" width="12.5" customWidth="1"/>
    <col min="7" max="7" width="5.1640625" customWidth="1"/>
    <col min="8" max="8" width="26.83203125" customWidth="1"/>
    <col min="9" max="9" width="6.33203125" customWidth="1"/>
    <col min="10" max="10" width="26.1640625" customWidth="1"/>
  </cols>
  <sheetData>
    <row r="1" spans="1:10" ht="15.75" customHeight="1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22" t="s">
        <v>386</v>
      </c>
      <c r="B2" s="16">
        <v>1.4733796296296297E-2</v>
      </c>
      <c r="C2" s="12" t="s">
        <v>19</v>
      </c>
      <c r="D2" s="12" t="s">
        <v>34</v>
      </c>
      <c r="E2" s="13">
        <v>13</v>
      </c>
      <c r="F2" s="14">
        <f>E2--3</f>
        <v>16</v>
      </c>
    </row>
    <row r="3" spans="1:10" ht="15.75" customHeight="1">
      <c r="A3" s="22" t="s">
        <v>386</v>
      </c>
      <c r="B3" s="16">
        <v>1.4849537037037038E-2</v>
      </c>
      <c r="C3" s="12" t="s">
        <v>66</v>
      </c>
      <c r="D3" s="12" t="s">
        <v>34</v>
      </c>
      <c r="E3" s="13">
        <v>10</v>
      </c>
      <c r="F3" s="14"/>
      <c r="J3" s="12" t="s">
        <v>56</v>
      </c>
    </row>
    <row r="4" spans="1:10" ht="15.75" customHeight="1">
      <c r="A4" s="22" t="s">
        <v>386</v>
      </c>
      <c r="B4" s="16">
        <v>1.4849537037037038E-2</v>
      </c>
      <c r="C4" s="12" t="s">
        <v>66</v>
      </c>
      <c r="D4" s="12" t="s">
        <v>34</v>
      </c>
      <c r="E4" s="13">
        <v>16</v>
      </c>
      <c r="F4" s="14"/>
      <c r="J4" s="12" t="s">
        <v>57</v>
      </c>
    </row>
    <row r="5" spans="1:10" ht="15.75" customHeight="1">
      <c r="A5" s="22" t="s">
        <v>386</v>
      </c>
      <c r="B5" s="16">
        <v>2.5590277777777778E-2</v>
      </c>
      <c r="C5" s="12" t="s">
        <v>23</v>
      </c>
      <c r="D5" s="12" t="s">
        <v>24</v>
      </c>
      <c r="E5" s="13">
        <v>12</v>
      </c>
      <c r="F5" s="14">
        <f>E5-5</f>
        <v>7</v>
      </c>
    </row>
    <row r="6" spans="1:10" ht="15.75" customHeight="1">
      <c r="A6" s="22" t="s">
        <v>386</v>
      </c>
      <c r="B6" s="16">
        <v>2.585648148148148E-2</v>
      </c>
      <c r="C6" s="12" t="s">
        <v>13</v>
      </c>
      <c r="D6" s="12" t="s">
        <v>45</v>
      </c>
      <c r="E6" s="13">
        <v>7</v>
      </c>
      <c r="F6" s="14"/>
      <c r="J6" s="12" t="s">
        <v>388</v>
      </c>
    </row>
    <row r="7" spans="1:10" ht="15.75" customHeight="1">
      <c r="A7" s="22" t="s">
        <v>386</v>
      </c>
      <c r="B7" s="16">
        <v>2.6180555555555554E-2</v>
      </c>
      <c r="C7" s="12" t="s">
        <v>13</v>
      </c>
      <c r="D7" s="12" t="s">
        <v>45</v>
      </c>
      <c r="E7" s="13">
        <v>5</v>
      </c>
      <c r="F7" s="14"/>
      <c r="J7" s="12" t="s">
        <v>389</v>
      </c>
    </row>
    <row r="8" spans="1:10" ht="15.75" customHeight="1">
      <c r="A8" s="22" t="s">
        <v>386</v>
      </c>
      <c r="B8" s="16">
        <v>2.6527777777777779E-2</v>
      </c>
      <c r="C8" s="12" t="s">
        <v>13</v>
      </c>
      <c r="D8" s="12" t="s">
        <v>45</v>
      </c>
      <c r="E8" s="13">
        <v>3</v>
      </c>
      <c r="F8" s="14"/>
      <c r="J8" s="12" t="s">
        <v>390</v>
      </c>
    </row>
    <row r="9" spans="1:10" ht="15.75" customHeight="1">
      <c r="A9" s="22" t="s">
        <v>386</v>
      </c>
      <c r="B9" s="16">
        <v>2.7175925925925926E-2</v>
      </c>
      <c r="C9" s="12" t="s">
        <v>18</v>
      </c>
      <c r="D9" s="12" t="s">
        <v>24</v>
      </c>
      <c r="E9" s="13">
        <v>22</v>
      </c>
      <c r="F9" s="13">
        <v>18</v>
      </c>
    </row>
    <row r="10" spans="1:10" ht="15.75" customHeight="1">
      <c r="A10" s="22" t="s">
        <v>386</v>
      </c>
      <c r="B10" s="16">
        <v>2.71875E-2</v>
      </c>
      <c r="C10" s="12" t="s">
        <v>14</v>
      </c>
      <c r="D10" s="12" t="s">
        <v>24</v>
      </c>
      <c r="E10" s="13" t="s">
        <v>38</v>
      </c>
      <c r="F10" s="14" t="s">
        <v>38</v>
      </c>
    </row>
    <row r="11" spans="1:10" ht="15.75" customHeight="1">
      <c r="A11" s="22" t="s">
        <v>386</v>
      </c>
      <c r="B11" s="16">
        <v>3.3460648148148149E-2</v>
      </c>
      <c r="C11" s="12" t="s">
        <v>21</v>
      </c>
      <c r="D11" s="12" t="s">
        <v>24</v>
      </c>
      <c r="E11" s="13">
        <v>12</v>
      </c>
      <c r="F11" s="14">
        <f>E11-5</f>
        <v>7</v>
      </c>
    </row>
    <row r="12" spans="1:10" ht="15.75" customHeight="1">
      <c r="A12" s="22" t="s">
        <v>386</v>
      </c>
      <c r="B12" s="16">
        <v>3.5138888888888886E-2</v>
      </c>
      <c r="C12" s="12" t="s">
        <v>19</v>
      </c>
      <c r="D12" s="12" t="s">
        <v>27</v>
      </c>
      <c r="E12" s="13">
        <v>15</v>
      </c>
      <c r="F12" s="14">
        <f>E12-8</f>
        <v>7</v>
      </c>
    </row>
    <row r="13" spans="1:10" ht="15.75" customHeight="1">
      <c r="A13" s="22" t="s">
        <v>386</v>
      </c>
      <c r="B13" s="16">
        <v>3.5706018518518519E-2</v>
      </c>
      <c r="C13" s="12" t="s">
        <v>19</v>
      </c>
      <c r="D13" s="12" t="s">
        <v>28</v>
      </c>
      <c r="E13" s="13">
        <v>11</v>
      </c>
      <c r="F13" s="14"/>
      <c r="H13" s="12" t="s">
        <v>391</v>
      </c>
    </row>
    <row r="14" spans="1:10" ht="15.75" customHeight="1">
      <c r="A14" s="22" t="s">
        <v>386</v>
      </c>
      <c r="B14" s="16">
        <v>3.8101851851851852E-2</v>
      </c>
      <c r="C14" s="12" t="s">
        <v>14</v>
      </c>
      <c r="D14" s="12" t="s">
        <v>24</v>
      </c>
      <c r="E14" s="13">
        <v>14</v>
      </c>
      <c r="F14" s="14">
        <f>E14-5</f>
        <v>9</v>
      </c>
    </row>
    <row r="15" spans="1:10" ht="15.75" customHeight="1">
      <c r="A15" s="22" t="s">
        <v>386</v>
      </c>
      <c r="B15" s="16">
        <v>4.0486111111111112E-2</v>
      </c>
      <c r="C15" s="12" t="s">
        <v>23</v>
      </c>
      <c r="D15" s="12" t="s">
        <v>15</v>
      </c>
      <c r="E15" s="13">
        <v>5</v>
      </c>
      <c r="F15" s="14">
        <f>E15-3</f>
        <v>2</v>
      </c>
    </row>
    <row r="16" spans="1:10" ht="15.75" customHeight="1">
      <c r="A16" s="22" t="s">
        <v>386</v>
      </c>
      <c r="B16" s="16">
        <v>4.341435185185185E-2</v>
      </c>
      <c r="C16" s="12" t="s">
        <v>13</v>
      </c>
      <c r="D16" s="12" t="s">
        <v>116</v>
      </c>
      <c r="E16" s="13">
        <v>15</v>
      </c>
      <c r="F16" s="14">
        <f>E16-6</f>
        <v>9</v>
      </c>
    </row>
    <row r="17" spans="1:10" ht="15.75" customHeight="1">
      <c r="A17" s="22" t="s">
        <v>386</v>
      </c>
      <c r="B17" s="16">
        <v>4.6840277777777779E-2</v>
      </c>
      <c r="C17" s="12" t="s">
        <v>23</v>
      </c>
      <c r="D17" s="12" t="s">
        <v>34</v>
      </c>
      <c r="E17" s="13">
        <v>13</v>
      </c>
      <c r="F17" s="14">
        <f>E17-2</f>
        <v>11</v>
      </c>
    </row>
    <row r="18" spans="1:10" ht="15.75" customHeight="1">
      <c r="A18" s="22" t="s">
        <v>386</v>
      </c>
      <c r="B18" s="16">
        <v>4.6944444444444441E-2</v>
      </c>
      <c r="C18" s="12" t="s">
        <v>19</v>
      </c>
      <c r="D18" s="12" t="s">
        <v>15</v>
      </c>
      <c r="E18" s="13">
        <v>12</v>
      </c>
      <c r="F18" s="14">
        <f>E18-0</f>
        <v>12</v>
      </c>
    </row>
    <row r="19" spans="1:10" ht="15.75" customHeight="1">
      <c r="A19" s="22" t="s">
        <v>386</v>
      </c>
      <c r="B19" s="16">
        <v>4.8414351851851854E-2</v>
      </c>
      <c r="C19" s="12" t="s">
        <v>21</v>
      </c>
      <c r="D19" s="12" t="s">
        <v>24</v>
      </c>
      <c r="E19" s="13">
        <v>17</v>
      </c>
      <c r="F19" s="14">
        <f>E19-5</f>
        <v>12</v>
      </c>
    </row>
    <row r="20" spans="1:10" ht="15.75" customHeight="1">
      <c r="A20" s="22" t="s">
        <v>386</v>
      </c>
      <c r="B20" s="16">
        <v>5.4872685185185184E-2</v>
      </c>
      <c r="C20" s="12" t="s">
        <v>23</v>
      </c>
      <c r="D20" s="12" t="s">
        <v>15</v>
      </c>
      <c r="E20" s="13">
        <v>17</v>
      </c>
      <c r="F20" s="14">
        <f>E20-3</f>
        <v>14</v>
      </c>
    </row>
    <row r="21" spans="1:10" ht="15.75" customHeight="1">
      <c r="A21" s="22" t="s">
        <v>386</v>
      </c>
      <c r="B21" s="16">
        <v>5.5601851851851854E-2</v>
      </c>
      <c r="C21" s="12" t="s">
        <v>13</v>
      </c>
      <c r="D21" s="12" t="s">
        <v>24</v>
      </c>
      <c r="E21" s="13">
        <v>11</v>
      </c>
      <c r="F21" s="14">
        <f>E21--2</f>
        <v>13</v>
      </c>
    </row>
    <row r="22" spans="1:10" ht="15.75" customHeight="1">
      <c r="A22" s="22" t="s">
        <v>386</v>
      </c>
      <c r="B22" s="16">
        <v>5.5648148148148148E-2</v>
      </c>
      <c r="C22" s="12" t="s">
        <v>23</v>
      </c>
      <c r="D22" s="12" t="s">
        <v>34</v>
      </c>
      <c r="E22" s="13">
        <v>10</v>
      </c>
      <c r="F22" s="14">
        <f>E22-2</f>
        <v>8</v>
      </c>
    </row>
    <row r="23" spans="1:10" ht="15.75" customHeight="1">
      <c r="A23" s="22" t="s">
        <v>386</v>
      </c>
      <c r="B23" s="16">
        <v>5.6886574074074076E-2</v>
      </c>
      <c r="C23" s="12" t="s">
        <v>14</v>
      </c>
      <c r="D23" s="12" t="s">
        <v>24</v>
      </c>
      <c r="E23" s="13">
        <v>21</v>
      </c>
      <c r="F23" s="14">
        <f>E23-5</f>
        <v>16</v>
      </c>
    </row>
    <row r="24" spans="1:10" ht="15.75" customHeight="1">
      <c r="A24" s="22" t="s">
        <v>386</v>
      </c>
      <c r="B24" s="16">
        <v>8.369212962962963E-2</v>
      </c>
      <c r="C24" s="12" t="s">
        <v>19</v>
      </c>
      <c r="D24" s="12" t="s">
        <v>241</v>
      </c>
      <c r="E24" s="13" t="s">
        <v>20</v>
      </c>
      <c r="F24" s="13">
        <v>1</v>
      </c>
    </row>
    <row r="25" spans="1:10" ht="15.75" customHeight="1">
      <c r="A25" s="22" t="s">
        <v>386</v>
      </c>
      <c r="B25" s="16">
        <v>8.3819444444444446E-2</v>
      </c>
      <c r="C25" s="12" t="s">
        <v>23</v>
      </c>
      <c r="D25" s="12" t="s">
        <v>241</v>
      </c>
      <c r="E25" s="13">
        <v>4</v>
      </c>
      <c r="F25" s="14">
        <f>E25-0</f>
        <v>4</v>
      </c>
    </row>
    <row r="26" spans="1:10" ht="15.75" customHeight="1">
      <c r="A26" s="22" t="s">
        <v>386</v>
      </c>
      <c r="B26" s="16">
        <v>8.3842592592592594E-2</v>
      </c>
      <c r="C26" s="12" t="s">
        <v>66</v>
      </c>
      <c r="D26" s="12" t="s">
        <v>241</v>
      </c>
      <c r="E26" s="13">
        <v>13</v>
      </c>
      <c r="F26" s="14">
        <f>E26--2</f>
        <v>15</v>
      </c>
    </row>
    <row r="27" spans="1:10" ht="15.75" customHeight="1">
      <c r="A27" s="22" t="s">
        <v>386</v>
      </c>
      <c r="B27" s="16">
        <v>8.3865740740740741E-2</v>
      </c>
      <c r="C27" s="12" t="s">
        <v>21</v>
      </c>
      <c r="D27" s="12" t="s">
        <v>241</v>
      </c>
      <c r="E27" s="13">
        <v>13</v>
      </c>
      <c r="F27" s="14">
        <f>E27-3</f>
        <v>10</v>
      </c>
    </row>
    <row r="28" spans="1:10" ht="15.75" customHeight="1">
      <c r="A28" s="22" t="s">
        <v>386</v>
      </c>
      <c r="B28" s="16">
        <v>8.3877314814814821E-2</v>
      </c>
      <c r="C28" s="12" t="s">
        <v>14</v>
      </c>
      <c r="D28" s="12" t="s">
        <v>241</v>
      </c>
      <c r="E28" s="13">
        <v>16</v>
      </c>
      <c r="F28" s="14">
        <f>E28-1</f>
        <v>15</v>
      </c>
    </row>
    <row r="29" spans="1:10" ht="15.75" customHeight="1">
      <c r="A29" s="22" t="s">
        <v>386</v>
      </c>
      <c r="B29" s="16">
        <v>8.3877314814814821E-2</v>
      </c>
      <c r="C29" s="12" t="s">
        <v>13</v>
      </c>
      <c r="D29" s="12" t="s">
        <v>241</v>
      </c>
      <c r="E29" s="13">
        <v>22</v>
      </c>
      <c r="F29" s="14">
        <f>E29-6</f>
        <v>16</v>
      </c>
    </row>
    <row r="30" spans="1:10" ht="15.75" customHeight="1">
      <c r="A30" s="22" t="s">
        <v>386</v>
      </c>
      <c r="B30" s="16">
        <v>9.239583333333333E-2</v>
      </c>
      <c r="C30" s="12" t="s">
        <v>21</v>
      </c>
      <c r="D30" s="12" t="s">
        <v>67</v>
      </c>
      <c r="E30" s="13">
        <v>23</v>
      </c>
      <c r="F30" s="14"/>
    </row>
    <row r="31" spans="1:10" ht="15.75" customHeight="1">
      <c r="A31" s="22" t="s">
        <v>386</v>
      </c>
      <c r="B31" s="16">
        <v>9.9120370370370373E-2</v>
      </c>
      <c r="C31" s="12" t="s">
        <v>23</v>
      </c>
      <c r="D31" s="12" t="s">
        <v>67</v>
      </c>
      <c r="E31" s="13" t="s">
        <v>38</v>
      </c>
      <c r="F31" s="13" t="s">
        <v>38</v>
      </c>
      <c r="J31" s="12" t="s">
        <v>56</v>
      </c>
    </row>
    <row r="32" spans="1:10" ht="15.75" customHeight="1">
      <c r="A32" s="22" t="s">
        <v>386</v>
      </c>
      <c r="B32" s="16">
        <v>9.9120370370370373E-2</v>
      </c>
      <c r="C32" s="12" t="s">
        <v>23</v>
      </c>
      <c r="D32" s="12" t="s">
        <v>67</v>
      </c>
      <c r="E32" s="13">
        <v>19</v>
      </c>
      <c r="F32" s="14">
        <f>E32-0</f>
        <v>19</v>
      </c>
      <c r="J32" s="12" t="s">
        <v>57</v>
      </c>
    </row>
    <row r="33" spans="1:10" ht="15.75" customHeight="1">
      <c r="A33" s="22" t="s">
        <v>386</v>
      </c>
      <c r="B33" s="16">
        <v>0.1077199074074074</v>
      </c>
      <c r="C33" s="12" t="s">
        <v>66</v>
      </c>
      <c r="D33" s="12" t="s">
        <v>31</v>
      </c>
      <c r="E33" s="13">
        <v>14</v>
      </c>
      <c r="F33" s="14">
        <f>E33--2</f>
        <v>16</v>
      </c>
    </row>
    <row r="34" spans="1:10" ht="15.75" customHeight="1">
      <c r="A34" s="22" t="s">
        <v>386</v>
      </c>
      <c r="B34" s="16">
        <v>0.11265046296296297</v>
      </c>
      <c r="C34" s="12" t="s">
        <v>66</v>
      </c>
      <c r="D34" s="12" t="s">
        <v>30</v>
      </c>
      <c r="E34" s="13">
        <v>9</v>
      </c>
      <c r="F34" s="14">
        <f>E34-5</f>
        <v>4</v>
      </c>
      <c r="J34" s="12" t="s">
        <v>394</v>
      </c>
    </row>
    <row r="35" spans="1:10" ht="15.75" customHeight="1">
      <c r="A35" s="22" t="s">
        <v>386</v>
      </c>
      <c r="B35" s="16">
        <v>0.11951388888888889</v>
      </c>
      <c r="C35" s="12" t="s">
        <v>89</v>
      </c>
      <c r="D35" s="12" t="s">
        <v>22</v>
      </c>
      <c r="E35" s="13">
        <v>5</v>
      </c>
      <c r="F35" s="14">
        <f>E35-2</f>
        <v>3</v>
      </c>
    </row>
    <row r="36" spans="1:10" ht="15.75" customHeight="1">
      <c r="A36" s="22" t="s">
        <v>386</v>
      </c>
      <c r="B36" s="16">
        <v>0.12658564814814816</v>
      </c>
      <c r="C36" s="12" t="s">
        <v>19</v>
      </c>
      <c r="D36" s="12" t="s">
        <v>30</v>
      </c>
      <c r="E36" s="13">
        <v>10</v>
      </c>
      <c r="F36" s="14">
        <f>E36-6</f>
        <v>4</v>
      </c>
      <c r="J36" s="12" t="s">
        <v>396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outlinePr summaryBelow="0" summaryRight="0"/>
  </sheetPr>
  <dimension ref="A1:J16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7.33203125" customWidth="1"/>
    <col min="3" max="3" width="9.3320312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34.5" customWidth="1"/>
    <col min="9" max="9" width="6.33203125" customWidth="1"/>
    <col min="10" max="10" width="41.33203125" customWidth="1"/>
  </cols>
  <sheetData>
    <row r="1" spans="1:10" ht="15.75" customHeight="1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22" t="s">
        <v>397</v>
      </c>
      <c r="B2" s="16">
        <v>1.2534722222222221E-2</v>
      </c>
      <c r="C2" s="12" t="s">
        <v>13</v>
      </c>
      <c r="D2" s="12" t="s">
        <v>15</v>
      </c>
      <c r="E2" s="13" t="s">
        <v>38</v>
      </c>
      <c r="F2" s="13" t="s">
        <v>38</v>
      </c>
      <c r="J2" s="12" t="s">
        <v>103</v>
      </c>
    </row>
    <row r="3" spans="1:10" ht="15.75" customHeight="1">
      <c r="A3" s="22" t="s">
        <v>397</v>
      </c>
      <c r="B3" s="16">
        <v>1.2534722222222221E-2</v>
      </c>
      <c r="C3" s="12" t="s">
        <v>13</v>
      </c>
      <c r="D3" s="12" t="s">
        <v>15</v>
      </c>
      <c r="E3" s="13">
        <v>4</v>
      </c>
      <c r="F3" s="13">
        <v>2</v>
      </c>
      <c r="J3" s="12" t="s">
        <v>105</v>
      </c>
    </row>
    <row r="4" spans="1:10" ht="15.75" customHeight="1">
      <c r="A4" s="22" t="s">
        <v>397</v>
      </c>
      <c r="B4" s="16">
        <v>1.2743055555555556E-2</v>
      </c>
      <c r="C4" s="12" t="s">
        <v>18</v>
      </c>
      <c r="D4" s="12" t="s">
        <v>15</v>
      </c>
      <c r="E4" s="13">
        <v>21</v>
      </c>
      <c r="F4" s="14">
        <f t="shared" ref="F4:F5" si="0">E4-4</f>
        <v>17</v>
      </c>
    </row>
    <row r="5" spans="1:10" ht="15.75" customHeight="1">
      <c r="A5" s="22" t="s">
        <v>397</v>
      </c>
      <c r="B5" s="16">
        <v>1.5034722222222222E-2</v>
      </c>
      <c r="C5" s="12" t="s">
        <v>19</v>
      </c>
      <c r="D5" s="12" t="s">
        <v>55</v>
      </c>
      <c r="E5" s="13">
        <v>6</v>
      </c>
      <c r="F5" s="14">
        <f t="shared" si="0"/>
        <v>2</v>
      </c>
    </row>
    <row r="6" spans="1:10" ht="15.75" customHeight="1">
      <c r="A6" s="22" t="s">
        <v>397</v>
      </c>
      <c r="B6" s="16">
        <v>1.6712962962962964E-2</v>
      </c>
      <c r="C6" s="12" t="s">
        <v>21</v>
      </c>
      <c r="D6" s="12" t="s">
        <v>16</v>
      </c>
      <c r="E6" s="13" t="s">
        <v>20</v>
      </c>
      <c r="F6" s="13">
        <v>1</v>
      </c>
    </row>
    <row r="7" spans="1:10" ht="15.75" customHeight="1">
      <c r="A7" s="22" t="s">
        <v>397</v>
      </c>
      <c r="B7" s="16">
        <v>1.6782407407407409E-2</v>
      </c>
      <c r="C7" s="12" t="s">
        <v>66</v>
      </c>
      <c r="D7" s="12" t="s">
        <v>16</v>
      </c>
      <c r="E7" s="13">
        <v>4</v>
      </c>
      <c r="F7" s="13">
        <v>2</v>
      </c>
    </row>
    <row r="8" spans="1:10" ht="15.75" customHeight="1">
      <c r="A8" s="22" t="s">
        <v>397</v>
      </c>
      <c r="B8" s="16">
        <v>1.7349537037037038E-2</v>
      </c>
      <c r="C8" s="12" t="s">
        <v>13</v>
      </c>
      <c r="D8" s="12" t="s">
        <v>16</v>
      </c>
      <c r="E8" s="13">
        <v>15</v>
      </c>
      <c r="F8" s="14">
        <f>E8-0</f>
        <v>15</v>
      </c>
    </row>
    <row r="9" spans="1:10" ht="15.75" customHeight="1">
      <c r="A9" s="22" t="s">
        <v>397</v>
      </c>
      <c r="B9" s="16">
        <v>1.7453703703703704E-2</v>
      </c>
      <c r="C9" s="12" t="s">
        <v>14</v>
      </c>
      <c r="D9" s="12" t="s">
        <v>16</v>
      </c>
      <c r="E9" s="13">
        <v>9</v>
      </c>
      <c r="F9" s="14">
        <f t="shared" ref="F9:F10" si="1">E9-4</f>
        <v>5</v>
      </c>
    </row>
    <row r="10" spans="1:10" ht="15.75" customHeight="1">
      <c r="A10" s="22" t="s">
        <v>397</v>
      </c>
      <c r="B10" s="16">
        <v>1.7465277777777777E-2</v>
      </c>
      <c r="C10" s="12" t="s">
        <v>19</v>
      </c>
      <c r="D10" s="12" t="s">
        <v>16</v>
      </c>
      <c r="E10" s="13">
        <v>10</v>
      </c>
      <c r="F10" s="14">
        <f t="shared" si="1"/>
        <v>6</v>
      </c>
    </row>
    <row r="11" spans="1:10" ht="15.75" customHeight="1">
      <c r="A11" s="22" t="s">
        <v>397</v>
      </c>
      <c r="B11" s="16">
        <v>1.7685185185185186E-2</v>
      </c>
      <c r="C11" s="12" t="s">
        <v>23</v>
      </c>
      <c r="D11" s="12" t="s">
        <v>16</v>
      </c>
      <c r="E11" s="13">
        <v>7</v>
      </c>
      <c r="F11" s="14">
        <f>E11-3</f>
        <v>4</v>
      </c>
    </row>
    <row r="12" spans="1:10" ht="15.75" customHeight="1">
      <c r="A12" s="22" t="s">
        <v>397</v>
      </c>
      <c r="B12" s="16">
        <v>1.7696759259259259E-2</v>
      </c>
      <c r="C12" s="12" t="s">
        <v>18</v>
      </c>
      <c r="D12" s="12" t="s">
        <v>16</v>
      </c>
      <c r="E12" s="13" t="s">
        <v>20</v>
      </c>
      <c r="F12" s="13">
        <v>1</v>
      </c>
    </row>
    <row r="13" spans="1:10" ht="15.75" customHeight="1">
      <c r="A13" s="22" t="s">
        <v>397</v>
      </c>
      <c r="B13" s="16">
        <v>1.8831018518518518E-2</v>
      </c>
      <c r="C13" s="12" t="s">
        <v>13</v>
      </c>
      <c r="D13" s="12" t="s">
        <v>33</v>
      </c>
      <c r="E13" s="13">
        <v>21</v>
      </c>
      <c r="F13" s="14">
        <f>E13-6</f>
        <v>15</v>
      </c>
      <c r="J13" s="12" t="s">
        <v>120</v>
      </c>
    </row>
    <row r="14" spans="1:10" ht="15.75" customHeight="1">
      <c r="A14" s="22" t="s">
        <v>397</v>
      </c>
      <c r="B14" s="16">
        <v>1.8935185185185187E-2</v>
      </c>
      <c r="C14" s="12" t="s">
        <v>13</v>
      </c>
      <c r="D14" s="12" t="s">
        <v>28</v>
      </c>
      <c r="E14" s="13">
        <v>8</v>
      </c>
      <c r="F14" s="15"/>
      <c r="H14" s="12" t="s">
        <v>403</v>
      </c>
    </row>
    <row r="15" spans="1:10" ht="15.75" customHeight="1">
      <c r="A15" s="22" t="s">
        <v>397</v>
      </c>
      <c r="B15" s="16">
        <v>2.0694444444444446E-2</v>
      </c>
      <c r="C15" s="12" t="s">
        <v>19</v>
      </c>
      <c r="D15" s="12" t="s">
        <v>109</v>
      </c>
      <c r="E15" s="13">
        <v>18</v>
      </c>
      <c r="F15" s="14">
        <f>E15-0</f>
        <v>18</v>
      </c>
    </row>
    <row r="16" spans="1:10" ht="15.75" customHeight="1">
      <c r="A16" s="22" t="s">
        <v>397</v>
      </c>
      <c r="B16" s="16">
        <v>2.1354166666666667E-2</v>
      </c>
      <c r="C16" s="12" t="s">
        <v>14</v>
      </c>
      <c r="D16" s="12" t="s">
        <v>30</v>
      </c>
      <c r="E16" s="13">
        <v>25</v>
      </c>
      <c r="F16" s="13">
        <v>19</v>
      </c>
      <c r="J16" s="12" t="s">
        <v>58</v>
      </c>
    </row>
    <row r="17" spans="1:10" ht="15.75" customHeight="1">
      <c r="A17" s="22" t="s">
        <v>397</v>
      </c>
      <c r="B17" s="16">
        <v>2.150462962962963E-2</v>
      </c>
      <c r="C17" s="12" t="s">
        <v>14</v>
      </c>
      <c r="D17" s="12" t="s">
        <v>28</v>
      </c>
      <c r="E17" s="13">
        <v>6</v>
      </c>
      <c r="F17" s="15"/>
      <c r="H17" s="12" t="s">
        <v>405</v>
      </c>
    </row>
    <row r="18" spans="1:10" ht="15.75" customHeight="1">
      <c r="A18" s="22" t="s">
        <v>397</v>
      </c>
      <c r="B18" s="16">
        <v>2.1828703703703704E-2</v>
      </c>
      <c r="C18" s="12" t="s">
        <v>14</v>
      </c>
      <c r="D18" s="12" t="s">
        <v>30</v>
      </c>
      <c r="E18" s="13">
        <v>16</v>
      </c>
      <c r="F18" s="14">
        <f>E18-6</f>
        <v>10</v>
      </c>
      <c r="J18" s="12" t="s">
        <v>32</v>
      </c>
    </row>
    <row r="19" spans="1:10" ht="15.75" customHeight="1">
      <c r="A19" s="22" t="s">
        <v>397</v>
      </c>
      <c r="B19" s="16">
        <v>2.1898148148148149E-2</v>
      </c>
      <c r="C19" s="12" t="s">
        <v>14</v>
      </c>
      <c r="D19" s="12" t="s">
        <v>28</v>
      </c>
      <c r="E19" s="13">
        <v>7</v>
      </c>
      <c r="F19" s="15"/>
      <c r="H19" s="12" t="s">
        <v>407</v>
      </c>
    </row>
    <row r="20" spans="1:10" ht="15.75" customHeight="1">
      <c r="A20" s="22" t="s">
        <v>397</v>
      </c>
      <c r="B20" s="16">
        <v>2.2175925925925925E-2</v>
      </c>
      <c r="C20" s="12" t="s">
        <v>14</v>
      </c>
      <c r="D20" s="12" t="s">
        <v>30</v>
      </c>
      <c r="E20" s="14">
        <f>F20+6</f>
        <v>23</v>
      </c>
      <c r="F20" s="13">
        <v>17</v>
      </c>
      <c r="J20" s="12" t="s">
        <v>32</v>
      </c>
    </row>
    <row r="21" spans="1:10" ht="15.75" customHeight="1">
      <c r="A21" s="22" t="s">
        <v>397</v>
      </c>
      <c r="B21" s="16">
        <v>2.2222222222222223E-2</v>
      </c>
      <c r="C21" s="12" t="s">
        <v>14</v>
      </c>
      <c r="D21" s="12" t="s">
        <v>28</v>
      </c>
      <c r="E21" s="13">
        <v>8</v>
      </c>
      <c r="F21" s="15"/>
      <c r="H21" s="12" t="s">
        <v>411</v>
      </c>
    </row>
    <row r="22" spans="1:10" ht="15.75" customHeight="1">
      <c r="A22" s="22" t="s">
        <v>397</v>
      </c>
      <c r="B22" s="16">
        <v>2.2743055555555555E-2</v>
      </c>
      <c r="C22" s="12" t="s">
        <v>23</v>
      </c>
      <c r="D22" s="12" t="s">
        <v>28</v>
      </c>
      <c r="E22" s="13">
        <v>9</v>
      </c>
      <c r="F22" s="15"/>
      <c r="H22" s="12" t="s">
        <v>412</v>
      </c>
      <c r="I22" s="12">
        <v>1</v>
      </c>
    </row>
    <row r="23" spans="1:10" ht="15.75" customHeight="1">
      <c r="A23" s="22" t="s">
        <v>397</v>
      </c>
      <c r="B23" s="16">
        <v>2.2893518518518518E-2</v>
      </c>
      <c r="C23" s="12" t="s">
        <v>23</v>
      </c>
      <c r="D23" s="12" t="s">
        <v>30</v>
      </c>
      <c r="E23" s="13">
        <v>23</v>
      </c>
      <c r="F23" s="14">
        <f>E23-5</f>
        <v>18</v>
      </c>
      <c r="J23" s="12" t="s">
        <v>39</v>
      </c>
    </row>
    <row r="24" spans="1:10" ht="15.75" customHeight="1">
      <c r="A24" s="22" t="s">
        <v>397</v>
      </c>
      <c r="B24" s="16">
        <v>2.3310185185185184E-2</v>
      </c>
      <c r="C24" s="12" t="s">
        <v>18</v>
      </c>
      <c r="D24" s="12" t="s">
        <v>109</v>
      </c>
      <c r="E24" s="13">
        <v>6</v>
      </c>
      <c r="F24" s="14">
        <f>E24-3</f>
        <v>3</v>
      </c>
    </row>
    <row r="25" spans="1:10" ht="15.75" customHeight="1">
      <c r="A25" s="22" t="s">
        <v>397</v>
      </c>
      <c r="B25" s="16">
        <v>2.4849537037037038E-2</v>
      </c>
      <c r="C25" s="12" t="s">
        <v>21</v>
      </c>
      <c r="D25" s="12" t="s">
        <v>33</v>
      </c>
      <c r="E25" s="13" t="s">
        <v>38</v>
      </c>
      <c r="F25" s="13" t="s">
        <v>38</v>
      </c>
      <c r="J25" s="12" t="s">
        <v>103</v>
      </c>
    </row>
    <row r="26" spans="1:10" ht="15.75" customHeight="1">
      <c r="A26" s="22" t="s">
        <v>397</v>
      </c>
      <c r="B26" s="16">
        <v>2.4849537037037038E-2</v>
      </c>
      <c r="C26" s="12" t="s">
        <v>21</v>
      </c>
      <c r="D26" s="12" t="s">
        <v>33</v>
      </c>
      <c r="E26" s="13">
        <v>16</v>
      </c>
      <c r="F26" s="14">
        <f>E26-7</f>
        <v>9</v>
      </c>
      <c r="J26" s="12" t="s">
        <v>414</v>
      </c>
    </row>
    <row r="27" spans="1:10" ht="15.75" customHeight="1">
      <c r="A27" s="22" t="s">
        <v>397</v>
      </c>
      <c r="B27" s="16">
        <v>2.4953703703703704E-2</v>
      </c>
      <c r="C27" s="12" t="s">
        <v>21</v>
      </c>
      <c r="D27" s="12" t="s">
        <v>33</v>
      </c>
      <c r="E27" s="13" t="s">
        <v>38</v>
      </c>
      <c r="F27" s="13" t="s">
        <v>38</v>
      </c>
      <c r="J27" s="12" t="s">
        <v>103</v>
      </c>
    </row>
    <row r="28" spans="1:10" ht="15.75" customHeight="1">
      <c r="A28" s="22" t="s">
        <v>397</v>
      </c>
      <c r="B28" s="16">
        <v>2.4953703703703704E-2</v>
      </c>
      <c r="C28" s="12" t="s">
        <v>21</v>
      </c>
      <c r="D28" s="12" t="s">
        <v>33</v>
      </c>
      <c r="E28" s="13">
        <v>11</v>
      </c>
      <c r="F28" s="14">
        <f>E28-7</f>
        <v>4</v>
      </c>
      <c r="J28" s="12" t="s">
        <v>414</v>
      </c>
    </row>
    <row r="29" spans="1:10" ht="15.75" customHeight="1">
      <c r="A29" s="22" t="s">
        <v>397</v>
      </c>
      <c r="B29" s="16">
        <v>2.5034722222222222E-2</v>
      </c>
      <c r="C29" s="12" t="s">
        <v>21</v>
      </c>
      <c r="D29" s="12" t="s">
        <v>33</v>
      </c>
      <c r="E29" s="13" t="s">
        <v>38</v>
      </c>
      <c r="F29" s="13" t="s">
        <v>38</v>
      </c>
      <c r="J29" s="12" t="s">
        <v>103</v>
      </c>
    </row>
    <row r="30" spans="1:10" ht="15.75" customHeight="1">
      <c r="A30" s="22" t="s">
        <v>397</v>
      </c>
      <c r="B30" s="16">
        <v>2.5162037037037038E-2</v>
      </c>
      <c r="C30" s="12" t="s">
        <v>21</v>
      </c>
      <c r="D30" s="12" t="s">
        <v>33</v>
      </c>
      <c r="E30" s="13">
        <v>13</v>
      </c>
      <c r="F30" s="15"/>
      <c r="J30" s="12" t="s">
        <v>414</v>
      </c>
    </row>
    <row r="31" spans="1:10" ht="15.75" customHeight="1">
      <c r="A31" s="22" t="s">
        <v>397</v>
      </c>
      <c r="B31" s="16">
        <v>2.5162037037037038E-2</v>
      </c>
      <c r="C31" s="12" t="s">
        <v>21</v>
      </c>
      <c r="D31" s="12" t="s">
        <v>28</v>
      </c>
      <c r="E31" s="13">
        <v>15</v>
      </c>
      <c r="F31" s="14">
        <f>E31-7</f>
        <v>8</v>
      </c>
      <c r="H31" s="12" t="s">
        <v>416</v>
      </c>
    </row>
    <row r="32" spans="1:10" ht="15.75" customHeight="1">
      <c r="A32" s="22" t="s">
        <v>397</v>
      </c>
      <c r="B32" s="16">
        <v>2.675925925925926E-2</v>
      </c>
      <c r="C32" s="12" t="s">
        <v>19</v>
      </c>
      <c r="D32" s="12" t="s">
        <v>30</v>
      </c>
      <c r="E32" s="13" t="s">
        <v>38</v>
      </c>
      <c r="F32" s="13" t="s">
        <v>38</v>
      </c>
      <c r="J32" s="12" t="s">
        <v>47</v>
      </c>
    </row>
    <row r="33" spans="1:10" ht="15.75" customHeight="1">
      <c r="A33" s="22" t="s">
        <v>397</v>
      </c>
      <c r="B33" s="16">
        <v>2.675925925925926E-2</v>
      </c>
      <c r="C33" s="12" t="s">
        <v>19</v>
      </c>
      <c r="D33" s="12" t="s">
        <v>30</v>
      </c>
      <c r="E33" s="13">
        <v>10</v>
      </c>
      <c r="F33" s="14">
        <f>E33-6</f>
        <v>4</v>
      </c>
      <c r="J33" s="12" t="s">
        <v>417</v>
      </c>
    </row>
    <row r="34" spans="1:10" ht="15.75" customHeight="1">
      <c r="A34" s="22" t="s">
        <v>397</v>
      </c>
      <c r="B34" s="16">
        <v>2.704861111111111E-2</v>
      </c>
      <c r="C34" s="12" t="s">
        <v>19</v>
      </c>
      <c r="D34" s="12" t="s">
        <v>30</v>
      </c>
      <c r="E34" s="13" t="s">
        <v>38</v>
      </c>
      <c r="F34" s="13" t="s">
        <v>38</v>
      </c>
      <c r="J34" s="12" t="s">
        <v>159</v>
      </c>
    </row>
    <row r="35" spans="1:10" ht="15.75" customHeight="1">
      <c r="A35" s="22" t="s">
        <v>397</v>
      </c>
      <c r="B35" s="16">
        <v>2.704861111111111E-2</v>
      </c>
      <c r="C35" s="12" t="s">
        <v>19</v>
      </c>
      <c r="D35" s="12" t="s">
        <v>30</v>
      </c>
      <c r="E35" s="13">
        <v>20</v>
      </c>
      <c r="F35" s="14">
        <f>E35-6</f>
        <v>14</v>
      </c>
      <c r="J35" s="12" t="s">
        <v>417</v>
      </c>
    </row>
    <row r="36" spans="1:10" ht="15.75" customHeight="1">
      <c r="A36" s="22" t="s">
        <v>397</v>
      </c>
      <c r="B36" s="16">
        <v>2.7199074074074073E-2</v>
      </c>
      <c r="C36" s="12" t="s">
        <v>19</v>
      </c>
      <c r="D36" s="12" t="s">
        <v>28</v>
      </c>
      <c r="E36" s="13">
        <v>6</v>
      </c>
      <c r="F36" s="15"/>
      <c r="H36" s="12" t="s">
        <v>419</v>
      </c>
      <c r="I36" s="12">
        <v>1</v>
      </c>
    </row>
    <row r="37" spans="1:10" ht="15.75" customHeight="1">
      <c r="A37" s="22" t="s">
        <v>397</v>
      </c>
      <c r="B37" s="16">
        <v>2.8298611111111111E-2</v>
      </c>
      <c r="C37" s="12" t="s">
        <v>19</v>
      </c>
      <c r="D37" s="12" t="s">
        <v>28</v>
      </c>
      <c r="E37" s="13">
        <v>20</v>
      </c>
      <c r="F37" s="15"/>
      <c r="H37" s="12" t="s">
        <v>421</v>
      </c>
    </row>
    <row r="38" spans="1:10" ht="15.75" customHeight="1">
      <c r="A38" s="22" t="s">
        <v>397</v>
      </c>
      <c r="B38" s="16">
        <v>2.886574074074074E-2</v>
      </c>
      <c r="C38" s="12" t="s">
        <v>14</v>
      </c>
      <c r="D38" s="12" t="s">
        <v>52</v>
      </c>
      <c r="E38" s="13">
        <v>14</v>
      </c>
      <c r="F38" s="14">
        <f>E38-6</f>
        <v>8</v>
      </c>
    </row>
    <row r="39" spans="1:10" ht="15.75" customHeight="1">
      <c r="A39" s="22" t="s">
        <v>397</v>
      </c>
      <c r="B39" s="16">
        <v>2.9050925925925924E-2</v>
      </c>
      <c r="C39" s="12" t="s">
        <v>14</v>
      </c>
      <c r="D39" s="12" t="s">
        <v>30</v>
      </c>
      <c r="E39" s="13">
        <v>21</v>
      </c>
      <c r="F39" s="13">
        <v>16</v>
      </c>
      <c r="J39" s="12" t="s">
        <v>58</v>
      </c>
    </row>
    <row r="40" spans="1:10" ht="15.75" customHeight="1">
      <c r="A40" s="22" t="s">
        <v>397</v>
      </c>
      <c r="B40" s="16">
        <v>2.9155092592592594E-2</v>
      </c>
      <c r="C40" s="12" t="s">
        <v>14</v>
      </c>
      <c r="D40" s="12" t="s">
        <v>28</v>
      </c>
      <c r="E40" s="13">
        <v>9</v>
      </c>
      <c r="F40" s="15"/>
      <c r="H40" s="12" t="s">
        <v>424</v>
      </c>
      <c r="I40" s="12">
        <v>1</v>
      </c>
    </row>
    <row r="41" spans="1:10" ht="15.75" customHeight="1">
      <c r="A41" s="22" t="s">
        <v>397</v>
      </c>
      <c r="B41" s="16">
        <v>3.0347222222222223E-2</v>
      </c>
      <c r="C41" s="12" t="s">
        <v>18</v>
      </c>
      <c r="D41" s="12" t="s">
        <v>109</v>
      </c>
      <c r="E41" s="13">
        <v>22</v>
      </c>
      <c r="F41" s="14">
        <f t="shared" ref="F41:F42" si="2">E41-3</f>
        <v>19</v>
      </c>
    </row>
    <row r="42" spans="1:10" ht="15.75" customHeight="1">
      <c r="A42" s="22" t="s">
        <v>397</v>
      </c>
      <c r="B42" s="16">
        <v>3.1412037037037037E-2</v>
      </c>
      <c r="C42" s="12" t="s">
        <v>66</v>
      </c>
      <c r="D42" s="12" t="s">
        <v>109</v>
      </c>
      <c r="E42" s="13">
        <v>19</v>
      </c>
      <c r="F42" s="14">
        <f t="shared" si="2"/>
        <v>16</v>
      </c>
    </row>
    <row r="43" spans="1:10" ht="15.75" customHeight="1">
      <c r="A43" s="22" t="s">
        <v>397</v>
      </c>
      <c r="B43" s="16">
        <v>3.1481481481481478E-2</v>
      </c>
      <c r="C43" s="12" t="s">
        <v>21</v>
      </c>
      <c r="D43" s="12" t="s">
        <v>62</v>
      </c>
      <c r="E43" s="13">
        <v>9</v>
      </c>
      <c r="F43" s="14">
        <f>E43-2</f>
        <v>7</v>
      </c>
      <c r="J43" s="12" t="s">
        <v>224</v>
      </c>
    </row>
    <row r="44" spans="1:10" ht="15.75" customHeight="1">
      <c r="A44" s="22" t="s">
        <v>397</v>
      </c>
      <c r="B44" s="16">
        <v>3.335648148148148E-2</v>
      </c>
      <c r="C44" s="12" t="s">
        <v>13</v>
      </c>
      <c r="D44" s="12" t="s">
        <v>15</v>
      </c>
      <c r="E44" s="13" t="s">
        <v>20</v>
      </c>
      <c r="F44" s="13">
        <v>1</v>
      </c>
    </row>
    <row r="45" spans="1:10" ht="15.75" customHeight="1">
      <c r="A45" s="22" t="s">
        <v>397</v>
      </c>
      <c r="B45" s="16">
        <v>3.3414351851851855E-2</v>
      </c>
      <c r="C45" s="12" t="s">
        <v>21</v>
      </c>
      <c r="D45" s="12" t="s">
        <v>15</v>
      </c>
      <c r="E45" s="13">
        <v>12</v>
      </c>
      <c r="F45" s="14">
        <f t="shared" ref="F45:F47" si="3">E45-3</f>
        <v>9</v>
      </c>
    </row>
    <row r="46" spans="1:10" ht="15.75" customHeight="1">
      <c r="A46" s="22" t="s">
        <v>397</v>
      </c>
      <c r="B46" s="16">
        <v>3.6701388888888888E-2</v>
      </c>
      <c r="C46" s="12" t="s">
        <v>66</v>
      </c>
      <c r="D46" s="12" t="s">
        <v>26</v>
      </c>
      <c r="E46" s="13">
        <v>16</v>
      </c>
      <c r="F46" s="14">
        <f t="shared" si="3"/>
        <v>13</v>
      </c>
    </row>
    <row r="47" spans="1:10" ht="15.75" customHeight="1">
      <c r="A47" s="22" t="s">
        <v>397</v>
      </c>
      <c r="B47" s="16">
        <v>3.6712962962962961E-2</v>
      </c>
      <c r="C47" s="12" t="s">
        <v>18</v>
      </c>
      <c r="D47" s="12" t="s">
        <v>26</v>
      </c>
      <c r="E47" s="13">
        <v>13</v>
      </c>
      <c r="F47" s="14">
        <f t="shared" si="3"/>
        <v>10</v>
      </c>
    </row>
    <row r="48" spans="1:10" ht="15.75" customHeight="1">
      <c r="A48" s="22" t="s">
        <v>397</v>
      </c>
      <c r="B48" s="16">
        <v>4.0289351851851854E-2</v>
      </c>
      <c r="C48" s="12" t="s">
        <v>19</v>
      </c>
      <c r="D48" s="12" t="s">
        <v>37</v>
      </c>
      <c r="E48" s="13" t="s">
        <v>17</v>
      </c>
      <c r="F48" s="13">
        <v>20</v>
      </c>
    </row>
    <row r="49" spans="1:10" ht="15.75" customHeight="1">
      <c r="A49" s="22" t="s">
        <v>397</v>
      </c>
      <c r="B49" s="16">
        <v>4.4293981481481483E-2</v>
      </c>
      <c r="C49" s="12" t="s">
        <v>19</v>
      </c>
      <c r="D49" s="12" t="s">
        <v>37</v>
      </c>
      <c r="E49" s="13">
        <v>22</v>
      </c>
      <c r="F49" s="13">
        <v>17</v>
      </c>
    </row>
    <row r="50" spans="1:10" ht="15.75" customHeight="1">
      <c r="A50" s="22" t="s">
        <v>397</v>
      </c>
      <c r="B50" s="16">
        <v>4.5312499999999999E-2</v>
      </c>
      <c r="C50" s="12" t="s">
        <v>19</v>
      </c>
      <c r="D50" s="12" t="s">
        <v>137</v>
      </c>
      <c r="E50" s="13">
        <v>18</v>
      </c>
      <c r="F50" s="14">
        <f>E50-6</f>
        <v>12</v>
      </c>
    </row>
    <row r="51" spans="1:10" ht="15.75" customHeight="1">
      <c r="A51" s="22" t="s">
        <v>397</v>
      </c>
      <c r="B51" s="16">
        <v>4.659722222222222E-2</v>
      </c>
      <c r="C51" s="12" t="s">
        <v>19</v>
      </c>
      <c r="D51" s="12" t="s">
        <v>37</v>
      </c>
      <c r="E51" s="13">
        <v>7</v>
      </c>
      <c r="F51" s="13">
        <v>2</v>
      </c>
    </row>
    <row r="52" spans="1:10" ht="15.75" customHeight="1">
      <c r="A52" s="22" t="s">
        <v>397</v>
      </c>
      <c r="B52" s="16">
        <v>4.6863425925925926E-2</v>
      </c>
      <c r="C52" s="12" t="s">
        <v>21</v>
      </c>
      <c r="D52" s="12" t="s">
        <v>37</v>
      </c>
      <c r="E52" s="13">
        <v>21</v>
      </c>
      <c r="F52" s="14">
        <f>E52-7</f>
        <v>14</v>
      </c>
    </row>
    <row r="53" spans="1:10" ht="15.75" customHeight="1">
      <c r="A53" s="22" t="s">
        <v>397</v>
      </c>
      <c r="B53" s="16">
        <v>4.8518518518518516E-2</v>
      </c>
      <c r="C53" s="12" t="s">
        <v>14</v>
      </c>
      <c r="D53" s="12" t="s">
        <v>15</v>
      </c>
      <c r="E53" s="13" t="s">
        <v>38</v>
      </c>
      <c r="F53" s="13" t="s">
        <v>38</v>
      </c>
      <c r="J53" s="12" t="s">
        <v>103</v>
      </c>
    </row>
    <row r="54" spans="1:10" ht="15.75" customHeight="1">
      <c r="A54" s="22" t="s">
        <v>397</v>
      </c>
      <c r="B54" s="16">
        <v>4.8518518518518516E-2</v>
      </c>
      <c r="C54" s="12" t="s">
        <v>14</v>
      </c>
      <c r="D54" s="12" t="s">
        <v>15</v>
      </c>
      <c r="E54" s="13" t="s">
        <v>20</v>
      </c>
      <c r="F54" s="13">
        <v>1</v>
      </c>
      <c r="J54" s="12" t="s">
        <v>105</v>
      </c>
    </row>
    <row r="55" spans="1:10" ht="15.75" customHeight="1">
      <c r="A55" s="22" t="s">
        <v>397</v>
      </c>
      <c r="B55" s="16">
        <v>4.9201388888888892E-2</v>
      </c>
      <c r="C55" s="12" t="s">
        <v>14</v>
      </c>
      <c r="D55" s="12" t="s">
        <v>167</v>
      </c>
      <c r="E55" s="13">
        <v>11</v>
      </c>
      <c r="F55" s="15"/>
      <c r="H55" s="12" t="s">
        <v>434</v>
      </c>
    </row>
    <row r="56" spans="1:10" ht="15.75" customHeight="1">
      <c r="A56" s="22" t="s">
        <v>397</v>
      </c>
      <c r="B56" s="16">
        <v>5.1736111111111108E-2</v>
      </c>
      <c r="C56" s="12" t="s">
        <v>19</v>
      </c>
      <c r="D56" s="12" t="s">
        <v>37</v>
      </c>
      <c r="E56" s="13">
        <v>22</v>
      </c>
      <c r="F56" s="14">
        <f>E56-5</f>
        <v>17</v>
      </c>
    </row>
    <row r="57" spans="1:10" ht="15.75" customHeight="1">
      <c r="A57" s="22" t="s">
        <v>397</v>
      </c>
      <c r="B57" s="16">
        <v>5.2696759259259263E-2</v>
      </c>
      <c r="C57" s="12" t="s">
        <v>13</v>
      </c>
      <c r="D57" s="12" t="s">
        <v>321</v>
      </c>
      <c r="E57" s="13">
        <v>21</v>
      </c>
      <c r="F57" s="14">
        <f>E57-2</f>
        <v>19</v>
      </c>
    </row>
    <row r="58" spans="1:10" ht="15.75" customHeight="1">
      <c r="A58" s="22" t="s">
        <v>397</v>
      </c>
      <c r="B58" s="16">
        <v>5.2708333333333336E-2</v>
      </c>
      <c r="C58" s="12" t="s">
        <v>21</v>
      </c>
      <c r="D58" s="12" t="s">
        <v>321</v>
      </c>
      <c r="E58" s="13">
        <v>16</v>
      </c>
      <c r="F58" s="14">
        <f>E58-7</f>
        <v>9</v>
      </c>
    </row>
    <row r="59" spans="1:10" ht="13">
      <c r="A59" s="22" t="s">
        <v>397</v>
      </c>
      <c r="B59" s="16">
        <v>5.2731481481481483E-2</v>
      </c>
      <c r="C59" s="12" t="s">
        <v>14</v>
      </c>
      <c r="D59" s="12" t="s">
        <v>321</v>
      </c>
      <c r="E59" s="13" t="s">
        <v>38</v>
      </c>
      <c r="F59" s="13" t="s">
        <v>38</v>
      </c>
      <c r="J59" s="12" t="s">
        <v>56</v>
      </c>
    </row>
    <row r="60" spans="1:10" ht="13">
      <c r="A60" s="22" t="s">
        <v>397</v>
      </c>
      <c r="B60" s="16">
        <v>5.2731481481481483E-2</v>
      </c>
      <c r="C60" s="12" t="s">
        <v>14</v>
      </c>
      <c r="D60" s="12" t="s">
        <v>321</v>
      </c>
      <c r="E60" s="13">
        <v>18</v>
      </c>
      <c r="F60" s="14">
        <f>E60-2</f>
        <v>16</v>
      </c>
      <c r="J60" s="12" t="s">
        <v>438</v>
      </c>
    </row>
    <row r="61" spans="1:10" ht="13">
      <c r="A61" s="22" t="s">
        <v>397</v>
      </c>
      <c r="B61" s="16">
        <v>5.5775462962962964E-2</v>
      </c>
      <c r="C61" s="12" t="s">
        <v>18</v>
      </c>
      <c r="D61" s="12" t="s">
        <v>15</v>
      </c>
      <c r="E61" s="13">
        <v>20</v>
      </c>
      <c r="F61" s="14">
        <f t="shared" ref="F61:F62" si="4">E61-4</f>
        <v>16</v>
      </c>
    </row>
    <row r="62" spans="1:10" ht="13">
      <c r="A62" s="22" t="s">
        <v>397</v>
      </c>
      <c r="B62" s="16">
        <v>5.6261574074074075E-2</v>
      </c>
      <c r="C62" s="12" t="s">
        <v>14</v>
      </c>
      <c r="D62" s="12" t="s">
        <v>37</v>
      </c>
      <c r="E62" s="13">
        <v>16</v>
      </c>
      <c r="F62" s="14">
        <f t="shared" si="4"/>
        <v>12</v>
      </c>
    </row>
    <row r="63" spans="1:10" ht="13">
      <c r="A63" s="22" t="s">
        <v>397</v>
      </c>
      <c r="B63" s="16">
        <v>5.7037037037037039E-2</v>
      </c>
      <c r="C63" s="12" t="s">
        <v>18</v>
      </c>
      <c r="D63" s="12" t="s">
        <v>101</v>
      </c>
      <c r="E63" s="13" t="s">
        <v>38</v>
      </c>
      <c r="F63" s="13" t="s">
        <v>38</v>
      </c>
      <c r="J63" s="12" t="s">
        <v>441</v>
      </c>
    </row>
    <row r="64" spans="1:10" ht="13">
      <c r="A64" s="22" t="s">
        <v>397</v>
      </c>
      <c r="B64" s="16">
        <v>5.755787037037037E-2</v>
      </c>
      <c r="C64" s="12" t="s">
        <v>19</v>
      </c>
      <c r="D64" s="12" t="s">
        <v>137</v>
      </c>
      <c r="E64" s="13">
        <v>25</v>
      </c>
      <c r="F64" s="13">
        <v>19</v>
      </c>
    </row>
    <row r="65" spans="1:10" ht="13">
      <c r="A65" s="22" t="s">
        <v>397</v>
      </c>
      <c r="B65" s="16">
        <v>5.7824074074074076E-2</v>
      </c>
      <c r="C65" s="12" t="s">
        <v>19</v>
      </c>
      <c r="D65" s="12" t="s">
        <v>137</v>
      </c>
      <c r="E65" s="13">
        <v>12</v>
      </c>
      <c r="F65" s="13">
        <v>6</v>
      </c>
    </row>
    <row r="66" spans="1:10" ht="13">
      <c r="A66" s="22" t="s">
        <v>397</v>
      </c>
      <c r="B66" s="16">
        <v>5.8425925925925923E-2</v>
      </c>
      <c r="C66" s="12" t="s">
        <v>19</v>
      </c>
      <c r="D66" s="12" t="s">
        <v>137</v>
      </c>
      <c r="E66" s="13">
        <v>9</v>
      </c>
      <c r="F66" s="13">
        <v>3</v>
      </c>
    </row>
    <row r="67" spans="1:10" ht="13">
      <c r="A67" s="22" t="s">
        <v>397</v>
      </c>
      <c r="B67" s="16">
        <v>5.8784722222222224E-2</v>
      </c>
      <c r="C67" s="12" t="s">
        <v>19</v>
      </c>
      <c r="D67" s="12" t="s">
        <v>137</v>
      </c>
      <c r="E67" s="13" t="s">
        <v>17</v>
      </c>
      <c r="F67" s="13">
        <v>20</v>
      </c>
    </row>
    <row r="68" spans="1:10" ht="13">
      <c r="A68" s="22" t="s">
        <v>397</v>
      </c>
      <c r="B68" s="16">
        <v>6.1574074074074073E-2</v>
      </c>
      <c r="C68" s="12" t="s">
        <v>13</v>
      </c>
      <c r="D68" s="12" t="s">
        <v>15</v>
      </c>
      <c r="E68" s="13">
        <v>7</v>
      </c>
      <c r="F68" s="14">
        <f>E68-0</f>
        <v>7</v>
      </c>
    </row>
    <row r="69" spans="1:10" ht="13">
      <c r="A69" s="22" t="s">
        <v>397</v>
      </c>
      <c r="B69" s="16">
        <v>6.2557870370370375E-2</v>
      </c>
      <c r="C69" s="12" t="s">
        <v>18</v>
      </c>
      <c r="D69" s="12" t="s">
        <v>101</v>
      </c>
      <c r="E69" s="13">
        <v>7</v>
      </c>
      <c r="F69" s="15"/>
      <c r="J69" s="12" t="s">
        <v>444</v>
      </c>
    </row>
    <row r="70" spans="1:10" ht="13">
      <c r="A70" s="22" t="s">
        <v>397</v>
      </c>
      <c r="B70" s="16">
        <v>6.3298611111111111E-2</v>
      </c>
      <c r="C70" s="12" t="s">
        <v>14</v>
      </c>
      <c r="D70" s="12" t="s">
        <v>15</v>
      </c>
      <c r="E70" s="13" t="s">
        <v>17</v>
      </c>
      <c r="F70" s="13">
        <v>20</v>
      </c>
    </row>
    <row r="71" spans="1:10" ht="13">
      <c r="A71" s="22" t="s">
        <v>397</v>
      </c>
      <c r="B71" s="16">
        <v>6.3368055555555552E-2</v>
      </c>
      <c r="C71" s="12" t="s">
        <v>18</v>
      </c>
      <c r="D71" s="12" t="s">
        <v>15</v>
      </c>
      <c r="E71" s="13">
        <v>7</v>
      </c>
      <c r="F71" s="14">
        <f>E71-4</f>
        <v>3</v>
      </c>
    </row>
    <row r="72" spans="1:10" ht="13">
      <c r="A72" s="22" t="s">
        <v>397</v>
      </c>
      <c r="B72" s="16">
        <v>6.6342592592592592E-2</v>
      </c>
      <c r="C72" s="12" t="s">
        <v>19</v>
      </c>
      <c r="D72" s="12" t="s">
        <v>37</v>
      </c>
      <c r="E72" s="13">
        <v>16</v>
      </c>
      <c r="F72" s="14">
        <f>E72-5</f>
        <v>11</v>
      </c>
    </row>
    <row r="73" spans="1:10" ht="13">
      <c r="A73" s="22" t="s">
        <v>397</v>
      </c>
      <c r="B73" s="16">
        <v>6.8182870370370366E-2</v>
      </c>
      <c r="C73" s="12" t="s">
        <v>66</v>
      </c>
      <c r="D73" s="12" t="s">
        <v>15</v>
      </c>
      <c r="E73" s="13">
        <v>7</v>
      </c>
      <c r="F73" s="15"/>
    </row>
    <row r="74" spans="1:10" ht="13">
      <c r="A74" s="22" t="s">
        <v>397</v>
      </c>
      <c r="B74" s="16">
        <v>6.8437499999999998E-2</v>
      </c>
      <c r="C74" s="12" t="s">
        <v>13</v>
      </c>
      <c r="D74" s="12" t="s">
        <v>26</v>
      </c>
      <c r="E74" s="13">
        <v>15</v>
      </c>
      <c r="F74" s="14">
        <f>E74-2</f>
        <v>13</v>
      </c>
    </row>
    <row r="75" spans="1:10" ht="13">
      <c r="A75" s="22" t="s">
        <v>397</v>
      </c>
      <c r="B75" s="16">
        <v>6.9328703703703698E-2</v>
      </c>
      <c r="C75" s="12" t="s">
        <v>19</v>
      </c>
      <c r="D75" s="12" t="s">
        <v>30</v>
      </c>
      <c r="E75" s="13" t="s">
        <v>17</v>
      </c>
      <c r="F75" s="13">
        <v>20</v>
      </c>
      <c r="G75" s="12" t="s">
        <v>40</v>
      </c>
      <c r="J75" s="12" t="s">
        <v>47</v>
      </c>
    </row>
    <row r="76" spans="1:10" ht="13">
      <c r="A76" s="22" t="s">
        <v>397</v>
      </c>
      <c r="B76" s="16">
        <v>6.9328703703703698E-2</v>
      </c>
      <c r="C76" s="12" t="s">
        <v>19</v>
      </c>
      <c r="D76" s="12" t="s">
        <v>28</v>
      </c>
      <c r="E76" s="13">
        <v>28</v>
      </c>
      <c r="F76" s="15"/>
      <c r="H76" s="12" t="s">
        <v>447</v>
      </c>
      <c r="I76" s="12">
        <v>1</v>
      </c>
    </row>
    <row r="77" spans="1:10" ht="13">
      <c r="A77" s="22" t="s">
        <v>397</v>
      </c>
      <c r="B77" s="16">
        <v>7.03125E-2</v>
      </c>
      <c r="C77" s="12" t="s">
        <v>21</v>
      </c>
      <c r="D77" s="12" t="s">
        <v>16</v>
      </c>
      <c r="E77" s="13" t="s">
        <v>20</v>
      </c>
      <c r="F77" s="13">
        <v>1</v>
      </c>
    </row>
    <row r="78" spans="1:10" ht="13">
      <c r="A78" s="22" t="s">
        <v>397</v>
      </c>
      <c r="B78" s="16">
        <v>7.1365740740740743E-2</v>
      </c>
      <c r="C78" s="12" t="s">
        <v>14</v>
      </c>
      <c r="D78" s="12" t="s">
        <v>16</v>
      </c>
      <c r="E78" s="13">
        <v>22</v>
      </c>
      <c r="F78" s="14">
        <f t="shared" ref="F78:F79" si="5">E78-4</f>
        <v>18</v>
      </c>
    </row>
    <row r="79" spans="1:10" ht="13">
      <c r="A79" s="22" t="s">
        <v>397</v>
      </c>
      <c r="B79" s="16">
        <v>7.1388888888888891E-2</v>
      </c>
      <c r="C79" s="12" t="s">
        <v>19</v>
      </c>
      <c r="D79" s="12" t="s">
        <v>16</v>
      </c>
      <c r="E79" s="13">
        <v>22</v>
      </c>
      <c r="F79" s="14">
        <f t="shared" si="5"/>
        <v>18</v>
      </c>
    </row>
    <row r="80" spans="1:10" ht="13">
      <c r="A80" s="22" t="s">
        <v>397</v>
      </c>
      <c r="B80" s="16">
        <v>7.149305555555556E-2</v>
      </c>
      <c r="C80" s="12" t="s">
        <v>13</v>
      </c>
      <c r="D80" s="12" t="s">
        <v>16</v>
      </c>
      <c r="E80" s="13">
        <v>17</v>
      </c>
      <c r="F80" s="14">
        <f>E80-0</f>
        <v>17</v>
      </c>
    </row>
    <row r="81" spans="1:10" ht="13">
      <c r="A81" s="22" t="s">
        <v>397</v>
      </c>
      <c r="B81" s="16">
        <v>7.1574074074074068E-2</v>
      </c>
      <c r="C81" s="12" t="s">
        <v>18</v>
      </c>
      <c r="D81" s="12" t="s">
        <v>16</v>
      </c>
      <c r="E81" s="13">
        <v>12</v>
      </c>
      <c r="F81" s="14">
        <f>E81-4</f>
        <v>8</v>
      </c>
    </row>
    <row r="82" spans="1:10" ht="13">
      <c r="A82" s="22" t="s">
        <v>397</v>
      </c>
      <c r="B82" s="16">
        <v>7.1608796296296295E-2</v>
      </c>
      <c r="C82" s="12" t="s">
        <v>66</v>
      </c>
      <c r="D82" s="12" t="s">
        <v>16</v>
      </c>
      <c r="E82" s="13">
        <v>10</v>
      </c>
      <c r="F82" s="14">
        <f>E82-2</f>
        <v>8</v>
      </c>
    </row>
    <row r="83" spans="1:10" ht="13">
      <c r="A83" s="22" t="s">
        <v>397</v>
      </c>
      <c r="B83" s="16">
        <v>7.1678240740740737E-2</v>
      </c>
      <c r="C83" s="12" t="s">
        <v>23</v>
      </c>
      <c r="D83" s="12" t="s">
        <v>16</v>
      </c>
      <c r="E83" s="13">
        <v>7</v>
      </c>
      <c r="F83" s="14">
        <f>E83-3</f>
        <v>4</v>
      </c>
    </row>
    <row r="84" spans="1:10" ht="13">
      <c r="A84" s="22" t="s">
        <v>397</v>
      </c>
      <c r="B84" s="16">
        <v>7.3518518518518525E-2</v>
      </c>
      <c r="C84" s="12" t="s">
        <v>19</v>
      </c>
      <c r="D84" s="12" t="s">
        <v>30</v>
      </c>
      <c r="E84" s="13">
        <v>12</v>
      </c>
      <c r="F84" s="14">
        <f t="shared" ref="F84:F87" si="6">E84-6</f>
        <v>6</v>
      </c>
      <c r="J84" s="12" t="s">
        <v>159</v>
      </c>
    </row>
    <row r="85" spans="1:10" ht="13">
      <c r="A85" s="22" t="s">
        <v>397</v>
      </c>
      <c r="B85" s="16">
        <v>7.3726851851851849E-2</v>
      </c>
      <c r="C85" s="12" t="s">
        <v>19</v>
      </c>
      <c r="D85" s="12" t="s">
        <v>30</v>
      </c>
      <c r="E85" s="13">
        <v>15</v>
      </c>
      <c r="F85" s="14">
        <f t="shared" si="6"/>
        <v>9</v>
      </c>
      <c r="J85" s="12" t="s">
        <v>159</v>
      </c>
    </row>
    <row r="86" spans="1:10" ht="13">
      <c r="A86" s="22" t="s">
        <v>397</v>
      </c>
      <c r="B86" s="16">
        <v>7.4421296296296291E-2</v>
      </c>
      <c r="C86" s="12" t="s">
        <v>14</v>
      </c>
      <c r="D86" s="12" t="s">
        <v>30</v>
      </c>
      <c r="E86" s="13">
        <v>12</v>
      </c>
      <c r="F86" s="14">
        <f t="shared" si="6"/>
        <v>6</v>
      </c>
      <c r="J86" s="12" t="s">
        <v>452</v>
      </c>
    </row>
    <row r="87" spans="1:10" ht="13">
      <c r="A87" s="22" t="s">
        <v>397</v>
      </c>
      <c r="B87" s="16">
        <v>7.4918981481481475E-2</v>
      </c>
      <c r="C87" s="12" t="s">
        <v>14</v>
      </c>
      <c r="D87" s="12" t="s">
        <v>30</v>
      </c>
      <c r="E87" s="13">
        <v>25</v>
      </c>
      <c r="F87" s="14">
        <f t="shared" si="6"/>
        <v>19</v>
      </c>
      <c r="J87" s="12" t="s">
        <v>32</v>
      </c>
    </row>
    <row r="88" spans="1:10" ht="13">
      <c r="A88" s="22" t="s">
        <v>397</v>
      </c>
      <c r="B88" s="16">
        <v>7.4999999999999997E-2</v>
      </c>
      <c r="C88" s="12" t="s">
        <v>14</v>
      </c>
      <c r="D88" s="12" t="s">
        <v>28</v>
      </c>
      <c r="E88" s="13">
        <v>8</v>
      </c>
      <c r="F88" s="15"/>
      <c r="H88" s="12" t="s">
        <v>453</v>
      </c>
    </row>
    <row r="89" spans="1:10" ht="13">
      <c r="A89" s="22" t="s">
        <v>397</v>
      </c>
      <c r="B89" s="16">
        <v>7.5821759259259255E-2</v>
      </c>
      <c r="C89" s="12" t="s">
        <v>13</v>
      </c>
      <c r="D89" s="12" t="s">
        <v>30</v>
      </c>
      <c r="E89" s="13">
        <v>15</v>
      </c>
      <c r="F89" s="14">
        <f t="shared" ref="F89:F90" si="7">E89-6</f>
        <v>9</v>
      </c>
      <c r="J89" s="12" t="s">
        <v>454</v>
      </c>
    </row>
    <row r="90" spans="1:10" ht="13">
      <c r="A90" s="22" t="s">
        <v>397</v>
      </c>
      <c r="B90" s="16">
        <v>7.6481481481481484E-2</v>
      </c>
      <c r="C90" s="12" t="s">
        <v>14</v>
      </c>
      <c r="D90" s="12" t="s">
        <v>30</v>
      </c>
      <c r="E90" s="13">
        <v>21</v>
      </c>
      <c r="F90" s="14">
        <f t="shared" si="7"/>
        <v>15</v>
      </c>
      <c r="J90" s="12" t="s">
        <v>455</v>
      </c>
    </row>
    <row r="91" spans="1:10" ht="13">
      <c r="A91" s="22" t="s">
        <v>397</v>
      </c>
      <c r="B91" s="16">
        <v>7.6516203703703697E-2</v>
      </c>
      <c r="C91" s="12" t="s">
        <v>14</v>
      </c>
      <c r="D91" s="12" t="s">
        <v>28</v>
      </c>
      <c r="E91" s="13">
        <v>8</v>
      </c>
      <c r="F91" s="15"/>
      <c r="H91" s="12" t="s">
        <v>453</v>
      </c>
    </row>
    <row r="92" spans="1:10" ht="13">
      <c r="A92" s="22" t="s">
        <v>397</v>
      </c>
      <c r="B92" s="16">
        <v>7.8333333333333338E-2</v>
      </c>
      <c r="C92" s="12" t="s">
        <v>66</v>
      </c>
      <c r="D92" s="12" t="s">
        <v>30</v>
      </c>
      <c r="E92" s="13">
        <v>25</v>
      </c>
      <c r="F92" s="14">
        <f>E92-5</f>
        <v>20</v>
      </c>
      <c r="J92" s="12" t="s">
        <v>86</v>
      </c>
    </row>
    <row r="93" spans="1:10" ht="13">
      <c r="A93" s="22" t="s">
        <v>397</v>
      </c>
      <c r="B93" s="16">
        <v>7.8333333333333338E-2</v>
      </c>
      <c r="C93" s="12" t="s">
        <v>66</v>
      </c>
      <c r="D93" s="12" t="s">
        <v>30</v>
      </c>
      <c r="E93" s="13" t="s">
        <v>38</v>
      </c>
      <c r="F93" s="13" t="s">
        <v>38</v>
      </c>
      <c r="J93" s="12" t="s">
        <v>56</v>
      </c>
    </row>
    <row r="94" spans="1:10" ht="13">
      <c r="A94" s="22" t="s">
        <v>397</v>
      </c>
      <c r="B94" s="16">
        <v>7.8888888888888883E-2</v>
      </c>
      <c r="C94" s="12" t="s">
        <v>66</v>
      </c>
      <c r="D94" s="12" t="s">
        <v>28</v>
      </c>
      <c r="E94" s="13">
        <v>18</v>
      </c>
      <c r="F94" s="15"/>
      <c r="H94" s="12" t="s">
        <v>456</v>
      </c>
      <c r="J94" s="12" t="s">
        <v>457</v>
      </c>
    </row>
    <row r="95" spans="1:10" ht="13">
      <c r="A95" s="22" t="s">
        <v>397</v>
      </c>
      <c r="B95" s="16">
        <v>8.0011574074074068E-2</v>
      </c>
      <c r="C95" s="12" t="s">
        <v>23</v>
      </c>
      <c r="D95" s="12" t="s">
        <v>30</v>
      </c>
      <c r="E95" s="13">
        <v>17</v>
      </c>
      <c r="F95" s="14">
        <f t="shared" ref="F95:F96" si="8">E95-5</f>
        <v>12</v>
      </c>
      <c r="J95" s="12" t="s">
        <v>39</v>
      </c>
    </row>
    <row r="96" spans="1:10" ht="13">
      <c r="A96" s="22" t="s">
        <v>397</v>
      </c>
      <c r="B96" s="16">
        <v>8.0185185185185179E-2</v>
      </c>
      <c r="C96" s="12" t="s">
        <v>23</v>
      </c>
      <c r="D96" s="12" t="s">
        <v>30</v>
      </c>
      <c r="E96" s="13">
        <v>11</v>
      </c>
      <c r="F96" s="14">
        <f t="shared" si="8"/>
        <v>6</v>
      </c>
      <c r="J96" s="12" t="s">
        <v>39</v>
      </c>
    </row>
    <row r="97" spans="1:10" ht="13">
      <c r="A97" s="22" t="s">
        <v>397</v>
      </c>
      <c r="B97" s="16">
        <v>8.0289351851851848E-2</v>
      </c>
      <c r="C97" s="12" t="s">
        <v>23</v>
      </c>
      <c r="D97" s="12" t="s">
        <v>28</v>
      </c>
      <c r="E97" s="13">
        <v>8</v>
      </c>
      <c r="F97" s="15"/>
      <c r="H97" s="12" t="s">
        <v>459</v>
      </c>
      <c r="I97" s="12">
        <v>1</v>
      </c>
      <c r="J97" s="12" t="s">
        <v>460</v>
      </c>
    </row>
    <row r="98" spans="1:10" ht="13">
      <c r="A98" s="22" t="s">
        <v>397</v>
      </c>
      <c r="B98" s="16">
        <v>8.127314814814815E-2</v>
      </c>
      <c r="C98" s="12" t="s">
        <v>21</v>
      </c>
      <c r="D98" s="12" t="s">
        <v>33</v>
      </c>
      <c r="E98" s="13">
        <v>18</v>
      </c>
      <c r="F98" s="14">
        <f>E98-7</f>
        <v>11</v>
      </c>
      <c r="J98" s="12" t="s">
        <v>175</v>
      </c>
    </row>
    <row r="99" spans="1:10" ht="13">
      <c r="A99" s="22" t="s">
        <v>397</v>
      </c>
      <c r="B99" s="16">
        <v>8.1319444444444444E-2</v>
      </c>
      <c r="C99" s="12" t="s">
        <v>21</v>
      </c>
      <c r="D99" s="12" t="s">
        <v>28</v>
      </c>
      <c r="E99" s="13">
        <v>7</v>
      </c>
      <c r="F99" s="15"/>
      <c r="H99" s="12" t="s">
        <v>462</v>
      </c>
      <c r="I99" s="12">
        <v>1</v>
      </c>
      <c r="J99" s="12" t="s">
        <v>463</v>
      </c>
    </row>
    <row r="100" spans="1:10" ht="13">
      <c r="A100" s="22" t="s">
        <v>397</v>
      </c>
      <c r="B100" s="16">
        <v>8.1747685185185187E-2</v>
      </c>
      <c r="C100" s="12" t="s">
        <v>21</v>
      </c>
      <c r="D100" s="12" t="s">
        <v>33</v>
      </c>
      <c r="E100" s="14">
        <f>F100+7</f>
        <v>25</v>
      </c>
      <c r="F100" s="13">
        <v>18</v>
      </c>
      <c r="J100" s="12" t="s">
        <v>175</v>
      </c>
    </row>
    <row r="101" spans="1:10" ht="13">
      <c r="A101" s="22" t="s">
        <v>397</v>
      </c>
      <c r="B101" s="16">
        <v>8.1817129629629629E-2</v>
      </c>
      <c r="C101" s="12" t="s">
        <v>21</v>
      </c>
      <c r="D101" s="12" t="s">
        <v>28</v>
      </c>
      <c r="E101" s="13">
        <v>8</v>
      </c>
      <c r="F101" s="15"/>
      <c r="H101" s="12" t="s">
        <v>464</v>
      </c>
      <c r="I101" s="12">
        <v>1</v>
      </c>
      <c r="J101" s="12" t="s">
        <v>465</v>
      </c>
    </row>
    <row r="102" spans="1:10" ht="13">
      <c r="A102" s="22" t="s">
        <v>397</v>
      </c>
      <c r="B102" s="16">
        <v>9.6030092592592597E-2</v>
      </c>
      <c r="C102" s="12" t="s">
        <v>18</v>
      </c>
      <c r="D102" s="12" t="s">
        <v>101</v>
      </c>
      <c r="E102" s="13">
        <v>7</v>
      </c>
      <c r="F102" s="15"/>
      <c r="J102" s="12" t="s">
        <v>466</v>
      </c>
    </row>
    <row r="103" spans="1:10" ht="13">
      <c r="A103" s="22" t="s">
        <v>397</v>
      </c>
      <c r="B103" s="16">
        <v>9.7476851851851856E-2</v>
      </c>
      <c r="C103" s="12" t="s">
        <v>13</v>
      </c>
      <c r="D103" s="12" t="s">
        <v>77</v>
      </c>
      <c r="E103" s="13">
        <v>8</v>
      </c>
      <c r="F103" s="14">
        <f>E103-1</f>
        <v>7</v>
      </c>
    </row>
    <row r="104" spans="1:10" ht="13">
      <c r="A104" s="22" t="s">
        <v>397</v>
      </c>
      <c r="B104" s="16">
        <v>9.9525462962962968E-2</v>
      </c>
      <c r="C104" s="12" t="s">
        <v>13</v>
      </c>
      <c r="D104" s="12" t="s">
        <v>37</v>
      </c>
      <c r="E104" s="13">
        <v>21</v>
      </c>
      <c r="F104" s="14">
        <f>E104-4</f>
        <v>17</v>
      </c>
    </row>
    <row r="105" spans="1:10" ht="13">
      <c r="A105" s="22" t="s">
        <v>397</v>
      </c>
      <c r="B105" s="16">
        <v>0.10149305555555556</v>
      </c>
      <c r="C105" s="12" t="s">
        <v>13</v>
      </c>
      <c r="D105" s="12" t="s">
        <v>70</v>
      </c>
      <c r="E105" s="13" t="s">
        <v>38</v>
      </c>
      <c r="F105" s="13" t="s">
        <v>38</v>
      </c>
    </row>
    <row r="106" spans="1:10" ht="13">
      <c r="A106" s="22" t="s">
        <v>397</v>
      </c>
      <c r="B106" s="16">
        <v>0.10149305555555556</v>
      </c>
      <c r="C106" s="12" t="s">
        <v>21</v>
      </c>
      <c r="D106" s="12" t="s">
        <v>70</v>
      </c>
      <c r="E106" s="13" t="s">
        <v>38</v>
      </c>
      <c r="F106" s="13" t="s">
        <v>38</v>
      </c>
    </row>
    <row r="107" spans="1:10" ht="13">
      <c r="A107" s="22" t="s">
        <v>397</v>
      </c>
      <c r="B107" s="16">
        <v>0.10149305555555556</v>
      </c>
      <c r="C107" s="12" t="s">
        <v>14</v>
      </c>
      <c r="D107" s="12" t="s">
        <v>70</v>
      </c>
      <c r="E107" s="13" t="s">
        <v>38</v>
      </c>
      <c r="F107" s="13" t="s">
        <v>38</v>
      </c>
    </row>
    <row r="108" spans="1:10" ht="13">
      <c r="A108" s="22" t="s">
        <v>397</v>
      </c>
      <c r="B108" s="16">
        <v>0.10149305555555556</v>
      </c>
      <c r="C108" s="12" t="s">
        <v>66</v>
      </c>
      <c r="D108" s="12" t="s">
        <v>70</v>
      </c>
      <c r="E108" s="13" t="s">
        <v>38</v>
      </c>
      <c r="F108" s="13" t="s">
        <v>38</v>
      </c>
    </row>
    <row r="109" spans="1:10" ht="13">
      <c r="A109" s="22" t="s">
        <v>397</v>
      </c>
      <c r="B109" s="16">
        <v>0.10149305555555556</v>
      </c>
      <c r="C109" s="12" t="s">
        <v>23</v>
      </c>
      <c r="D109" s="12" t="s">
        <v>70</v>
      </c>
      <c r="E109" s="13" t="s">
        <v>38</v>
      </c>
      <c r="F109" s="13" t="s">
        <v>38</v>
      </c>
    </row>
    <row r="110" spans="1:10" ht="13">
      <c r="A110" s="22" t="s">
        <v>397</v>
      </c>
      <c r="B110" s="16">
        <v>0.10149305555555556</v>
      </c>
      <c r="C110" s="12" t="s">
        <v>19</v>
      </c>
      <c r="D110" s="12" t="s">
        <v>70</v>
      </c>
      <c r="E110" s="13" t="s">
        <v>38</v>
      </c>
      <c r="F110" s="13" t="s">
        <v>38</v>
      </c>
    </row>
    <row r="111" spans="1:10" ht="13">
      <c r="A111" s="22" t="s">
        <v>397</v>
      </c>
      <c r="B111" s="16">
        <v>0.10252314814814815</v>
      </c>
      <c r="C111" s="12" t="s">
        <v>14</v>
      </c>
      <c r="D111" s="12" t="s">
        <v>26</v>
      </c>
      <c r="E111" s="13">
        <v>6</v>
      </c>
      <c r="F111" s="14">
        <f>E111-4</f>
        <v>2</v>
      </c>
    </row>
    <row r="112" spans="1:10" ht="13">
      <c r="A112" s="22" t="s">
        <v>397</v>
      </c>
      <c r="B112" s="16">
        <v>0.10653935185185186</v>
      </c>
      <c r="C112" s="12" t="s">
        <v>23</v>
      </c>
      <c r="D112" s="12" t="s">
        <v>37</v>
      </c>
      <c r="E112" s="13">
        <v>16</v>
      </c>
      <c r="F112" s="14">
        <f t="shared" ref="F112:F113" si="9">E112-0</f>
        <v>16</v>
      </c>
    </row>
    <row r="113" spans="1:10" ht="13">
      <c r="A113" s="22" t="s">
        <v>397</v>
      </c>
      <c r="B113" s="16">
        <v>0.10665509259259259</v>
      </c>
      <c r="C113" s="12" t="s">
        <v>23</v>
      </c>
      <c r="D113" s="12" t="s">
        <v>109</v>
      </c>
      <c r="E113" s="13">
        <v>6</v>
      </c>
      <c r="F113" s="14">
        <f t="shared" si="9"/>
        <v>6</v>
      </c>
    </row>
    <row r="114" spans="1:10" ht="13">
      <c r="A114" s="22" t="s">
        <v>397</v>
      </c>
      <c r="B114" s="16">
        <v>0.10703703703703704</v>
      </c>
      <c r="C114" s="12" t="s">
        <v>14</v>
      </c>
      <c r="D114" s="12" t="s">
        <v>55</v>
      </c>
      <c r="E114" s="13">
        <v>22</v>
      </c>
      <c r="F114" s="13">
        <v>18</v>
      </c>
    </row>
    <row r="115" spans="1:10" ht="13">
      <c r="A115" s="22" t="s">
        <v>397</v>
      </c>
      <c r="B115" s="16">
        <v>0.11071759259259259</v>
      </c>
      <c r="C115" s="12" t="s">
        <v>18</v>
      </c>
      <c r="D115" s="12" t="s">
        <v>16</v>
      </c>
      <c r="E115" s="13">
        <v>20</v>
      </c>
      <c r="F115" s="14">
        <f>E115-4</f>
        <v>16</v>
      </c>
    </row>
    <row r="116" spans="1:10" ht="13">
      <c r="A116" s="22" t="s">
        <v>397</v>
      </c>
      <c r="B116" s="16">
        <v>0.11074074074074074</v>
      </c>
      <c r="C116" s="12" t="s">
        <v>21</v>
      </c>
      <c r="D116" s="12" t="s">
        <v>16</v>
      </c>
      <c r="E116" s="13" t="s">
        <v>17</v>
      </c>
      <c r="F116" s="13">
        <v>20</v>
      </c>
    </row>
    <row r="117" spans="1:10" ht="13">
      <c r="A117" s="22" t="s">
        <v>397</v>
      </c>
      <c r="B117" s="16">
        <v>0.1108912037037037</v>
      </c>
      <c r="C117" s="12" t="s">
        <v>14</v>
      </c>
      <c r="D117" s="12" t="s">
        <v>16</v>
      </c>
      <c r="E117" s="13">
        <v>12</v>
      </c>
      <c r="F117" s="14">
        <f>E117-4</f>
        <v>8</v>
      </c>
    </row>
    <row r="118" spans="1:10" ht="13">
      <c r="A118" s="22" t="s">
        <v>397</v>
      </c>
      <c r="B118" s="16">
        <v>0.11090277777777778</v>
      </c>
      <c r="C118" s="12" t="s">
        <v>66</v>
      </c>
      <c r="D118" s="12" t="s">
        <v>16</v>
      </c>
      <c r="E118" s="13">
        <v>12</v>
      </c>
      <c r="F118" s="14">
        <f>E118-2</f>
        <v>10</v>
      </c>
    </row>
    <row r="119" spans="1:10" ht="13">
      <c r="A119" s="22" t="s">
        <v>397</v>
      </c>
      <c r="B119" s="16">
        <v>0.11104166666666666</v>
      </c>
      <c r="C119" s="12" t="s">
        <v>13</v>
      </c>
      <c r="D119" s="12" t="s">
        <v>16</v>
      </c>
      <c r="E119" s="13">
        <v>7</v>
      </c>
      <c r="F119" s="14">
        <f>E119-0</f>
        <v>7</v>
      </c>
    </row>
    <row r="120" spans="1:10" ht="13">
      <c r="A120" s="22" t="s">
        <v>397</v>
      </c>
      <c r="B120" s="16">
        <v>0.11105324074074074</v>
      </c>
      <c r="C120" s="12" t="s">
        <v>19</v>
      </c>
      <c r="D120" s="12" t="s">
        <v>16</v>
      </c>
      <c r="E120" s="13">
        <v>7</v>
      </c>
      <c r="F120" s="14">
        <f>E120-4</f>
        <v>3</v>
      </c>
    </row>
    <row r="121" spans="1:10" ht="13">
      <c r="A121" s="22" t="s">
        <v>397</v>
      </c>
      <c r="B121" s="16">
        <v>0.11105324074074074</v>
      </c>
      <c r="C121" s="12" t="s">
        <v>23</v>
      </c>
      <c r="D121" s="12" t="s">
        <v>16</v>
      </c>
      <c r="E121" s="13">
        <v>8</v>
      </c>
      <c r="F121" s="14">
        <f>E121-3</f>
        <v>5</v>
      </c>
    </row>
    <row r="122" spans="1:10" ht="13">
      <c r="A122" s="22" t="s">
        <v>397</v>
      </c>
      <c r="B122" s="16">
        <v>0.1121875</v>
      </c>
      <c r="C122" s="12" t="s">
        <v>21</v>
      </c>
      <c r="D122" s="12" t="s">
        <v>28</v>
      </c>
      <c r="E122" s="13">
        <v>7</v>
      </c>
      <c r="F122" s="15"/>
      <c r="H122" s="12" t="s">
        <v>479</v>
      </c>
      <c r="J122" s="12" t="s">
        <v>480</v>
      </c>
    </row>
    <row r="123" spans="1:10" ht="13">
      <c r="A123" s="22" t="s">
        <v>397</v>
      </c>
      <c r="B123" s="16">
        <v>0.11372685185185186</v>
      </c>
      <c r="C123" s="12" t="s">
        <v>18</v>
      </c>
      <c r="D123" s="12" t="s">
        <v>28</v>
      </c>
      <c r="E123" s="13">
        <v>6</v>
      </c>
      <c r="F123" s="15"/>
      <c r="H123" s="12" t="s">
        <v>481</v>
      </c>
      <c r="J123" s="12" t="s">
        <v>215</v>
      </c>
    </row>
    <row r="124" spans="1:10" ht="13">
      <c r="A124" s="22" t="s">
        <v>397</v>
      </c>
      <c r="B124" s="16">
        <v>0.11435185185185186</v>
      </c>
      <c r="C124" s="12" t="s">
        <v>14</v>
      </c>
      <c r="D124" s="12" t="s">
        <v>30</v>
      </c>
      <c r="E124" s="13">
        <v>24</v>
      </c>
      <c r="F124" s="13">
        <v>18</v>
      </c>
      <c r="J124" s="12" t="s">
        <v>168</v>
      </c>
    </row>
    <row r="125" spans="1:10" ht="13">
      <c r="A125" s="22" t="s">
        <v>397</v>
      </c>
      <c r="B125" s="16">
        <v>0.11435185185185186</v>
      </c>
      <c r="C125" s="12" t="s">
        <v>14</v>
      </c>
      <c r="D125" s="12" t="s">
        <v>30</v>
      </c>
      <c r="E125" s="13" t="s">
        <v>38</v>
      </c>
      <c r="F125" s="13" t="s">
        <v>38</v>
      </c>
      <c r="J125" s="12" t="s">
        <v>56</v>
      </c>
    </row>
    <row r="126" spans="1:10" ht="13">
      <c r="A126" s="22" t="s">
        <v>397</v>
      </c>
      <c r="B126" s="16">
        <v>0.11446759259259259</v>
      </c>
      <c r="C126" s="12" t="s">
        <v>14</v>
      </c>
      <c r="D126" s="12" t="s">
        <v>28</v>
      </c>
      <c r="E126" s="13">
        <v>11</v>
      </c>
      <c r="F126" s="15"/>
      <c r="H126" s="12" t="s">
        <v>483</v>
      </c>
    </row>
    <row r="127" spans="1:10" ht="13">
      <c r="A127" s="22" t="s">
        <v>397</v>
      </c>
      <c r="B127" s="16">
        <v>0.11493055555555555</v>
      </c>
      <c r="C127" s="12" t="s">
        <v>14</v>
      </c>
      <c r="D127" s="12" t="s">
        <v>30</v>
      </c>
      <c r="E127" s="13" t="s">
        <v>38</v>
      </c>
      <c r="F127" s="13" t="s">
        <v>38</v>
      </c>
      <c r="J127" s="12" t="s">
        <v>56</v>
      </c>
    </row>
    <row r="128" spans="1:10" ht="13">
      <c r="A128" s="22" t="s">
        <v>397</v>
      </c>
      <c r="B128" s="16">
        <v>0.11493055555555555</v>
      </c>
      <c r="C128" s="12" t="s">
        <v>14</v>
      </c>
      <c r="D128" s="12" t="s">
        <v>30</v>
      </c>
      <c r="E128" s="13">
        <v>21</v>
      </c>
      <c r="F128" s="14">
        <f>E128-6</f>
        <v>15</v>
      </c>
      <c r="J128" s="12" t="s">
        <v>297</v>
      </c>
    </row>
    <row r="129" spans="1:10" ht="13">
      <c r="A129" s="22" t="s">
        <v>397</v>
      </c>
      <c r="B129" s="16">
        <v>0.11496527777777778</v>
      </c>
      <c r="C129" s="12" t="s">
        <v>14</v>
      </c>
      <c r="D129" s="12" t="s">
        <v>28</v>
      </c>
      <c r="E129" s="13">
        <v>6</v>
      </c>
      <c r="F129" s="15"/>
      <c r="H129" s="12" t="s">
        <v>485</v>
      </c>
    </row>
    <row r="130" spans="1:10" ht="13">
      <c r="A130" s="22" t="s">
        <v>397</v>
      </c>
      <c r="B130" s="16">
        <v>0.11584490740740741</v>
      </c>
      <c r="C130" s="12" t="s">
        <v>66</v>
      </c>
      <c r="D130" s="12" t="s">
        <v>30</v>
      </c>
      <c r="E130" s="13" t="s">
        <v>38</v>
      </c>
      <c r="F130" s="13" t="s">
        <v>38</v>
      </c>
      <c r="J130" s="12" t="s">
        <v>56</v>
      </c>
    </row>
    <row r="131" spans="1:10" ht="13">
      <c r="A131" s="22" t="s">
        <v>397</v>
      </c>
      <c r="B131" s="16">
        <v>0.11584490740740741</v>
      </c>
      <c r="C131" s="12" t="s">
        <v>66</v>
      </c>
      <c r="D131" s="12" t="s">
        <v>30</v>
      </c>
      <c r="E131" s="13">
        <v>8</v>
      </c>
      <c r="F131" s="14">
        <f>E131-5</f>
        <v>3</v>
      </c>
      <c r="J131" s="12" t="s">
        <v>488</v>
      </c>
    </row>
    <row r="132" spans="1:10" ht="13">
      <c r="A132" s="22" t="s">
        <v>397</v>
      </c>
      <c r="B132" s="16">
        <v>0.11635416666666666</v>
      </c>
      <c r="C132" s="12" t="s">
        <v>66</v>
      </c>
      <c r="D132" s="12" t="s">
        <v>28</v>
      </c>
      <c r="E132" s="13">
        <v>21</v>
      </c>
      <c r="F132" s="15"/>
      <c r="H132" s="12" t="s">
        <v>489</v>
      </c>
      <c r="J132" s="12" t="s">
        <v>457</v>
      </c>
    </row>
    <row r="133" spans="1:10" ht="13">
      <c r="A133" s="22" t="s">
        <v>397</v>
      </c>
      <c r="B133" s="16">
        <v>0.11717592592592592</v>
      </c>
      <c r="C133" s="12" t="s">
        <v>14</v>
      </c>
      <c r="D133" s="12" t="s">
        <v>30</v>
      </c>
      <c r="E133" s="13" t="s">
        <v>38</v>
      </c>
      <c r="F133" s="13" t="s">
        <v>38</v>
      </c>
      <c r="J133" s="12" t="s">
        <v>56</v>
      </c>
    </row>
    <row r="134" spans="1:10" ht="13">
      <c r="A134" s="22" t="s">
        <v>397</v>
      </c>
      <c r="B134" s="16">
        <v>0.11717592592592592</v>
      </c>
      <c r="C134" s="12" t="s">
        <v>14</v>
      </c>
      <c r="D134" s="12" t="s">
        <v>30</v>
      </c>
      <c r="E134" s="13">
        <v>15</v>
      </c>
      <c r="F134" s="14">
        <f>E134-6</f>
        <v>9</v>
      </c>
      <c r="J134" s="12" t="s">
        <v>493</v>
      </c>
    </row>
    <row r="135" spans="1:10" ht="13">
      <c r="A135" s="22" t="s">
        <v>397</v>
      </c>
      <c r="B135" s="16">
        <v>0.11722222222222223</v>
      </c>
      <c r="C135" s="12" t="s">
        <v>14</v>
      </c>
      <c r="D135" s="12" t="s">
        <v>28</v>
      </c>
      <c r="E135" s="13">
        <v>6</v>
      </c>
      <c r="F135" s="15"/>
      <c r="H135" s="12" t="s">
        <v>485</v>
      </c>
    </row>
    <row r="136" spans="1:10" ht="13">
      <c r="A136" s="22" t="s">
        <v>397</v>
      </c>
      <c r="B136" s="16">
        <v>0.11776620370370371</v>
      </c>
      <c r="C136" s="12" t="s">
        <v>23</v>
      </c>
      <c r="D136" s="12" t="s">
        <v>30</v>
      </c>
      <c r="E136" s="13" t="s">
        <v>38</v>
      </c>
      <c r="F136" s="13" t="s">
        <v>38</v>
      </c>
      <c r="J136" s="12" t="s">
        <v>56</v>
      </c>
    </row>
    <row r="137" spans="1:10" ht="13">
      <c r="A137" s="22" t="s">
        <v>397</v>
      </c>
      <c r="B137" s="16">
        <v>0.11776620370370371</v>
      </c>
      <c r="C137" s="12" t="s">
        <v>23</v>
      </c>
      <c r="D137" s="12" t="s">
        <v>30</v>
      </c>
      <c r="E137" s="13">
        <v>14</v>
      </c>
      <c r="F137" s="14">
        <f>E137-5</f>
        <v>9</v>
      </c>
      <c r="J137" s="12" t="s">
        <v>183</v>
      </c>
    </row>
    <row r="138" spans="1:10" ht="13">
      <c r="A138" s="22" t="s">
        <v>397</v>
      </c>
      <c r="B138" s="16">
        <v>0.11788194444444444</v>
      </c>
      <c r="C138" s="12" t="s">
        <v>23</v>
      </c>
      <c r="D138" s="12" t="s">
        <v>28</v>
      </c>
      <c r="E138" s="13">
        <v>7</v>
      </c>
      <c r="F138" s="15"/>
      <c r="H138" s="12" t="s">
        <v>494</v>
      </c>
      <c r="J138" s="12" t="s">
        <v>495</v>
      </c>
    </row>
    <row r="139" spans="1:10" ht="13">
      <c r="A139" s="22" t="s">
        <v>397</v>
      </c>
      <c r="B139" s="16">
        <v>0.1184375</v>
      </c>
      <c r="C139" s="12" t="s">
        <v>19</v>
      </c>
      <c r="D139" s="12" t="s">
        <v>30</v>
      </c>
      <c r="E139" s="13" t="s">
        <v>38</v>
      </c>
      <c r="F139" s="13" t="s">
        <v>38</v>
      </c>
      <c r="J139" s="12" t="s">
        <v>56</v>
      </c>
    </row>
    <row r="140" spans="1:10" ht="13">
      <c r="A140" s="22" t="s">
        <v>397</v>
      </c>
      <c r="B140" s="16">
        <v>0.1184375</v>
      </c>
      <c r="C140" s="12" t="s">
        <v>19</v>
      </c>
      <c r="D140" s="12" t="s">
        <v>30</v>
      </c>
      <c r="E140" s="13" t="s">
        <v>17</v>
      </c>
      <c r="F140" s="13">
        <v>20</v>
      </c>
      <c r="G140" s="12" t="s">
        <v>40</v>
      </c>
      <c r="J140" s="12" t="s">
        <v>191</v>
      </c>
    </row>
    <row r="141" spans="1:10" ht="13">
      <c r="A141" s="22" t="s">
        <v>397</v>
      </c>
      <c r="B141" s="16">
        <v>0.11874999999999999</v>
      </c>
      <c r="C141" s="12" t="s">
        <v>19</v>
      </c>
      <c r="D141" s="12" t="s">
        <v>28</v>
      </c>
      <c r="E141" s="13">
        <v>32</v>
      </c>
      <c r="F141" s="15"/>
      <c r="H141" s="12" t="s">
        <v>496</v>
      </c>
      <c r="J141" s="12" t="s">
        <v>497</v>
      </c>
    </row>
    <row r="142" spans="1:10" ht="13">
      <c r="A142" s="22" t="s">
        <v>397</v>
      </c>
      <c r="B142" s="16">
        <v>0.11945601851851852</v>
      </c>
      <c r="C142" s="12" t="s">
        <v>19</v>
      </c>
      <c r="D142" s="12" t="s">
        <v>30</v>
      </c>
      <c r="E142" s="13" t="s">
        <v>38</v>
      </c>
      <c r="F142" s="13" t="s">
        <v>38</v>
      </c>
      <c r="J142" s="12" t="s">
        <v>56</v>
      </c>
    </row>
    <row r="143" spans="1:10" ht="13">
      <c r="A143" s="22" t="s">
        <v>397</v>
      </c>
      <c r="B143" s="16">
        <v>0.11945601851851852</v>
      </c>
      <c r="C143" s="12" t="s">
        <v>19</v>
      </c>
      <c r="D143" s="12" t="s">
        <v>30</v>
      </c>
      <c r="E143" s="13">
        <v>24</v>
      </c>
      <c r="F143" s="13">
        <v>18</v>
      </c>
      <c r="J143" s="12" t="s">
        <v>500</v>
      </c>
    </row>
    <row r="144" spans="1:10" ht="13">
      <c r="A144" s="22" t="s">
        <v>397</v>
      </c>
      <c r="B144" s="16">
        <v>0.11950231481481481</v>
      </c>
      <c r="C144" s="12" t="s">
        <v>19</v>
      </c>
      <c r="D144" s="12" t="s">
        <v>28</v>
      </c>
      <c r="E144" s="13">
        <v>7</v>
      </c>
      <c r="F144" s="15"/>
      <c r="H144" s="12" t="s">
        <v>479</v>
      </c>
    </row>
    <row r="145" spans="1:10" ht="13">
      <c r="A145" s="22" t="s">
        <v>397</v>
      </c>
      <c r="B145" s="16">
        <v>0.1199537037037037</v>
      </c>
      <c r="C145" s="12" t="s">
        <v>13</v>
      </c>
      <c r="D145" s="12" t="s">
        <v>33</v>
      </c>
      <c r="E145" s="13" t="s">
        <v>38</v>
      </c>
      <c r="F145" s="13" t="s">
        <v>38</v>
      </c>
      <c r="J145" s="12" t="s">
        <v>56</v>
      </c>
    </row>
    <row r="146" spans="1:10" ht="13">
      <c r="A146" s="22" t="s">
        <v>397</v>
      </c>
      <c r="B146" s="16">
        <v>0.1199537037037037</v>
      </c>
      <c r="C146" s="12" t="s">
        <v>13</v>
      </c>
      <c r="D146" s="12" t="s">
        <v>33</v>
      </c>
      <c r="E146" s="14">
        <f>F146+6</f>
        <v>25</v>
      </c>
      <c r="F146" s="13">
        <v>19</v>
      </c>
      <c r="J146" s="12" t="s">
        <v>501</v>
      </c>
    </row>
    <row r="147" spans="1:10" ht="13">
      <c r="A147" s="22" t="s">
        <v>397</v>
      </c>
      <c r="B147" s="16">
        <v>0.12001157407407408</v>
      </c>
      <c r="C147" s="12" t="s">
        <v>13</v>
      </c>
      <c r="D147" s="12" t="s">
        <v>28</v>
      </c>
      <c r="E147" s="13">
        <v>14</v>
      </c>
      <c r="F147" s="15"/>
      <c r="H147" s="12" t="s">
        <v>502</v>
      </c>
    </row>
    <row r="148" spans="1:10" ht="13">
      <c r="A148" s="22" t="s">
        <v>397</v>
      </c>
      <c r="B148" s="16">
        <v>0.12479166666666666</v>
      </c>
      <c r="C148" s="12" t="s">
        <v>14</v>
      </c>
      <c r="D148" s="12" t="s">
        <v>30</v>
      </c>
      <c r="E148" s="13">
        <v>21</v>
      </c>
      <c r="F148" s="14">
        <f>E148-6</f>
        <v>15</v>
      </c>
      <c r="J148" s="12" t="s">
        <v>58</v>
      </c>
    </row>
    <row r="149" spans="1:10" ht="13">
      <c r="A149" s="22" t="s">
        <v>397</v>
      </c>
      <c r="B149" s="16">
        <v>0.12484953703703704</v>
      </c>
      <c r="C149" s="12" t="s">
        <v>14</v>
      </c>
      <c r="D149" s="12" t="s">
        <v>28</v>
      </c>
      <c r="E149" s="13">
        <v>9</v>
      </c>
      <c r="F149" s="15"/>
      <c r="H149" s="12" t="s">
        <v>505</v>
      </c>
    </row>
    <row r="150" spans="1:10" ht="13">
      <c r="A150" s="22" t="s">
        <v>397</v>
      </c>
      <c r="B150" s="16">
        <v>0.12505787037037036</v>
      </c>
      <c r="C150" s="12" t="s">
        <v>14</v>
      </c>
      <c r="D150" s="12" t="s">
        <v>30</v>
      </c>
      <c r="E150" s="13">
        <v>24</v>
      </c>
      <c r="F150" s="13">
        <v>18</v>
      </c>
      <c r="J150" s="12" t="s">
        <v>32</v>
      </c>
    </row>
    <row r="151" spans="1:10" ht="13">
      <c r="A151" s="22" t="s">
        <v>397</v>
      </c>
      <c r="B151" s="16">
        <v>0.12509259259259259</v>
      </c>
      <c r="C151" s="12" t="s">
        <v>14</v>
      </c>
      <c r="D151" s="12" t="s">
        <v>28</v>
      </c>
      <c r="E151" s="13">
        <v>5</v>
      </c>
      <c r="F151" s="15"/>
      <c r="H151" s="12" t="s">
        <v>507</v>
      </c>
    </row>
    <row r="152" spans="1:10" ht="13">
      <c r="A152" s="22" t="s">
        <v>397</v>
      </c>
      <c r="B152" s="16">
        <v>0.12517361111111111</v>
      </c>
      <c r="C152" s="12" t="s">
        <v>14</v>
      </c>
      <c r="D152" s="12" t="s">
        <v>30</v>
      </c>
      <c r="E152" s="13">
        <v>11</v>
      </c>
      <c r="F152" s="14">
        <f>E152-6</f>
        <v>5</v>
      </c>
      <c r="J152" s="12" t="s">
        <v>32</v>
      </c>
    </row>
    <row r="153" spans="1:10" ht="13">
      <c r="A153" s="22" t="s">
        <v>397</v>
      </c>
      <c r="B153" s="16">
        <v>0.12520833333333334</v>
      </c>
      <c r="C153" s="12" t="s">
        <v>14</v>
      </c>
      <c r="D153" s="12" t="s">
        <v>28</v>
      </c>
      <c r="E153" s="13">
        <v>7</v>
      </c>
      <c r="F153" s="15"/>
      <c r="H153" s="12" t="s">
        <v>479</v>
      </c>
    </row>
    <row r="154" spans="1:10" ht="13">
      <c r="A154" s="22" t="s">
        <v>397</v>
      </c>
      <c r="B154" s="16">
        <v>0.12568287037037038</v>
      </c>
      <c r="C154" s="12" t="s">
        <v>66</v>
      </c>
      <c r="D154" s="12" t="s">
        <v>30</v>
      </c>
      <c r="E154" s="13" t="s">
        <v>38</v>
      </c>
      <c r="F154" s="13" t="s">
        <v>38</v>
      </c>
      <c r="J154" s="12" t="s">
        <v>56</v>
      </c>
    </row>
    <row r="155" spans="1:10" ht="13">
      <c r="A155" s="22" t="s">
        <v>397</v>
      </c>
      <c r="B155" s="16">
        <v>0.12568287037037038</v>
      </c>
      <c r="C155" s="12" t="s">
        <v>66</v>
      </c>
      <c r="D155" s="12" t="s">
        <v>30</v>
      </c>
      <c r="E155" s="13">
        <v>20</v>
      </c>
      <c r="F155" s="14">
        <f>E155-5</f>
        <v>15</v>
      </c>
      <c r="J155" s="12" t="s">
        <v>86</v>
      </c>
    </row>
    <row r="156" spans="1:10" ht="13">
      <c r="A156" s="22" t="s">
        <v>397</v>
      </c>
      <c r="B156" s="16">
        <v>0.12594907407407407</v>
      </c>
      <c r="C156" s="12" t="s">
        <v>66</v>
      </c>
      <c r="D156" s="12" t="s">
        <v>28</v>
      </c>
      <c r="E156" s="13">
        <v>22</v>
      </c>
      <c r="F156" s="15"/>
      <c r="H156" s="12" t="s">
        <v>512</v>
      </c>
      <c r="I156" s="12">
        <v>1</v>
      </c>
      <c r="J156" s="12" t="s">
        <v>513</v>
      </c>
    </row>
    <row r="157" spans="1:10" ht="13">
      <c r="A157" s="22" t="s">
        <v>397</v>
      </c>
      <c r="B157" s="16">
        <v>0.12943287037037038</v>
      </c>
      <c r="C157" s="12" t="s">
        <v>13</v>
      </c>
      <c r="D157" s="12" t="s">
        <v>101</v>
      </c>
      <c r="E157" s="13">
        <v>6</v>
      </c>
      <c r="F157" s="15"/>
      <c r="J157" s="12" t="s">
        <v>514</v>
      </c>
    </row>
    <row r="158" spans="1:10" ht="13">
      <c r="A158" s="22" t="s">
        <v>397</v>
      </c>
      <c r="B158" s="16">
        <v>0.13112268518518519</v>
      </c>
      <c r="C158" s="12" t="s">
        <v>21</v>
      </c>
      <c r="D158" s="12" t="s">
        <v>78</v>
      </c>
      <c r="E158" s="13">
        <v>20</v>
      </c>
      <c r="F158" s="14">
        <f t="shared" ref="F158:F159" si="10">E158-5</f>
        <v>15</v>
      </c>
    </row>
    <row r="159" spans="1:10" ht="13">
      <c r="A159" s="22" t="s">
        <v>397</v>
      </c>
      <c r="B159" s="16">
        <v>0.13833333333333334</v>
      </c>
      <c r="C159" s="12" t="s">
        <v>19</v>
      </c>
      <c r="D159" s="12" t="s">
        <v>37</v>
      </c>
      <c r="E159" s="13">
        <v>13</v>
      </c>
      <c r="F159" s="14">
        <f t="shared" si="10"/>
        <v>8</v>
      </c>
    </row>
    <row r="160" spans="1:10" ht="13">
      <c r="A160" s="22" t="s">
        <v>397</v>
      </c>
      <c r="B160" s="16">
        <v>0.13980324074074074</v>
      </c>
      <c r="C160" s="12" t="s">
        <v>13</v>
      </c>
      <c r="D160" s="12" t="s">
        <v>101</v>
      </c>
      <c r="E160" s="13">
        <v>7</v>
      </c>
      <c r="F160" s="15"/>
      <c r="J160" s="12" t="s">
        <v>515</v>
      </c>
    </row>
    <row r="161" spans="1:10" ht="13">
      <c r="A161" s="22" t="s">
        <v>397</v>
      </c>
      <c r="B161" s="16">
        <v>0.1404050925925926</v>
      </c>
      <c r="C161" s="12" t="s">
        <v>13</v>
      </c>
      <c r="D161" s="12" t="s">
        <v>15</v>
      </c>
      <c r="E161" s="13">
        <v>14</v>
      </c>
      <c r="F161" s="14">
        <f>E161-0</f>
        <v>14</v>
      </c>
    </row>
    <row r="162" spans="1:10" ht="13">
      <c r="A162" s="22" t="s">
        <v>397</v>
      </c>
      <c r="B162" s="16">
        <v>0.14087962962962963</v>
      </c>
      <c r="C162" s="12" t="s">
        <v>23</v>
      </c>
      <c r="D162" s="12" t="s">
        <v>15</v>
      </c>
      <c r="E162" s="13">
        <v>19</v>
      </c>
      <c r="F162" s="14">
        <f>E162-3</f>
        <v>16</v>
      </c>
    </row>
    <row r="163" spans="1:10" ht="13">
      <c r="A163" s="22" t="s">
        <v>397</v>
      </c>
      <c r="B163" s="16">
        <v>0.14098379629629629</v>
      </c>
      <c r="C163" s="12" t="s">
        <v>66</v>
      </c>
      <c r="D163" s="12" t="s">
        <v>15</v>
      </c>
      <c r="E163" s="13">
        <v>17</v>
      </c>
      <c r="F163" s="15"/>
    </row>
    <row r="164" spans="1:10" ht="13">
      <c r="A164" s="22" t="s">
        <v>397</v>
      </c>
      <c r="B164" s="16">
        <v>0.14167824074074073</v>
      </c>
      <c r="C164" s="12" t="s">
        <v>13</v>
      </c>
      <c r="D164" s="12" t="s">
        <v>321</v>
      </c>
      <c r="E164" s="13">
        <v>21</v>
      </c>
      <c r="F164" s="13">
        <v>17</v>
      </c>
    </row>
    <row r="165" spans="1:10" ht="13">
      <c r="A165" s="22" t="s">
        <v>397</v>
      </c>
      <c r="B165" s="16">
        <v>0.14473379629629629</v>
      </c>
      <c r="C165" s="12" t="s">
        <v>19</v>
      </c>
      <c r="D165" s="12" t="s">
        <v>37</v>
      </c>
      <c r="E165" s="13" t="s">
        <v>38</v>
      </c>
      <c r="F165" s="13" t="s">
        <v>38</v>
      </c>
      <c r="J165" s="12" t="s">
        <v>103</v>
      </c>
    </row>
    <row r="166" spans="1:10" ht="13">
      <c r="A166" s="22" t="s">
        <v>397</v>
      </c>
      <c r="B166" s="16">
        <v>0.14473379629629629</v>
      </c>
      <c r="C166" s="12" t="s">
        <v>19</v>
      </c>
      <c r="D166" s="12" t="s">
        <v>37</v>
      </c>
      <c r="E166" s="13">
        <v>19</v>
      </c>
      <c r="F166" s="14">
        <f>E166-5</f>
        <v>14</v>
      </c>
      <c r="J166" s="12" t="s">
        <v>105</v>
      </c>
    </row>
    <row r="167" spans="1:10" ht="13">
      <c r="A167" s="22" t="s">
        <v>397</v>
      </c>
      <c r="B167" s="16">
        <v>0.14621527777777779</v>
      </c>
      <c r="C167" s="12" t="s">
        <v>21</v>
      </c>
      <c r="D167" s="12" t="s">
        <v>37</v>
      </c>
      <c r="E167" s="13" t="s">
        <v>17</v>
      </c>
      <c r="F167" s="13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outlinePr summaryBelow="0" summaryRight="0"/>
  </sheetPr>
  <dimension ref="A1:J14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7.33203125" customWidth="1"/>
    <col min="3" max="3" width="9.33203125" customWidth="1"/>
    <col min="5" max="5" width="10.5" customWidth="1"/>
    <col min="6" max="6" width="12.5" customWidth="1"/>
    <col min="7" max="7" width="5.1640625" customWidth="1"/>
    <col min="8" max="8" width="32.33203125" customWidth="1"/>
    <col min="9" max="9" width="6.33203125" customWidth="1"/>
    <col min="10" max="10" width="51.5" customWidth="1"/>
  </cols>
  <sheetData>
    <row r="1" spans="1:10" ht="15.75" customHeight="1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22" t="s">
        <v>398</v>
      </c>
      <c r="B2" s="16">
        <v>1.1111111111111112E-2</v>
      </c>
      <c r="C2" s="12" t="s">
        <v>14</v>
      </c>
      <c r="D2" s="12" t="s">
        <v>113</v>
      </c>
      <c r="E2" s="13">
        <v>9</v>
      </c>
      <c r="F2" s="14">
        <f>E2-3</f>
        <v>6</v>
      </c>
      <c r="J2" s="12" t="s">
        <v>400</v>
      </c>
    </row>
    <row r="3" spans="1:10" ht="15.75" customHeight="1">
      <c r="A3" s="22" t="s">
        <v>398</v>
      </c>
      <c r="B3" s="16">
        <v>1.1134259259259259E-2</v>
      </c>
      <c r="C3" s="12" t="s">
        <v>18</v>
      </c>
      <c r="D3" s="12" t="s">
        <v>113</v>
      </c>
      <c r="E3" s="13">
        <v>15</v>
      </c>
      <c r="F3" s="14">
        <f>E3-6</f>
        <v>9</v>
      </c>
      <c r="J3" s="12" t="s">
        <v>400</v>
      </c>
    </row>
    <row r="4" spans="1:10" ht="15.75" customHeight="1">
      <c r="A4" s="22" t="s">
        <v>398</v>
      </c>
      <c r="B4" s="16">
        <v>1.1157407407407408E-2</v>
      </c>
      <c r="C4" s="12" t="s">
        <v>66</v>
      </c>
      <c r="D4" s="12" t="s">
        <v>113</v>
      </c>
      <c r="E4" s="13">
        <v>14</v>
      </c>
      <c r="F4" s="14">
        <f>E4--1</f>
        <v>15</v>
      </c>
      <c r="J4" s="12" t="s">
        <v>400</v>
      </c>
    </row>
    <row r="5" spans="1:10" ht="15.75" customHeight="1">
      <c r="A5" s="22" t="s">
        <v>398</v>
      </c>
      <c r="B5" s="16">
        <v>1.1678240740740741E-2</v>
      </c>
      <c r="C5" s="12" t="s">
        <v>14</v>
      </c>
      <c r="D5" s="12" t="s">
        <v>30</v>
      </c>
      <c r="E5" s="13">
        <v>10</v>
      </c>
      <c r="F5" s="14">
        <f>E5-6</f>
        <v>4</v>
      </c>
      <c r="J5" s="12" t="s">
        <v>58</v>
      </c>
    </row>
    <row r="6" spans="1:10" ht="15.75" customHeight="1">
      <c r="A6" s="22" t="s">
        <v>398</v>
      </c>
      <c r="B6" s="16">
        <v>1.2013888888888888E-2</v>
      </c>
      <c r="C6" s="12" t="s">
        <v>18</v>
      </c>
      <c r="D6" s="12" t="s">
        <v>16</v>
      </c>
      <c r="E6" s="13" t="s">
        <v>20</v>
      </c>
      <c r="F6" s="13">
        <v>1</v>
      </c>
    </row>
    <row r="7" spans="1:10" ht="15.75" customHeight="1">
      <c r="A7" s="22" t="s">
        <v>398</v>
      </c>
      <c r="B7" s="16">
        <v>1.2025462962962963E-2</v>
      </c>
      <c r="C7" s="12" t="s">
        <v>13</v>
      </c>
      <c r="D7" s="12" t="s">
        <v>16</v>
      </c>
      <c r="E7" s="13" t="s">
        <v>20</v>
      </c>
      <c r="F7" s="13">
        <v>1</v>
      </c>
    </row>
    <row r="8" spans="1:10" ht="15.75" customHeight="1">
      <c r="A8" s="22" t="s">
        <v>398</v>
      </c>
      <c r="B8" s="16">
        <v>1.2256944444444445E-2</v>
      </c>
      <c r="C8" s="12" t="s">
        <v>19</v>
      </c>
      <c r="D8" s="12" t="s">
        <v>16</v>
      </c>
      <c r="E8" s="13">
        <v>22</v>
      </c>
      <c r="F8" s="14">
        <f>E8-4</f>
        <v>18</v>
      </c>
    </row>
    <row r="9" spans="1:10" ht="15.75" customHeight="1">
      <c r="A9" s="22" t="s">
        <v>398</v>
      </c>
      <c r="B9" s="16">
        <v>1.2326388888888888E-2</v>
      </c>
      <c r="C9" s="12" t="s">
        <v>66</v>
      </c>
      <c r="D9" s="12" t="s">
        <v>16</v>
      </c>
      <c r="E9" s="13">
        <v>19</v>
      </c>
      <c r="F9" s="14">
        <f>E9-2</f>
        <v>17</v>
      </c>
    </row>
    <row r="10" spans="1:10" ht="15.75" customHeight="1">
      <c r="A10" s="22" t="s">
        <v>398</v>
      </c>
      <c r="B10" s="16">
        <v>1.2546296296296297E-2</v>
      </c>
      <c r="C10" s="12" t="s">
        <v>14</v>
      </c>
      <c r="D10" s="12" t="s">
        <v>16</v>
      </c>
      <c r="E10" s="13">
        <v>8</v>
      </c>
      <c r="F10" s="14">
        <f>E10-6</f>
        <v>2</v>
      </c>
    </row>
    <row r="11" spans="1:10" ht="15.75" customHeight="1">
      <c r="A11" s="22" t="s">
        <v>398</v>
      </c>
      <c r="B11" s="16">
        <v>1.2569444444444444E-2</v>
      </c>
      <c r="C11" s="12" t="s">
        <v>21</v>
      </c>
      <c r="D11" s="12" t="s">
        <v>16</v>
      </c>
      <c r="E11" s="13">
        <v>6</v>
      </c>
      <c r="F11" s="14">
        <f>E11-1</f>
        <v>5</v>
      </c>
    </row>
    <row r="12" spans="1:10" ht="15.75" customHeight="1">
      <c r="A12" s="22" t="s">
        <v>398</v>
      </c>
      <c r="B12" s="16">
        <v>1.2581018518518519E-2</v>
      </c>
      <c r="C12" s="12" t="s">
        <v>23</v>
      </c>
      <c r="D12" s="12" t="s">
        <v>16</v>
      </c>
      <c r="E12" s="13">
        <v>5</v>
      </c>
      <c r="F12" s="14">
        <f>E12-3</f>
        <v>2</v>
      </c>
    </row>
    <row r="13" spans="1:10" ht="15.75" customHeight="1">
      <c r="A13" s="22" t="s">
        <v>398</v>
      </c>
      <c r="B13" s="16">
        <v>1.4641203703703703E-2</v>
      </c>
      <c r="C13" s="12" t="s">
        <v>66</v>
      </c>
      <c r="D13" s="12" t="s">
        <v>30</v>
      </c>
      <c r="E13" s="13">
        <v>18</v>
      </c>
      <c r="F13" s="14">
        <f>E13-5</f>
        <v>13</v>
      </c>
      <c r="J13" s="12" t="s">
        <v>404</v>
      </c>
    </row>
    <row r="14" spans="1:10" ht="15.75" customHeight="1">
      <c r="A14" s="22" t="s">
        <v>398</v>
      </c>
      <c r="B14" s="16">
        <v>1.494212962962963E-2</v>
      </c>
      <c r="C14" s="12" t="s">
        <v>66</v>
      </c>
      <c r="D14" s="12" t="s">
        <v>28</v>
      </c>
      <c r="E14" s="13">
        <v>10</v>
      </c>
      <c r="F14" s="15"/>
      <c r="H14" s="12" t="s">
        <v>406</v>
      </c>
    </row>
    <row r="15" spans="1:10" ht="15.75" customHeight="1">
      <c r="A15" s="22" t="s">
        <v>398</v>
      </c>
      <c r="B15" s="16">
        <v>1.7245370370370369E-2</v>
      </c>
      <c r="C15" s="12" t="s">
        <v>19</v>
      </c>
      <c r="D15" s="12" t="s">
        <v>30</v>
      </c>
      <c r="E15" s="13">
        <v>14</v>
      </c>
      <c r="F15" s="14">
        <f>E15-6</f>
        <v>8</v>
      </c>
      <c r="J15" s="12" t="s">
        <v>47</v>
      </c>
    </row>
    <row r="16" spans="1:10" ht="15.75" customHeight="1">
      <c r="A16" s="22" t="s">
        <v>398</v>
      </c>
      <c r="B16" s="16">
        <v>1.7303240740740741E-2</v>
      </c>
      <c r="C16" s="12" t="s">
        <v>23</v>
      </c>
      <c r="D16" s="12" t="s">
        <v>113</v>
      </c>
      <c r="E16" s="13" t="s">
        <v>17</v>
      </c>
      <c r="F16" s="13">
        <v>20</v>
      </c>
      <c r="J16" s="12" t="s">
        <v>409</v>
      </c>
    </row>
    <row r="17" spans="1:10" ht="15.75" customHeight="1">
      <c r="A17" s="22" t="s">
        <v>398</v>
      </c>
      <c r="B17" s="16">
        <v>1.7453703703703704E-2</v>
      </c>
      <c r="C17" s="12" t="s">
        <v>19</v>
      </c>
      <c r="D17" s="12" t="s">
        <v>28</v>
      </c>
      <c r="E17" s="13">
        <v>18</v>
      </c>
      <c r="F17" s="15"/>
      <c r="H17" s="12" t="s">
        <v>410</v>
      </c>
    </row>
    <row r="18" spans="1:10" ht="15.75" customHeight="1">
      <c r="A18" s="22" t="s">
        <v>398</v>
      </c>
      <c r="B18" s="16">
        <v>1.7824074074074076E-2</v>
      </c>
      <c r="C18" s="12" t="s">
        <v>13</v>
      </c>
      <c r="D18" s="12" t="s">
        <v>113</v>
      </c>
      <c r="E18" s="13">
        <v>17</v>
      </c>
      <c r="F18" s="14">
        <f>E18-1</f>
        <v>16</v>
      </c>
      <c r="J18" s="12" t="s">
        <v>409</v>
      </c>
    </row>
    <row r="19" spans="1:10" ht="15.75" customHeight="1">
      <c r="A19" s="22" t="s">
        <v>398</v>
      </c>
      <c r="B19" s="16">
        <v>1.7847222222222223E-2</v>
      </c>
      <c r="C19" s="12" t="s">
        <v>14</v>
      </c>
      <c r="D19" s="12" t="s">
        <v>113</v>
      </c>
      <c r="E19" s="13" t="s">
        <v>20</v>
      </c>
      <c r="F19" s="13">
        <v>1</v>
      </c>
      <c r="J19" s="12" t="s">
        <v>409</v>
      </c>
    </row>
    <row r="20" spans="1:10" ht="15.75" customHeight="1">
      <c r="A20" s="22" t="s">
        <v>398</v>
      </c>
      <c r="B20" s="16">
        <v>1.7905092592592594E-2</v>
      </c>
      <c r="C20" s="12" t="s">
        <v>21</v>
      </c>
      <c r="D20" s="12" t="s">
        <v>113</v>
      </c>
      <c r="E20" s="13">
        <v>14</v>
      </c>
      <c r="F20" s="14">
        <f>E20-5</f>
        <v>9</v>
      </c>
      <c r="J20" s="12" t="s">
        <v>409</v>
      </c>
    </row>
    <row r="21" spans="1:10" ht="15.75" customHeight="1">
      <c r="A21" s="22" t="s">
        <v>398</v>
      </c>
      <c r="B21" s="16">
        <v>1.7916666666666668E-2</v>
      </c>
      <c r="C21" s="12" t="s">
        <v>19</v>
      </c>
      <c r="D21" s="12" t="s">
        <v>113</v>
      </c>
      <c r="E21" s="13" t="s">
        <v>20</v>
      </c>
      <c r="F21" s="13">
        <v>1</v>
      </c>
      <c r="J21" s="12" t="s">
        <v>409</v>
      </c>
    </row>
    <row r="22" spans="1:10" ht="15.75" customHeight="1">
      <c r="A22" s="22" t="s">
        <v>398</v>
      </c>
      <c r="B22" s="16">
        <v>1.7974537037037035E-2</v>
      </c>
      <c r="C22" s="12" t="s">
        <v>18</v>
      </c>
      <c r="D22" s="12" t="s">
        <v>113</v>
      </c>
      <c r="E22" s="13">
        <v>12</v>
      </c>
      <c r="F22" s="14">
        <f>E22-6</f>
        <v>6</v>
      </c>
      <c r="J22" s="12" t="s">
        <v>409</v>
      </c>
    </row>
    <row r="23" spans="1:10" ht="15.75" customHeight="1">
      <c r="A23" s="22" t="s">
        <v>398</v>
      </c>
      <c r="B23" s="16">
        <v>1.8020833333333333E-2</v>
      </c>
      <c r="C23" s="12" t="s">
        <v>66</v>
      </c>
      <c r="D23" s="12" t="s">
        <v>113</v>
      </c>
      <c r="E23" s="13">
        <v>8</v>
      </c>
      <c r="F23" s="14">
        <f>E23--1</f>
        <v>9</v>
      </c>
      <c r="J23" s="12" t="s">
        <v>409</v>
      </c>
    </row>
    <row r="24" spans="1:10" ht="15.75" customHeight="1">
      <c r="A24" s="22" t="s">
        <v>398</v>
      </c>
      <c r="B24" s="16">
        <v>1.9907407407407408E-2</v>
      </c>
      <c r="C24" s="12" t="s">
        <v>23</v>
      </c>
      <c r="D24" s="12" t="s">
        <v>30</v>
      </c>
      <c r="E24" s="13" t="s">
        <v>38</v>
      </c>
      <c r="F24" s="13" t="s">
        <v>38</v>
      </c>
      <c r="J24" s="12" t="s">
        <v>103</v>
      </c>
    </row>
    <row r="25" spans="1:10" ht="15.75" customHeight="1">
      <c r="A25" s="22" t="s">
        <v>398</v>
      </c>
      <c r="B25" s="16">
        <v>1.9907407407407408E-2</v>
      </c>
      <c r="C25" s="12" t="s">
        <v>23</v>
      </c>
      <c r="D25" s="12" t="s">
        <v>30</v>
      </c>
      <c r="E25" s="13">
        <v>9</v>
      </c>
      <c r="F25" s="14">
        <f>E25-5</f>
        <v>4</v>
      </c>
      <c r="J25" s="12" t="s">
        <v>415</v>
      </c>
    </row>
    <row r="26" spans="1:10" ht="15.75" customHeight="1">
      <c r="A26" s="22" t="s">
        <v>398</v>
      </c>
      <c r="B26" s="16">
        <v>2.0081018518518519E-2</v>
      </c>
      <c r="C26" s="12" t="s">
        <v>23</v>
      </c>
      <c r="D26" s="12" t="s">
        <v>30</v>
      </c>
      <c r="E26" s="13" t="s">
        <v>38</v>
      </c>
      <c r="F26" s="13" t="s">
        <v>38</v>
      </c>
      <c r="J26" s="12" t="s">
        <v>103</v>
      </c>
    </row>
    <row r="27" spans="1:10" ht="15.75" customHeight="1">
      <c r="A27" s="22" t="s">
        <v>398</v>
      </c>
      <c r="B27" s="16">
        <v>2.0081018518518519E-2</v>
      </c>
      <c r="C27" s="12" t="s">
        <v>23</v>
      </c>
      <c r="D27" s="12" t="s">
        <v>30</v>
      </c>
      <c r="E27" s="13" t="s">
        <v>20</v>
      </c>
      <c r="F27" s="13">
        <v>1</v>
      </c>
      <c r="J27" s="12" t="s">
        <v>415</v>
      </c>
    </row>
    <row r="28" spans="1:10" ht="15.75" customHeight="1">
      <c r="A28" s="22" t="s">
        <v>398</v>
      </c>
      <c r="B28" s="16">
        <v>2.0682870370370369E-2</v>
      </c>
      <c r="C28" s="12" t="s">
        <v>13</v>
      </c>
      <c r="D28" s="12" t="s">
        <v>33</v>
      </c>
      <c r="E28" s="13" t="s">
        <v>38</v>
      </c>
      <c r="F28" s="13" t="s">
        <v>38</v>
      </c>
      <c r="J28" s="12" t="s">
        <v>103</v>
      </c>
    </row>
    <row r="29" spans="1:10" ht="15.75" customHeight="1">
      <c r="A29" s="22" t="s">
        <v>398</v>
      </c>
      <c r="B29" s="16">
        <v>2.0682870370370369E-2</v>
      </c>
      <c r="C29" s="12" t="s">
        <v>13</v>
      </c>
      <c r="D29" s="12" t="s">
        <v>33</v>
      </c>
      <c r="E29" s="13">
        <v>9</v>
      </c>
      <c r="F29" s="13">
        <v>3</v>
      </c>
      <c r="J29" s="12" t="s">
        <v>222</v>
      </c>
    </row>
    <row r="30" spans="1:10" ht="15.75" customHeight="1">
      <c r="A30" s="22" t="s">
        <v>398</v>
      </c>
      <c r="B30" s="16">
        <v>2.329861111111111E-2</v>
      </c>
      <c r="C30" s="12" t="s">
        <v>66</v>
      </c>
      <c r="D30" s="12" t="s">
        <v>30</v>
      </c>
      <c r="E30" s="13">
        <v>18</v>
      </c>
      <c r="F30" s="14">
        <f>E30-5</f>
        <v>13</v>
      </c>
      <c r="J30" s="12" t="s">
        <v>418</v>
      </c>
    </row>
    <row r="31" spans="1:10" ht="15.75" customHeight="1">
      <c r="A31" s="22" t="s">
        <v>398</v>
      </c>
      <c r="B31" s="16">
        <v>2.3796296296296298E-2</v>
      </c>
      <c r="C31" s="12" t="s">
        <v>66</v>
      </c>
      <c r="D31" s="12" t="s">
        <v>28</v>
      </c>
      <c r="E31" s="13">
        <v>20</v>
      </c>
      <c r="F31" s="15"/>
      <c r="H31" s="12" t="s">
        <v>420</v>
      </c>
    </row>
    <row r="32" spans="1:10" ht="15.75" customHeight="1">
      <c r="A32" s="22" t="s">
        <v>398</v>
      </c>
      <c r="B32" s="16">
        <v>2.449074074074074E-2</v>
      </c>
      <c r="C32" s="12" t="s">
        <v>14</v>
      </c>
      <c r="D32" s="12" t="s">
        <v>30</v>
      </c>
      <c r="E32" s="13">
        <v>16</v>
      </c>
      <c r="F32" s="14">
        <f>E32-6</f>
        <v>10</v>
      </c>
      <c r="J32" s="12" t="s">
        <v>422</v>
      </c>
    </row>
    <row r="33" spans="1:10" ht="15.75" customHeight="1">
      <c r="A33" s="22" t="s">
        <v>398</v>
      </c>
      <c r="B33" s="16">
        <v>2.4571759259259258E-2</v>
      </c>
      <c r="C33" s="12" t="s">
        <v>14</v>
      </c>
      <c r="D33" s="12" t="s">
        <v>28</v>
      </c>
      <c r="E33" s="13">
        <v>8</v>
      </c>
      <c r="F33" s="15"/>
      <c r="H33" s="12" t="s">
        <v>423</v>
      </c>
    </row>
    <row r="34" spans="1:10" ht="15.75" customHeight="1">
      <c r="A34" s="22" t="s">
        <v>398</v>
      </c>
      <c r="B34" s="16">
        <v>2.5127314814814814E-2</v>
      </c>
      <c r="C34" s="12" t="s">
        <v>14</v>
      </c>
      <c r="D34" s="12" t="s">
        <v>30</v>
      </c>
      <c r="E34" s="13">
        <v>19</v>
      </c>
      <c r="F34" s="14">
        <f t="shared" ref="F34:F35" si="0">E34-6</f>
        <v>13</v>
      </c>
      <c r="J34" s="12" t="s">
        <v>32</v>
      </c>
    </row>
    <row r="35" spans="1:10" ht="15.75" customHeight="1">
      <c r="A35" s="22" t="s">
        <v>398</v>
      </c>
      <c r="B35" s="16">
        <v>2.5150462962962961E-2</v>
      </c>
      <c r="C35" s="12" t="s">
        <v>14</v>
      </c>
      <c r="D35" s="12" t="s">
        <v>30</v>
      </c>
      <c r="E35" s="13">
        <v>15</v>
      </c>
      <c r="F35" s="14">
        <f t="shared" si="0"/>
        <v>9</v>
      </c>
      <c r="J35" s="12" t="s">
        <v>32</v>
      </c>
    </row>
    <row r="36" spans="1:10" ht="15.75" customHeight="1">
      <c r="A36" s="22" t="s">
        <v>398</v>
      </c>
      <c r="B36" s="16">
        <v>2.525462962962963E-2</v>
      </c>
      <c r="C36" s="12" t="s">
        <v>14</v>
      </c>
      <c r="D36" s="12" t="s">
        <v>28</v>
      </c>
      <c r="E36" s="13">
        <v>12</v>
      </c>
      <c r="F36" s="15"/>
      <c r="H36" s="12" t="s">
        <v>426</v>
      </c>
    </row>
    <row r="37" spans="1:10" ht="15.75" customHeight="1">
      <c r="A37" s="22" t="s">
        <v>398</v>
      </c>
      <c r="B37" s="16">
        <v>2.6180555555555554E-2</v>
      </c>
      <c r="C37" s="12" t="s">
        <v>21</v>
      </c>
      <c r="D37" s="12" t="s">
        <v>28</v>
      </c>
      <c r="E37" s="13">
        <v>11</v>
      </c>
      <c r="F37" s="15"/>
      <c r="H37" s="12" t="s">
        <v>427</v>
      </c>
      <c r="J37" s="12" t="s">
        <v>428</v>
      </c>
    </row>
    <row r="38" spans="1:10" ht="15.75" customHeight="1">
      <c r="A38" s="22" t="s">
        <v>398</v>
      </c>
      <c r="B38" s="16">
        <v>2.7222222222222221E-2</v>
      </c>
      <c r="C38" s="12" t="s">
        <v>23</v>
      </c>
      <c r="D38" s="12" t="s">
        <v>30</v>
      </c>
      <c r="E38" s="13">
        <v>15</v>
      </c>
      <c r="F38" s="14">
        <f t="shared" ref="F38:F39" si="1">E38-5</f>
        <v>10</v>
      </c>
      <c r="J38" s="12" t="s">
        <v>39</v>
      </c>
    </row>
    <row r="39" spans="1:10" ht="15.75" customHeight="1">
      <c r="A39" s="22" t="s">
        <v>398</v>
      </c>
      <c r="B39" s="16">
        <v>2.7256944444444445E-2</v>
      </c>
      <c r="C39" s="12" t="s">
        <v>23</v>
      </c>
      <c r="D39" s="12" t="s">
        <v>30</v>
      </c>
      <c r="E39" s="13">
        <v>8</v>
      </c>
      <c r="F39" s="14">
        <f t="shared" si="1"/>
        <v>3</v>
      </c>
      <c r="J39" s="12" t="s">
        <v>39</v>
      </c>
    </row>
    <row r="40" spans="1:10" ht="15.75" customHeight="1">
      <c r="A40" s="22" t="s">
        <v>398</v>
      </c>
      <c r="B40" s="16">
        <v>2.7557870370370371E-2</v>
      </c>
      <c r="C40" s="12" t="s">
        <v>23</v>
      </c>
      <c r="D40" s="12" t="s">
        <v>28</v>
      </c>
      <c r="E40" s="13">
        <v>11</v>
      </c>
      <c r="F40" s="15"/>
      <c r="H40" s="12" t="s">
        <v>429</v>
      </c>
    </row>
    <row r="41" spans="1:10" ht="15.75" customHeight="1">
      <c r="A41" s="22" t="s">
        <v>398</v>
      </c>
      <c r="B41" s="16">
        <v>2.9560185185185186E-2</v>
      </c>
      <c r="C41" s="12" t="s">
        <v>13</v>
      </c>
      <c r="D41" s="12" t="s">
        <v>33</v>
      </c>
      <c r="E41" s="13" t="s">
        <v>38</v>
      </c>
      <c r="F41" s="13" t="s">
        <v>38</v>
      </c>
      <c r="J41" s="12" t="s">
        <v>103</v>
      </c>
    </row>
    <row r="42" spans="1:10" ht="15.75" customHeight="1">
      <c r="A42" s="22" t="s">
        <v>398</v>
      </c>
      <c r="B42" s="16">
        <v>2.9560185185185186E-2</v>
      </c>
      <c r="C42" s="12" t="s">
        <v>13</v>
      </c>
      <c r="D42" s="12" t="s">
        <v>33</v>
      </c>
      <c r="E42" s="13">
        <v>14</v>
      </c>
      <c r="F42" s="14">
        <f>E42-6</f>
        <v>8</v>
      </c>
      <c r="J42" s="12" t="s">
        <v>222</v>
      </c>
    </row>
    <row r="43" spans="1:10" ht="15.75" customHeight="1">
      <c r="A43" s="22" t="s">
        <v>398</v>
      </c>
      <c r="B43" s="16">
        <v>2.9652777777777778E-2</v>
      </c>
      <c r="C43" s="12" t="s">
        <v>13</v>
      </c>
      <c r="D43" s="12" t="s">
        <v>28</v>
      </c>
      <c r="E43" s="13">
        <v>14</v>
      </c>
      <c r="F43" s="15"/>
      <c r="H43" s="12" t="s">
        <v>430</v>
      </c>
      <c r="I43" s="12">
        <v>1</v>
      </c>
      <c r="J43" s="12" t="s">
        <v>431</v>
      </c>
    </row>
    <row r="44" spans="1:10" ht="15.75" customHeight="1">
      <c r="A44" s="22" t="s">
        <v>398</v>
      </c>
      <c r="B44" s="16">
        <v>3.0266203703703705E-2</v>
      </c>
      <c r="C44" s="12" t="s">
        <v>19</v>
      </c>
      <c r="D44" s="12" t="s">
        <v>30</v>
      </c>
      <c r="E44" s="13">
        <v>22</v>
      </c>
      <c r="F44" s="14">
        <f>E44-6</f>
        <v>16</v>
      </c>
      <c r="J44" s="12" t="s">
        <v>159</v>
      </c>
    </row>
    <row r="45" spans="1:10" ht="15.75" customHeight="1">
      <c r="A45" s="22" t="s">
        <v>398</v>
      </c>
      <c r="B45" s="16">
        <v>3.0671296296296297E-2</v>
      </c>
      <c r="C45" s="12" t="s">
        <v>19</v>
      </c>
      <c r="D45" s="12" t="s">
        <v>28</v>
      </c>
      <c r="E45" s="13">
        <v>6</v>
      </c>
      <c r="F45" s="15"/>
      <c r="H45" s="12" t="s">
        <v>432</v>
      </c>
      <c r="I45" s="12">
        <v>1</v>
      </c>
      <c r="J45" s="12" t="s">
        <v>433</v>
      </c>
    </row>
    <row r="46" spans="1:10" ht="15.75" customHeight="1">
      <c r="A46" s="22" t="s">
        <v>398</v>
      </c>
      <c r="B46" s="16">
        <v>3.0983796296296297E-2</v>
      </c>
      <c r="C46" s="12" t="s">
        <v>19</v>
      </c>
      <c r="D46" s="12" t="s">
        <v>30</v>
      </c>
      <c r="E46" s="13" t="s">
        <v>38</v>
      </c>
      <c r="F46" s="13" t="s">
        <v>38</v>
      </c>
      <c r="J46" s="12" t="s">
        <v>103</v>
      </c>
    </row>
    <row r="47" spans="1:10" ht="15.75" customHeight="1">
      <c r="A47" s="22" t="s">
        <v>398</v>
      </c>
      <c r="B47" s="16">
        <v>3.0983796296296297E-2</v>
      </c>
      <c r="C47" s="12" t="s">
        <v>19</v>
      </c>
      <c r="D47" s="12" t="s">
        <v>30</v>
      </c>
      <c r="E47" s="13">
        <v>19</v>
      </c>
      <c r="F47" s="14">
        <f>E47-6</f>
        <v>13</v>
      </c>
      <c r="J47" s="12" t="s">
        <v>362</v>
      </c>
    </row>
    <row r="48" spans="1:10" ht="15.75" customHeight="1">
      <c r="A48" s="22" t="s">
        <v>398</v>
      </c>
      <c r="B48" s="16">
        <v>3.1053240740740742E-2</v>
      </c>
      <c r="C48" s="12" t="s">
        <v>19</v>
      </c>
      <c r="D48" s="12" t="s">
        <v>28</v>
      </c>
      <c r="E48" s="13">
        <v>7</v>
      </c>
      <c r="F48" s="15"/>
      <c r="H48" s="12" t="s">
        <v>435</v>
      </c>
      <c r="I48" s="12">
        <v>1</v>
      </c>
      <c r="J48" s="12" t="s">
        <v>436</v>
      </c>
    </row>
    <row r="49" spans="1:10" ht="15.75" customHeight="1">
      <c r="A49" s="22" t="s">
        <v>398</v>
      </c>
      <c r="B49" s="16">
        <v>3.152777777777778E-2</v>
      </c>
      <c r="C49" s="12" t="s">
        <v>66</v>
      </c>
      <c r="D49" s="12" t="s">
        <v>30</v>
      </c>
      <c r="E49" s="13">
        <v>19</v>
      </c>
      <c r="F49" s="14">
        <f>E49-5</f>
        <v>14</v>
      </c>
      <c r="J49" s="12" t="s">
        <v>404</v>
      </c>
    </row>
    <row r="50" spans="1:10" ht="15.75" customHeight="1">
      <c r="A50" s="22" t="s">
        <v>398</v>
      </c>
      <c r="B50" s="16">
        <v>3.1736111111111111E-2</v>
      </c>
      <c r="C50" s="12" t="s">
        <v>66</v>
      </c>
      <c r="D50" s="12" t="s">
        <v>28</v>
      </c>
      <c r="E50" s="13">
        <v>14</v>
      </c>
      <c r="F50" s="15"/>
      <c r="H50" s="12" t="s">
        <v>437</v>
      </c>
    </row>
    <row r="51" spans="1:10" ht="15.75" customHeight="1">
      <c r="A51" s="22" t="s">
        <v>398</v>
      </c>
      <c r="B51" s="16">
        <v>3.2835648148148149E-2</v>
      </c>
      <c r="C51" s="12" t="s">
        <v>13</v>
      </c>
      <c r="D51" s="12" t="s">
        <v>30</v>
      </c>
      <c r="E51" s="13">
        <v>14</v>
      </c>
      <c r="F51" s="14">
        <f>E51-7</f>
        <v>7</v>
      </c>
      <c r="J51" s="12" t="s">
        <v>439</v>
      </c>
    </row>
    <row r="52" spans="1:10" ht="15.75" customHeight="1">
      <c r="A52" s="22" t="s">
        <v>398</v>
      </c>
      <c r="B52" s="16">
        <v>3.3240740740740737E-2</v>
      </c>
      <c r="C52" s="12" t="s">
        <v>21</v>
      </c>
      <c r="D52" s="12" t="s">
        <v>113</v>
      </c>
      <c r="E52" s="13" t="s">
        <v>17</v>
      </c>
      <c r="F52" s="14">
        <v>20</v>
      </c>
      <c r="J52" s="12" t="s">
        <v>409</v>
      </c>
    </row>
    <row r="53" spans="1:10" ht="15.75" customHeight="1">
      <c r="A53" s="22" t="s">
        <v>398</v>
      </c>
      <c r="B53" s="16">
        <v>3.3287037037037039E-2</v>
      </c>
      <c r="C53" s="12" t="s">
        <v>13</v>
      </c>
      <c r="D53" s="12" t="s">
        <v>113</v>
      </c>
      <c r="E53" s="13">
        <v>18</v>
      </c>
      <c r="F53" s="13">
        <v>17</v>
      </c>
      <c r="J53" s="12" t="s">
        <v>409</v>
      </c>
    </row>
    <row r="54" spans="1:10" ht="15.75" customHeight="1">
      <c r="A54" s="22" t="s">
        <v>398</v>
      </c>
      <c r="B54" s="16">
        <v>3.3333333333333333E-2</v>
      </c>
      <c r="C54" s="12" t="s">
        <v>14</v>
      </c>
      <c r="D54" s="12" t="s">
        <v>113</v>
      </c>
      <c r="E54" s="13">
        <v>5</v>
      </c>
      <c r="F54" s="13">
        <v>2</v>
      </c>
      <c r="H54" s="12" t="s">
        <v>440</v>
      </c>
      <c r="J54" s="12" t="s">
        <v>409</v>
      </c>
    </row>
    <row r="55" spans="1:10" ht="15.75" customHeight="1">
      <c r="A55" s="22" t="s">
        <v>398</v>
      </c>
      <c r="B55" s="16">
        <v>3.335648148148148E-2</v>
      </c>
      <c r="C55" s="12" t="s">
        <v>19</v>
      </c>
      <c r="D55" s="12" t="s">
        <v>113</v>
      </c>
      <c r="E55" s="13">
        <v>11</v>
      </c>
      <c r="F55" s="14">
        <f>E55-0</f>
        <v>11</v>
      </c>
      <c r="H55" s="12" t="s">
        <v>442</v>
      </c>
      <c r="J55" s="12" t="s">
        <v>409</v>
      </c>
    </row>
    <row r="56" spans="1:10" ht="15.75" customHeight="1">
      <c r="A56" s="22" t="s">
        <v>398</v>
      </c>
      <c r="B56" s="16">
        <v>3.3912037037037039E-2</v>
      </c>
      <c r="C56" s="12" t="s">
        <v>18</v>
      </c>
      <c r="D56" s="12" t="s">
        <v>113</v>
      </c>
      <c r="E56" s="13">
        <v>10</v>
      </c>
      <c r="F56" s="14">
        <f>E56-6</f>
        <v>4</v>
      </c>
      <c r="H56" s="12" t="s">
        <v>443</v>
      </c>
      <c r="J56" s="12" t="s">
        <v>409</v>
      </c>
    </row>
    <row r="57" spans="1:10" ht="15.75" customHeight="1">
      <c r="A57" s="22" t="s">
        <v>398</v>
      </c>
      <c r="B57" s="16">
        <v>3.394675925925926E-2</v>
      </c>
      <c r="C57" s="12" t="s">
        <v>23</v>
      </c>
      <c r="D57" s="12" t="s">
        <v>113</v>
      </c>
      <c r="E57" s="13">
        <v>18</v>
      </c>
      <c r="F57" s="14">
        <f>E57-5</f>
        <v>13</v>
      </c>
      <c r="J57" s="12" t="s">
        <v>409</v>
      </c>
    </row>
    <row r="58" spans="1:10" ht="15.75" customHeight="1">
      <c r="A58" s="22" t="s">
        <v>398</v>
      </c>
      <c r="B58" s="16">
        <v>3.3969907407407407E-2</v>
      </c>
      <c r="C58" s="12" t="s">
        <v>66</v>
      </c>
      <c r="D58" s="12" t="s">
        <v>113</v>
      </c>
      <c r="E58" s="13">
        <v>4</v>
      </c>
      <c r="F58" s="14">
        <f>E58--1</f>
        <v>5</v>
      </c>
      <c r="H58" s="12" t="s">
        <v>445</v>
      </c>
      <c r="J58" s="12" t="s">
        <v>409</v>
      </c>
    </row>
    <row r="59" spans="1:10" ht="13">
      <c r="A59" s="22" t="s">
        <v>398</v>
      </c>
      <c r="B59" s="16">
        <v>3.4583333333333334E-2</v>
      </c>
      <c r="C59" s="12" t="s">
        <v>23</v>
      </c>
      <c r="D59" s="12" t="s">
        <v>30</v>
      </c>
      <c r="E59" s="13">
        <v>20</v>
      </c>
      <c r="F59" s="14">
        <f>E59-5</f>
        <v>15</v>
      </c>
      <c r="J59" s="12" t="s">
        <v>291</v>
      </c>
    </row>
    <row r="60" spans="1:10" ht="13">
      <c r="A60" s="22" t="s">
        <v>398</v>
      </c>
      <c r="B60" s="16">
        <v>3.4652777777777775E-2</v>
      </c>
      <c r="C60" s="12" t="s">
        <v>23</v>
      </c>
      <c r="D60" s="12" t="s">
        <v>28</v>
      </c>
      <c r="E60" s="13">
        <v>10</v>
      </c>
      <c r="F60" s="15"/>
      <c r="H60" s="12" t="s">
        <v>446</v>
      </c>
      <c r="J60" s="12" t="s">
        <v>100</v>
      </c>
    </row>
    <row r="61" spans="1:10" ht="13">
      <c r="A61" s="22" t="s">
        <v>398</v>
      </c>
      <c r="B61" s="16">
        <v>3.546296296296296E-2</v>
      </c>
      <c r="C61" s="12" t="s">
        <v>21</v>
      </c>
      <c r="D61" s="12" t="s">
        <v>15</v>
      </c>
      <c r="E61" s="13">
        <v>13</v>
      </c>
      <c r="F61" s="14">
        <f>E61-3</f>
        <v>10</v>
      </c>
    </row>
    <row r="62" spans="1:10" ht="13">
      <c r="A62" s="22" t="s">
        <v>398</v>
      </c>
      <c r="B62" s="16">
        <v>3.6087962962962961E-2</v>
      </c>
      <c r="C62" s="12" t="s">
        <v>21</v>
      </c>
      <c r="D62" s="12" t="s">
        <v>33</v>
      </c>
      <c r="E62" s="13" t="s">
        <v>38</v>
      </c>
      <c r="F62" s="13" t="s">
        <v>38</v>
      </c>
      <c r="J62" s="12" t="s">
        <v>103</v>
      </c>
    </row>
    <row r="63" spans="1:10" ht="13">
      <c r="A63" s="22" t="s">
        <v>398</v>
      </c>
      <c r="B63" s="16">
        <v>3.6087962962962961E-2</v>
      </c>
      <c r="C63" s="12" t="s">
        <v>21</v>
      </c>
      <c r="D63" s="12" t="s">
        <v>33</v>
      </c>
      <c r="E63" s="13">
        <v>10</v>
      </c>
      <c r="F63" s="14">
        <f>E63-7</f>
        <v>3</v>
      </c>
      <c r="J63" s="12" t="s">
        <v>448</v>
      </c>
    </row>
    <row r="64" spans="1:10" ht="13">
      <c r="A64" s="22" t="s">
        <v>398</v>
      </c>
      <c r="B64" s="16">
        <v>3.6388888888888887E-2</v>
      </c>
      <c r="C64" s="12" t="s">
        <v>23</v>
      </c>
      <c r="D64" s="12" t="s">
        <v>101</v>
      </c>
      <c r="E64" s="13">
        <v>6</v>
      </c>
      <c r="F64" s="15"/>
      <c r="J64" s="12" t="s">
        <v>449</v>
      </c>
    </row>
    <row r="65" spans="1:10" ht="13">
      <c r="A65" s="22" t="s">
        <v>398</v>
      </c>
      <c r="B65" s="16">
        <v>3.7430555555555557E-2</v>
      </c>
      <c r="C65" s="12" t="s">
        <v>18</v>
      </c>
      <c r="D65" s="12" t="s">
        <v>37</v>
      </c>
      <c r="E65" s="13">
        <v>3</v>
      </c>
      <c r="F65" s="14">
        <f>E65-1</f>
        <v>2</v>
      </c>
    </row>
    <row r="66" spans="1:10" ht="13">
      <c r="A66" s="22" t="s">
        <v>398</v>
      </c>
      <c r="B66" s="16">
        <v>3.7685185185185183E-2</v>
      </c>
      <c r="C66" s="12" t="s">
        <v>13</v>
      </c>
      <c r="D66" s="12" t="s">
        <v>33</v>
      </c>
      <c r="E66" s="13" t="s">
        <v>38</v>
      </c>
      <c r="F66" s="13" t="s">
        <v>38</v>
      </c>
      <c r="J66" s="12" t="s">
        <v>103</v>
      </c>
    </row>
    <row r="67" spans="1:10" ht="13">
      <c r="A67" s="22" t="s">
        <v>398</v>
      </c>
      <c r="B67" s="16">
        <v>3.7685185185185183E-2</v>
      </c>
      <c r="C67" s="12" t="s">
        <v>13</v>
      </c>
      <c r="D67" s="12" t="s">
        <v>33</v>
      </c>
      <c r="E67" s="13">
        <v>19</v>
      </c>
      <c r="F67" s="14">
        <f>E67-6</f>
        <v>13</v>
      </c>
      <c r="J67" s="12" t="s">
        <v>222</v>
      </c>
    </row>
    <row r="68" spans="1:10" ht="13">
      <c r="A68" s="22" t="s">
        <v>398</v>
      </c>
      <c r="B68" s="16">
        <v>3.7777777777777778E-2</v>
      </c>
      <c r="C68" s="12" t="s">
        <v>13</v>
      </c>
      <c r="D68" s="12" t="s">
        <v>28</v>
      </c>
      <c r="E68" s="13">
        <v>11</v>
      </c>
      <c r="F68" s="15"/>
      <c r="H68" s="12" t="s">
        <v>450</v>
      </c>
      <c r="I68" s="12">
        <v>1</v>
      </c>
      <c r="J68" s="12" t="s">
        <v>451</v>
      </c>
    </row>
    <row r="69" spans="1:10" ht="13">
      <c r="A69" s="22" t="s">
        <v>398</v>
      </c>
      <c r="B69" s="16">
        <v>3.875E-2</v>
      </c>
      <c r="C69" s="12" t="s">
        <v>21</v>
      </c>
      <c r="D69" s="12" t="s">
        <v>78</v>
      </c>
      <c r="E69" s="13">
        <v>15</v>
      </c>
      <c r="F69" s="14">
        <f>E69-5</f>
        <v>10</v>
      </c>
    </row>
    <row r="70" spans="1:10" ht="13">
      <c r="A70" s="22" t="s">
        <v>398</v>
      </c>
      <c r="B70" s="16">
        <v>3.878472222222222E-2</v>
      </c>
      <c r="C70" s="12" t="s">
        <v>23</v>
      </c>
      <c r="D70" s="12" t="s">
        <v>67</v>
      </c>
      <c r="E70" s="13" t="s">
        <v>38</v>
      </c>
      <c r="F70" s="13" t="s">
        <v>38</v>
      </c>
      <c r="J70" s="12" t="s">
        <v>56</v>
      </c>
    </row>
    <row r="71" spans="1:10" ht="13">
      <c r="A71" s="22" t="s">
        <v>398</v>
      </c>
      <c r="B71" s="16">
        <v>3.878472222222222E-2</v>
      </c>
      <c r="C71" s="12" t="s">
        <v>23</v>
      </c>
      <c r="D71" s="12" t="s">
        <v>67</v>
      </c>
      <c r="E71" s="13">
        <v>12</v>
      </c>
      <c r="F71" s="14">
        <f>E71-0</f>
        <v>12</v>
      </c>
      <c r="J71" s="12" t="s">
        <v>57</v>
      </c>
    </row>
    <row r="72" spans="1:10" ht="13">
      <c r="A72" s="22" t="s">
        <v>398</v>
      </c>
      <c r="B72" s="16">
        <v>3.9409722222222221E-2</v>
      </c>
      <c r="C72" s="12" t="s">
        <v>14</v>
      </c>
      <c r="D72" s="12" t="s">
        <v>113</v>
      </c>
      <c r="E72" s="13">
        <v>16</v>
      </c>
      <c r="F72" s="14">
        <f>E72-3</f>
        <v>13</v>
      </c>
      <c r="J72" s="12" t="s">
        <v>400</v>
      </c>
    </row>
    <row r="73" spans="1:10" ht="13">
      <c r="A73" s="22" t="s">
        <v>398</v>
      </c>
      <c r="B73" s="16">
        <v>3.9409722222222221E-2</v>
      </c>
      <c r="C73" s="12" t="s">
        <v>66</v>
      </c>
      <c r="D73" s="12" t="s">
        <v>113</v>
      </c>
      <c r="E73" s="13">
        <v>7</v>
      </c>
      <c r="F73" s="14">
        <f>E73--1</f>
        <v>8</v>
      </c>
      <c r="J73" s="12" t="s">
        <v>400</v>
      </c>
    </row>
    <row r="74" spans="1:10" ht="13">
      <c r="A74" s="22" t="s">
        <v>398</v>
      </c>
      <c r="B74" s="16">
        <v>4.0011574074074074E-2</v>
      </c>
      <c r="C74" s="12" t="s">
        <v>66</v>
      </c>
      <c r="D74" s="12" t="s">
        <v>30</v>
      </c>
      <c r="E74" s="13" t="s">
        <v>38</v>
      </c>
      <c r="F74" s="13" t="s">
        <v>38</v>
      </c>
      <c r="J74" s="12" t="s">
        <v>103</v>
      </c>
    </row>
    <row r="75" spans="1:10" ht="13">
      <c r="A75" s="22" t="s">
        <v>398</v>
      </c>
      <c r="B75" s="16">
        <v>4.0011574074074074E-2</v>
      </c>
      <c r="C75" s="12" t="s">
        <v>66</v>
      </c>
      <c r="D75" s="12" t="s">
        <v>30</v>
      </c>
      <c r="E75" s="13">
        <f>F75+5</f>
        <v>11</v>
      </c>
      <c r="F75" s="14">
        <v>6</v>
      </c>
      <c r="J75" s="12" t="s">
        <v>458</v>
      </c>
    </row>
    <row r="76" spans="1:10" ht="13">
      <c r="A76" s="22" t="s">
        <v>398</v>
      </c>
      <c r="B76" s="16">
        <v>4.1527777777777775E-2</v>
      </c>
      <c r="C76" s="12" t="s">
        <v>14</v>
      </c>
      <c r="D76" s="12" t="s">
        <v>26</v>
      </c>
      <c r="E76" s="13">
        <v>6</v>
      </c>
      <c r="F76" s="14">
        <f>E76-4</f>
        <v>2</v>
      </c>
    </row>
    <row r="77" spans="1:10" ht="13">
      <c r="A77" s="22" t="s">
        <v>398</v>
      </c>
      <c r="B77" s="16">
        <v>4.2650462962962966E-2</v>
      </c>
      <c r="C77" s="12" t="s">
        <v>18</v>
      </c>
      <c r="D77" s="12" t="s">
        <v>101</v>
      </c>
      <c r="E77" s="13">
        <v>10</v>
      </c>
      <c r="F77" s="15"/>
      <c r="J77" s="12" t="s">
        <v>461</v>
      </c>
    </row>
    <row r="78" spans="1:10" ht="13">
      <c r="A78" s="22" t="s">
        <v>398</v>
      </c>
      <c r="B78" s="16">
        <v>4.297453703703704E-2</v>
      </c>
      <c r="C78" s="12" t="s">
        <v>18</v>
      </c>
      <c r="D78" s="12" t="s">
        <v>26</v>
      </c>
      <c r="E78" s="13">
        <v>16</v>
      </c>
      <c r="F78" s="14">
        <f>E78-3</f>
        <v>13</v>
      </c>
    </row>
    <row r="79" spans="1:10" ht="13">
      <c r="A79" s="22" t="s">
        <v>398</v>
      </c>
      <c r="B79" s="16">
        <v>4.3877314814814813E-2</v>
      </c>
      <c r="C79" s="12" t="s">
        <v>23</v>
      </c>
      <c r="D79" s="12" t="s">
        <v>30</v>
      </c>
      <c r="E79" s="13" t="s">
        <v>38</v>
      </c>
      <c r="F79" s="13" t="s">
        <v>38</v>
      </c>
      <c r="J79" s="12" t="s">
        <v>103</v>
      </c>
    </row>
    <row r="80" spans="1:10" ht="13">
      <c r="A80" s="22" t="s">
        <v>398</v>
      </c>
      <c r="B80" s="16">
        <v>4.3877314814814813E-2</v>
      </c>
      <c r="C80" s="12" t="s">
        <v>23</v>
      </c>
      <c r="D80" s="12" t="s">
        <v>30</v>
      </c>
      <c r="E80" s="13">
        <v>13</v>
      </c>
      <c r="F80" s="14">
        <f>E80-5</f>
        <v>8</v>
      </c>
      <c r="J80" s="12" t="s">
        <v>415</v>
      </c>
    </row>
    <row r="81" spans="1:10" ht="13">
      <c r="A81" s="22" t="s">
        <v>398</v>
      </c>
      <c r="B81" s="16">
        <v>4.3993055555555556E-2</v>
      </c>
      <c r="C81" s="12" t="s">
        <v>23</v>
      </c>
      <c r="D81" s="12" t="s">
        <v>28</v>
      </c>
      <c r="E81" s="13">
        <v>8</v>
      </c>
      <c r="F81" s="15"/>
      <c r="H81" s="12" t="s">
        <v>467</v>
      </c>
    </row>
    <row r="82" spans="1:10" ht="13">
      <c r="A82" s="22" t="s">
        <v>398</v>
      </c>
      <c r="B82" s="16">
        <v>4.4155092592592593E-2</v>
      </c>
      <c r="C82" s="12" t="s">
        <v>23</v>
      </c>
      <c r="D82" s="12" t="s">
        <v>30</v>
      </c>
      <c r="E82" s="13" t="s">
        <v>38</v>
      </c>
      <c r="F82" s="13" t="s">
        <v>38</v>
      </c>
      <c r="J82" s="12" t="s">
        <v>103</v>
      </c>
    </row>
    <row r="83" spans="1:10" ht="13">
      <c r="A83" s="22" t="s">
        <v>398</v>
      </c>
      <c r="B83" s="16">
        <v>4.4155092592592593E-2</v>
      </c>
      <c r="C83" s="12" t="s">
        <v>23</v>
      </c>
      <c r="D83" s="12" t="s">
        <v>30</v>
      </c>
      <c r="E83" s="13">
        <v>17</v>
      </c>
      <c r="F83" s="14">
        <f>E83-5</f>
        <v>12</v>
      </c>
      <c r="J83" s="12" t="s">
        <v>415</v>
      </c>
    </row>
    <row r="84" spans="1:10" ht="13">
      <c r="A84" s="22" t="s">
        <v>398</v>
      </c>
      <c r="B84" s="16">
        <v>4.4224537037037034E-2</v>
      </c>
      <c r="C84" s="12" t="s">
        <v>23</v>
      </c>
      <c r="D84" s="12" t="s">
        <v>28</v>
      </c>
      <c r="E84" s="13">
        <v>5</v>
      </c>
      <c r="F84" s="15"/>
      <c r="H84" s="12" t="s">
        <v>468</v>
      </c>
      <c r="I84" s="12">
        <v>1</v>
      </c>
      <c r="J84" s="12" t="s">
        <v>469</v>
      </c>
    </row>
    <row r="85" spans="1:10" ht="13">
      <c r="A85" s="22" t="s">
        <v>398</v>
      </c>
      <c r="B85" s="16">
        <v>4.508101851851852E-2</v>
      </c>
      <c r="C85" s="12" t="s">
        <v>23</v>
      </c>
      <c r="D85" s="12" t="s">
        <v>70</v>
      </c>
      <c r="E85" s="13" t="s">
        <v>38</v>
      </c>
      <c r="F85" s="13" t="s">
        <v>38</v>
      </c>
    </row>
    <row r="86" spans="1:10" ht="13">
      <c r="A86" s="22" t="s">
        <v>398</v>
      </c>
      <c r="B86" s="16">
        <v>4.508101851851852E-2</v>
      </c>
      <c r="C86" s="12" t="s">
        <v>19</v>
      </c>
      <c r="D86" s="12" t="s">
        <v>70</v>
      </c>
      <c r="E86" s="13" t="s">
        <v>38</v>
      </c>
      <c r="F86" s="13" t="s">
        <v>38</v>
      </c>
    </row>
    <row r="87" spans="1:10" ht="13">
      <c r="A87" s="22" t="s">
        <v>398</v>
      </c>
      <c r="B87" s="16">
        <v>4.508101851851852E-2</v>
      </c>
      <c r="C87" s="12" t="s">
        <v>18</v>
      </c>
      <c r="D87" s="12" t="s">
        <v>70</v>
      </c>
      <c r="E87" s="13" t="s">
        <v>38</v>
      </c>
      <c r="F87" s="13" t="s">
        <v>38</v>
      </c>
    </row>
    <row r="88" spans="1:10" ht="13">
      <c r="A88" s="22" t="s">
        <v>398</v>
      </c>
      <c r="B88" s="16">
        <v>4.508101851851852E-2</v>
      </c>
      <c r="C88" s="12" t="s">
        <v>13</v>
      </c>
      <c r="D88" s="12" t="s">
        <v>70</v>
      </c>
      <c r="E88" s="13" t="s">
        <v>38</v>
      </c>
      <c r="F88" s="13" t="s">
        <v>38</v>
      </c>
    </row>
    <row r="89" spans="1:10" ht="13">
      <c r="A89" s="22" t="s">
        <v>398</v>
      </c>
      <c r="B89" s="16">
        <v>4.508101851851852E-2</v>
      </c>
      <c r="C89" s="12" t="s">
        <v>66</v>
      </c>
      <c r="D89" s="12" t="s">
        <v>70</v>
      </c>
      <c r="E89" s="13" t="s">
        <v>38</v>
      </c>
      <c r="F89" s="13" t="s">
        <v>38</v>
      </c>
    </row>
    <row r="90" spans="1:10" ht="13">
      <c r="A90" s="22" t="s">
        <v>398</v>
      </c>
      <c r="B90" s="16">
        <v>4.508101851851852E-2</v>
      </c>
      <c r="C90" s="12" t="s">
        <v>14</v>
      </c>
      <c r="D90" s="12" t="s">
        <v>70</v>
      </c>
      <c r="E90" s="13" t="s">
        <v>38</v>
      </c>
      <c r="F90" s="13" t="s">
        <v>38</v>
      </c>
    </row>
    <row r="91" spans="1:10" ht="13">
      <c r="A91" s="22" t="s">
        <v>398</v>
      </c>
      <c r="B91" s="16">
        <v>4.5706018518518521E-2</v>
      </c>
      <c r="C91" s="12" t="s">
        <v>19</v>
      </c>
      <c r="D91" s="12" t="s">
        <v>52</v>
      </c>
      <c r="E91" s="13">
        <v>10</v>
      </c>
      <c r="F91" s="13">
        <f>E91-6</f>
        <v>4</v>
      </c>
    </row>
    <row r="92" spans="1:10" ht="13">
      <c r="A92" s="22" t="s">
        <v>398</v>
      </c>
      <c r="B92" s="16">
        <v>4.7303240740740743E-2</v>
      </c>
      <c r="C92" s="12" t="s">
        <v>19</v>
      </c>
      <c r="D92" s="12" t="s">
        <v>37</v>
      </c>
      <c r="E92" s="13" t="s">
        <v>20</v>
      </c>
      <c r="F92" s="13">
        <v>1</v>
      </c>
    </row>
    <row r="93" spans="1:10" ht="13">
      <c r="A93" s="22" t="s">
        <v>398</v>
      </c>
      <c r="B93" s="16">
        <v>4.8229166666666663E-2</v>
      </c>
      <c r="C93" s="12" t="s">
        <v>19</v>
      </c>
      <c r="D93" s="12" t="s">
        <v>62</v>
      </c>
      <c r="E93" s="13">
        <v>4</v>
      </c>
      <c r="F93" s="14">
        <f>E93-2</f>
        <v>2</v>
      </c>
      <c r="H93" s="12" t="s">
        <v>471</v>
      </c>
      <c r="J93" s="12" t="s">
        <v>472</v>
      </c>
    </row>
    <row r="94" spans="1:10" ht="13">
      <c r="A94" s="22" t="s">
        <v>398</v>
      </c>
      <c r="B94" s="16">
        <v>4.9386574074074076E-2</v>
      </c>
      <c r="C94" s="12" t="s">
        <v>19</v>
      </c>
      <c r="D94" s="12" t="s">
        <v>321</v>
      </c>
      <c r="E94" s="13" t="s">
        <v>20</v>
      </c>
      <c r="F94" s="13">
        <v>1</v>
      </c>
    </row>
    <row r="95" spans="1:10" ht="13">
      <c r="A95" s="22" t="s">
        <v>398</v>
      </c>
      <c r="B95" s="16">
        <v>5.0497685185185187E-2</v>
      </c>
      <c r="C95" s="12" t="s">
        <v>13</v>
      </c>
      <c r="D95" s="12" t="s">
        <v>321</v>
      </c>
      <c r="E95" s="13">
        <v>17</v>
      </c>
      <c r="F95" s="14">
        <f>E95-2</f>
        <v>15</v>
      </c>
    </row>
    <row r="96" spans="1:10" ht="13">
      <c r="A96" s="22" t="s">
        <v>398</v>
      </c>
      <c r="B96" s="16">
        <v>5.1805555555555556E-2</v>
      </c>
      <c r="C96" s="12" t="s">
        <v>14</v>
      </c>
      <c r="D96" s="12" t="s">
        <v>37</v>
      </c>
      <c r="E96" s="13">
        <v>21</v>
      </c>
      <c r="F96" s="14">
        <f>E96-4</f>
        <v>17</v>
      </c>
    </row>
    <row r="97" spans="1:10" ht="13">
      <c r="A97" s="22" t="s">
        <v>398</v>
      </c>
      <c r="B97" s="16">
        <v>5.2557870370370373E-2</v>
      </c>
      <c r="C97" s="12" t="s">
        <v>14</v>
      </c>
      <c r="D97" s="12" t="s">
        <v>321</v>
      </c>
      <c r="E97" s="13">
        <v>4</v>
      </c>
      <c r="F97" s="13">
        <v>2</v>
      </c>
      <c r="J97" s="12" t="s">
        <v>56</v>
      </c>
    </row>
    <row r="98" spans="1:10" ht="13">
      <c r="A98" s="22" t="s">
        <v>398</v>
      </c>
      <c r="B98" s="16">
        <v>5.2557870370370373E-2</v>
      </c>
      <c r="C98" s="12" t="s">
        <v>14</v>
      </c>
      <c r="D98" s="12" t="s">
        <v>321</v>
      </c>
      <c r="E98" s="13">
        <v>13</v>
      </c>
      <c r="F98" s="13">
        <v>11</v>
      </c>
      <c r="J98" s="12" t="s">
        <v>57</v>
      </c>
    </row>
    <row r="99" spans="1:10" ht="13">
      <c r="A99" s="22" t="s">
        <v>398</v>
      </c>
      <c r="B99" s="16">
        <v>5.3634259259259257E-2</v>
      </c>
      <c r="C99" s="12" t="s">
        <v>13</v>
      </c>
      <c r="D99" s="12" t="s">
        <v>15</v>
      </c>
      <c r="E99" s="13">
        <v>13</v>
      </c>
      <c r="F99" s="14">
        <f>E99-0</f>
        <v>13</v>
      </c>
    </row>
    <row r="100" spans="1:10" ht="13">
      <c r="A100" s="22" t="s">
        <v>398</v>
      </c>
      <c r="B100" s="16">
        <v>5.4502314814814816E-2</v>
      </c>
      <c r="C100" s="12" t="s">
        <v>18</v>
      </c>
      <c r="D100" s="12" t="s">
        <v>51</v>
      </c>
      <c r="E100" s="13">
        <v>21</v>
      </c>
      <c r="F100" s="14">
        <f>E100-6</f>
        <v>15</v>
      </c>
    </row>
    <row r="101" spans="1:10" ht="13">
      <c r="A101" s="22" t="s">
        <v>398</v>
      </c>
      <c r="B101" s="16">
        <v>6.3993055555555553E-2</v>
      </c>
      <c r="C101" s="12" t="s">
        <v>21</v>
      </c>
      <c r="D101" s="12" t="s">
        <v>67</v>
      </c>
      <c r="E101" s="13">
        <v>15</v>
      </c>
      <c r="F101" s="15"/>
    </row>
    <row r="102" spans="1:10" ht="13">
      <c r="A102" s="22" t="s">
        <v>398</v>
      </c>
      <c r="B102" s="16">
        <v>6.40162037037037E-2</v>
      </c>
      <c r="C102" s="12" t="s">
        <v>23</v>
      </c>
      <c r="D102" s="12" t="s">
        <v>67</v>
      </c>
      <c r="E102" s="13" t="s">
        <v>20</v>
      </c>
      <c r="F102" s="13">
        <v>1</v>
      </c>
    </row>
    <row r="103" spans="1:10" ht="13">
      <c r="A103" s="22" t="s">
        <v>398</v>
      </c>
      <c r="B103" s="16">
        <v>6.4409722222222215E-2</v>
      </c>
      <c r="C103" s="12" t="s">
        <v>13</v>
      </c>
      <c r="D103" s="12" t="s">
        <v>67</v>
      </c>
      <c r="E103" s="13">
        <v>20</v>
      </c>
      <c r="F103" s="14">
        <f>E103-2</f>
        <v>18</v>
      </c>
    </row>
    <row r="104" spans="1:10" ht="13">
      <c r="A104" s="22" t="s">
        <v>398</v>
      </c>
      <c r="B104" s="16">
        <v>6.5787037037037033E-2</v>
      </c>
      <c r="C104" s="12" t="s">
        <v>21</v>
      </c>
      <c r="D104" s="12" t="s">
        <v>24</v>
      </c>
      <c r="E104" s="13">
        <v>20</v>
      </c>
      <c r="F104" s="14">
        <f>E104-5</f>
        <v>15</v>
      </c>
    </row>
    <row r="105" spans="1:10" ht="13">
      <c r="A105" s="22" t="s">
        <v>398</v>
      </c>
      <c r="B105" s="16">
        <v>6.6527777777777783E-2</v>
      </c>
      <c r="C105" s="12" t="s">
        <v>13</v>
      </c>
      <c r="D105" s="12" t="s">
        <v>78</v>
      </c>
      <c r="E105" s="13" t="s">
        <v>20</v>
      </c>
      <c r="F105" s="13">
        <v>1</v>
      </c>
    </row>
    <row r="106" spans="1:10" ht="13">
      <c r="A106" s="22" t="s">
        <v>398</v>
      </c>
      <c r="B106" s="16">
        <v>7.1446759259259265E-2</v>
      </c>
      <c r="C106" s="12" t="s">
        <v>19</v>
      </c>
      <c r="D106" s="12" t="s">
        <v>69</v>
      </c>
      <c r="E106" s="13">
        <v>18</v>
      </c>
      <c r="F106" s="14">
        <f>E106-0</f>
        <v>18</v>
      </c>
    </row>
    <row r="107" spans="1:10" ht="13">
      <c r="A107" s="22" t="s">
        <v>398</v>
      </c>
      <c r="B107" s="16">
        <v>7.3645833333333327E-2</v>
      </c>
      <c r="C107" s="12" t="s">
        <v>18</v>
      </c>
      <c r="D107" s="12" t="s">
        <v>486</v>
      </c>
      <c r="E107" s="13">
        <v>16</v>
      </c>
      <c r="F107" s="14">
        <f>E107-2</f>
        <v>14</v>
      </c>
    </row>
    <row r="108" spans="1:10" ht="13">
      <c r="A108" s="22" t="s">
        <v>398</v>
      </c>
      <c r="B108" s="16">
        <v>7.4583333333333335E-2</v>
      </c>
      <c r="C108" s="12" t="s">
        <v>18</v>
      </c>
      <c r="D108" s="12" t="s">
        <v>15</v>
      </c>
      <c r="E108" s="13">
        <v>10</v>
      </c>
      <c r="F108" s="14">
        <f>E108-4</f>
        <v>6</v>
      </c>
    </row>
    <row r="109" spans="1:10" ht="13">
      <c r="A109" s="22" t="s">
        <v>398</v>
      </c>
      <c r="B109" s="16">
        <v>7.4675925925925923E-2</v>
      </c>
      <c r="C109" s="12" t="s">
        <v>23</v>
      </c>
      <c r="D109" s="12" t="s">
        <v>15</v>
      </c>
      <c r="E109" s="13">
        <v>10</v>
      </c>
      <c r="F109" s="14">
        <f>E109-3</f>
        <v>7</v>
      </c>
    </row>
    <row r="110" spans="1:10" ht="13">
      <c r="A110" s="22" t="s">
        <v>398</v>
      </c>
      <c r="B110" s="16">
        <v>7.5439814814814821E-2</v>
      </c>
      <c r="C110" s="12" t="s">
        <v>23</v>
      </c>
      <c r="D110" s="12" t="s">
        <v>31</v>
      </c>
      <c r="E110" s="13">
        <v>16</v>
      </c>
      <c r="F110" s="14">
        <f>E110-0</f>
        <v>16</v>
      </c>
    </row>
    <row r="111" spans="1:10" ht="13">
      <c r="A111" s="22" t="s">
        <v>398</v>
      </c>
      <c r="B111" s="16">
        <v>7.5949074074074072E-2</v>
      </c>
      <c r="C111" s="12" t="s">
        <v>18</v>
      </c>
      <c r="D111" s="12" t="s">
        <v>109</v>
      </c>
      <c r="E111" s="13" t="s">
        <v>38</v>
      </c>
      <c r="F111" s="13" t="s">
        <v>38</v>
      </c>
      <c r="J111" s="12" t="s">
        <v>56</v>
      </c>
    </row>
    <row r="112" spans="1:10" ht="13">
      <c r="A112" s="22" t="s">
        <v>398</v>
      </c>
      <c r="B112" s="16">
        <v>7.5949074074074072E-2</v>
      </c>
      <c r="C112" s="12" t="s">
        <v>18</v>
      </c>
      <c r="D112" s="12" t="s">
        <v>109</v>
      </c>
      <c r="E112" s="13">
        <v>21</v>
      </c>
      <c r="F112" s="14">
        <f>E112-3</f>
        <v>18</v>
      </c>
      <c r="J112" s="12" t="s">
        <v>57</v>
      </c>
    </row>
    <row r="113" spans="1:10" ht="13">
      <c r="A113" s="22" t="s">
        <v>398</v>
      </c>
      <c r="B113" s="16">
        <v>7.7743055555555551E-2</v>
      </c>
      <c r="C113" s="12" t="s">
        <v>23</v>
      </c>
      <c r="D113" s="12" t="s">
        <v>37</v>
      </c>
      <c r="E113" s="13">
        <v>7</v>
      </c>
      <c r="F113" s="14">
        <f>E113-0</f>
        <v>7</v>
      </c>
    </row>
    <row r="114" spans="1:10" ht="13">
      <c r="A114" s="22" t="s">
        <v>398</v>
      </c>
      <c r="B114" s="16">
        <v>7.8171296296296294E-2</v>
      </c>
      <c r="C114" s="12" t="s">
        <v>13</v>
      </c>
      <c r="D114" s="12" t="s">
        <v>37</v>
      </c>
      <c r="E114" s="13">
        <v>23</v>
      </c>
      <c r="F114" s="13">
        <v>19</v>
      </c>
    </row>
    <row r="115" spans="1:10" ht="13">
      <c r="A115" s="22" t="s">
        <v>398</v>
      </c>
      <c r="B115" s="16">
        <v>7.8935185185185192E-2</v>
      </c>
      <c r="C115" s="12" t="s">
        <v>23</v>
      </c>
      <c r="D115" s="12" t="s">
        <v>51</v>
      </c>
      <c r="E115" s="13">
        <v>12</v>
      </c>
      <c r="F115" s="14">
        <f>E115-3</f>
        <v>9</v>
      </c>
    </row>
    <row r="116" spans="1:10" ht="13">
      <c r="A116" s="22" t="s">
        <v>398</v>
      </c>
      <c r="B116" s="16">
        <v>7.8761574074074067E-2</v>
      </c>
      <c r="C116" s="12" t="s">
        <v>23</v>
      </c>
      <c r="D116" s="12" t="s">
        <v>37</v>
      </c>
      <c r="E116" s="13" t="s">
        <v>38</v>
      </c>
      <c r="F116" s="13" t="s">
        <v>38</v>
      </c>
      <c r="J116" s="12" t="s">
        <v>56</v>
      </c>
    </row>
    <row r="117" spans="1:10" ht="13">
      <c r="A117" s="22" t="s">
        <v>398</v>
      </c>
      <c r="B117" s="16">
        <v>7.8761574074074067E-2</v>
      </c>
      <c r="C117" s="12" t="s">
        <v>23</v>
      </c>
      <c r="D117" s="12" t="s">
        <v>37</v>
      </c>
      <c r="E117" s="13">
        <v>18</v>
      </c>
      <c r="F117" s="14">
        <f>E117-0</f>
        <v>18</v>
      </c>
      <c r="J117" s="12" t="s">
        <v>57</v>
      </c>
    </row>
    <row r="118" spans="1:10" ht="13">
      <c r="A118" s="22" t="s">
        <v>398</v>
      </c>
      <c r="B118" s="16">
        <v>8.1631944444444438E-2</v>
      </c>
      <c r="C118" s="12" t="s">
        <v>18</v>
      </c>
      <c r="D118" s="12" t="s">
        <v>486</v>
      </c>
      <c r="E118" s="13">
        <v>17</v>
      </c>
      <c r="F118" s="14">
        <f>E118-2</f>
        <v>15</v>
      </c>
    </row>
    <row r="119" spans="1:10" ht="13">
      <c r="A119" s="22" t="s">
        <v>398</v>
      </c>
      <c r="B119" s="16">
        <v>0.10016203703703704</v>
      </c>
      <c r="C119" s="12" t="s">
        <v>21</v>
      </c>
      <c r="D119" s="12" t="s">
        <v>24</v>
      </c>
      <c r="E119" s="13">
        <v>10</v>
      </c>
      <c r="F119" s="14">
        <f>E119-5</f>
        <v>5</v>
      </c>
    </row>
    <row r="120" spans="1:10" ht="13">
      <c r="A120" s="22" t="s">
        <v>398</v>
      </c>
      <c r="B120" s="16">
        <v>0.10104166666666667</v>
      </c>
      <c r="C120" s="12" t="s">
        <v>23</v>
      </c>
      <c r="D120" s="12" t="s">
        <v>24</v>
      </c>
      <c r="E120" s="13" t="s">
        <v>20</v>
      </c>
      <c r="F120" s="13">
        <v>1</v>
      </c>
    </row>
    <row r="121" spans="1:10" ht="13">
      <c r="A121" s="22" t="s">
        <v>398</v>
      </c>
      <c r="B121" s="16">
        <v>0.1044675925925926</v>
      </c>
      <c r="C121" s="12" t="s">
        <v>66</v>
      </c>
      <c r="D121" s="12" t="s">
        <v>109</v>
      </c>
      <c r="E121" s="13">
        <v>20</v>
      </c>
      <c r="F121" s="14">
        <f t="shared" ref="F121:F122" si="2">E121-3</f>
        <v>17</v>
      </c>
    </row>
    <row r="122" spans="1:10" ht="13">
      <c r="A122" s="22" t="s">
        <v>398</v>
      </c>
      <c r="B122" s="16">
        <v>0.1044675925925926</v>
      </c>
      <c r="C122" s="12" t="s">
        <v>18</v>
      </c>
      <c r="D122" s="12" t="s">
        <v>109</v>
      </c>
      <c r="E122" s="13">
        <v>5</v>
      </c>
      <c r="F122" s="14">
        <f t="shared" si="2"/>
        <v>2</v>
      </c>
    </row>
    <row r="123" spans="1:10" ht="13">
      <c r="A123" s="22" t="s">
        <v>398</v>
      </c>
      <c r="B123" s="16">
        <v>0.10548611111111111</v>
      </c>
      <c r="C123" s="12" t="s">
        <v>13</v>
      </c>
      <c r="D123" s="12" t="s">
        <v>22</v>
      </c>
      <c r="E123" s="13" t="s">
        <v>38</v>
      </c>
      <c r="F123" s="13" t="s">
        <v>38</v>
      </c>
      <c r="J123" s="12" t="s">
        <v>56</v>
      </c>
    </row>
    <row r="124" spans="1:10" ht="13">
      <c r="A124" s="22" t="s">
        <v>398</v>
      </c>
      <c r="B124" s="16">
        <v>0.10548611111111111</v>
      </c>
      <c r="C124" s="12" t="s">
        <v>13</v>
      </c>
      <c r="D124" s="12" t="s">
        <v>22</v>
      </c>
      <c r="E124" s="13">
        <v>17</v>
      </c>
      <c r="F124" s="14">
        <f>E124-0</f>
        <v>17</v>
      </c>
      <c r="J124" s="12" t="s">
        <v>57</v>
      </c>
    </row>
    <row r="125" spans="1:10" ht="13">
      <c r="A125" s="22" t="s">
        <v>398</v>
      </c>
      <c r="B125" s="16">
        <v>0.10550925925925926</v>
      </c>
      <c r="C125" s="12" t="s">
        <v>14</v>
      </c>
      <c r="D125" s="12" t="s">
        <v>22</v>
      </c>
      <c r="E125" s="13">
        <v>24</v>
      </c>
      <c r="F125" s="14">
        <f>E125-6</f>
        <v>18</v>
      </c>
    </row>
    <row r="126" spans="1:10" ht="13">
      <c r="A126" s="22" t="s">
        <v>398</v>
      </c>
      <c r="B126" s="16">
        <v>0.10552083333333333</v>
      </c>
      <c r="C126" s="12" t="s">
        <v>18</v>
      </c>
      <c r="D126" s="12" t="s">
        <v>22</v>
      </c>
      <c r="E126" s="13">
        <v>12</v>
      </c>
      <c r="F126" s="14">
        <f>E126-4</f>
        <v>8</v>
      </c>
    </row>
    <row r="127" spans="1:10" ht="13">
      <c r="A127" s="22" t="s">
        <v>398</v>
      </c>
      <c r="B127" s="16">
        <v>0.10554398148148147</v>
      </c>
      <c r="C127" s="12" t="s">
        <v>23</v>
      </c>
      <c r="D127" s="12" t="s">
        <v>22</v>
      </c>
      <c r="E127" s="13">
        <v>21</v>
      </c>
      <c r="F127" s="14">
        <f>E127-3</f>
        <v>18</v>
      </c>
    </row>
    <row r="128" spans="1:10" ht="13">
      <c r="A128" s="22" t="s">
        <v>398</v>
      </c>
      <c r="B128" s="16">
        <v>0.1059837962962963</v>
      </c>
      <c r="C128" s="12" t="s">
        <v>18</v>
      </c>
      <c r="D128" s="12" t="s">
        <v>486</v>
      </c>
      <c r="E128" s="13">
        <v>13</v>
      </c>
      <c r="F128" s="14">
        <f t="shared" ref="F128:F129" si="3">E128-2</f>
        <v>11</v>
      </c>
    </row>
    <row r="129" spans="1:10" ht="13">
      <c r="A129" s="22" t="s">
        <v>398</v>
      </c>
      <c r="B129" s="16">
        <v>0.1059837962962963</v>
      </c>
      <c r="C129" s="12" t="s">
        <v>66</v>
      </c>
      <c r="D129" s="12" t="s">
        <v>486</v>
      </c>
      <c r="E129" s="13">
        <v>7</v>
      </c>
      <c r="F129" s="14">
        <f t="shared" si="3"/>
        <v>5</v>
      </c>
    </row>
    <row r="130" spans="1:10" ht="13">
      <c r="A130" s="22" t="s">
        <v>398</v>
      </c>
      <c r="B130" s="16">
        <v>0.10817129629629629</v>
      </c>
      <c r="C130" s="12" t="s">
        <v>89</v>
      </c>
      <c r="D130" s="12" t="s">
        <v>15</v>
      </c>
      <c r="E130" s="13" t="s">
        <v>38</v>
      </c>
      <c r="F130" s="13" t="s">
        <v>38</v>
      </c>
      <c r="J130" s="12" t="s">
        <v>103</v>
      </c>
    </row>
    <row r="131" spans="1:10" ht="13">
      <c r="A131" s="22" t="s">
        <v>398</v>
      </c>
      <c r="B131" s="16">
        <v>0.10817129629629629</v>
      </c>
      <c r="C131" s="12" t="s">
        <v>89</v>
      </c>
      <c r="D131" s="12" t="s">
        <v>15</v>
      </c>
      <c r="E131" s="13">
        <v>5</v>
      </c>
      <c r="F131" s="14">
        <f>E131-3</f>
        <v>2</v>
      </c>
      <c r="J131" s="12" t="s">
        <v>105</v>
      </c>
    </row>
    <row r="132" spans="1:10" ht="13">
      <c r="A132" s="22" t="s">
        <v>398</v>
      </c>
      <c r="B132" s="16">
        <v>0.11244212962962963</v>
      </c>
      <c r="C132" s="12" t="s">
        <v>19</v>
      </c>
      <c r="D132" s="12" t="s">
        <v>34</v>
      </c>
      <c r="E132" s="13">
        <v>9</v>
      </c>
      <c r="F132" s="14">
        <f>E132--3</f>
        <v>12</v>
      </c>
    </row>
    <row r="133" spans="1:10" ht="13">
      <c r="A133" s="22" t="s">
        <v>398</v>
      </c>
      <c r="B133" s="16">
        <v>0.11325231481481482</v>
      </c>
      <c r="C133" s="12" t="s">
        <v>18</v>
      </c>
      <c r="D133" s="12" t="s">
        <v>34</v>
      </c>
      <c r="E133" s="13">
        <v>16</v>
      </c>
      <c r="F133" s="14">
        <f>E133-3</f>
        <v>13</v>
      </c>
    </row>
    <row r="134" spans="1:10" ht="13">
      <c r="A134" s="22" t="s">
        <v>398</v>
      </c>
      <c r="B134" s="16">
        <v>0.11666666666666667</v>
      </c>
      <c r="C134" s="12" t="s">
        <v>14</v>
      </c>
      <c r="D134" s="12" t="s">
        <v>34</v>
      </c>
      <c r="E134" s="13" t="s">
        <v>17</v>
      </c>
      <c r="F134" s="13">
        <v>20</v>
      </c>
      <c r="J134" s="12" t="s">
        <v>57</v>
      </c>
    </row>
    <row r="135" spans="1:10" ht="13">
      <c r="A135" s="22" t="s">
        <v>398</v>
      </c>
      <c r="B135" s="16">
        <v>0.11666666666666667</v>
      </c>
      <c r="C135" s="12" t="s">
        <v>14</v>
      </c>
      <c r="D135" s="12" t="s">
        <v>34</v>
      </c>
      <c r="E135" s="13" t="s">
        <v>38</v>
      </c>
      <c r="F135" s="13" t="s">
        <v>38</v>
      </c>
      <c r="J135" s="12" t="s">
        <v>56</v>
      </c>
    </row>
    <row r="136" spans="1:10" ht="13">
      <c r="A136" s="22" t="s">
        <v>398</v>
      </c>
      <c r="B136" s="16">
        <v>0.11755787037037037</v>
      </c>
      <c r="C136" s="12" t="s">
        <v>18</v>
      </c>
      <c r="D136" s="12" t="s">
        <v>24</v>
      </c>
      <c r="E136" s="13">
        <v>21</v>
      </c>
      <c r="F136" s="13">
        <v>17</v>
      </c>
    </row>
    <row r="137" spans="1:10" ht="13">
      <c r="A137" s="22" t="s">
        <v>398</v>
      </c>
      <c r="B137" s="16">
        <v>0.12638888888888888</v>
      </c>
      <c r="C137" s="12" t="s">
        <v>14</v>
      </c>
      <c r="D137" s="12" t="s">
        <v>116</v>
      </c>
      <c r="E137" s="13" t="s">
        <v>38</v>
      </c>
      <c r="F137" s="13" t="s">
        <v>38</v>
      </c>
      <c r="J137" s="12" t="s">
        <v>56</v>
      </c>
    </row>
    <row r="138" spans="1:10" ht="13">
      <c r="A138" s="22" t="s">
        <v>398</v>
      </c>
      <c r="B138" s="16">
        <v>0.12638888888888888</v>
      </c>
      <c r="C138" s="12" t="s">
        <v>14</v>
      </c>
      <c r="D138" s="12" t="s">
        <v>116</v>
      </c>
      <c r="E138" s="13">
        <v>14</v>
      </c>
      <c r="F138" s="14">
        <f>E138-1</f>
        <v>13</v>
      </c>
      <c r="J138" s="12" t="s">
        <v>57</v>
      </c>
    </row>
    <row r="139" spans="1:10" ht="13">
      <c r="A139" s="22" t="s">
        <v>398</v>
      </c>
      <c r="B139" s="16">
        <v>0.12849537037037037</v>
      </c>
      <c r="C139" s="12" t="s">
        <v>13</v>
      </c>
      <c r="D139" s="12" t="s">
        <v>34</v>
      </c>
      <c r="E139" s="13">
        <v>9</v>
      </c>
      <c r="F139" s="14">
        <f>E139-6</f>
        <v>3</v>
      </c>
    </row>
    <row r="140" spans="1:10" ht="13">
      <c r="A140" s="22" t="s">
        <v>398</v>
      </c>
      <c r="B140" s="16">
        <v>0.12914351851851852</v>
      </c>
      <c r="C140" s="12" t="s">
        <v>13</v>
      </c>
      <c r="D140" s="12" t="s">
        <v>15</v>
      </c>
      <c r="E140" s="13">
        <v>17</v>
      </c>
      <c r="F140" s="14">
        <f>E140-0</f>
        <v>17</v>
      </c>
    </row>
    <row r="141" spans="1:10" ht="13">
      <c r="A141" s="22" t="s">
        <v>398</v>
      </c>
      <c r="B141" s="16">
        <v>0.13174768518518518</v>
      </c>
      <c r="C141" s="12" t="s">
        <v>18</v>
      </c>
      <c r="D141" s="12" t="s">
        <v>27</v>
      </c>
      <c r="E141" s="13">
        <v>9</v>
      </c>
      <c r="F141" s="14">
        <f>E141-5</f>
        <v>4</v>
      </c>
    </row>
    <row r="142" spans="1:10" ht="13">
      <c r="A142" s="22" t="s">
        <v>398</v>
      </c>
      <c r="B142" s="16">
        <v>0.13402777777777777</v>
      </c>
      <c r="C142" s="12" t="s">
        <v>21</v>
      </c>
      <c r="D142" s="12" t="s">
        <v>51</v>
      </c>
      <c r="E142" s="13">
        <v>13</v>
      </c>
      <c r="F142" s="15"/>
    </row>
    <row r="143" spans="1:10" ht="13">
      <c r="A143" s="22" t="s">
        <v>398</v>
      </c>
      <c r="B143" s="16">
        <v>0.13543981481481482</v>
      </c>
      <c r="C143" s="12" t="s">
        <v>23</v>
      </c>
      <c r="D143" s="12" t="s">
        <v>113</v>
      </c>
      <c r="E143" s="13">
        <v>15</v>
      </c>
      <c r="F143" s="14">
        <f>E143-5</f>
        <v>10</v>
      </c>
      <c r="J143" s="12" t="s">
        <v>526</v>
      </c>
    </row>
    <row r="144" spans="1:10" ht="13">
      <c r="A144" s="22" t="s">
        <v>398</v>
      </c>
      <c r="B144" s="16">
        <v>0.13555555555555557</v>
      </c>
      <c r="C144" s="12" t="s">
        <v>14</v>
      </c>
      <c r="D144" s="12" t="s">
        <v>113</v>
      </c>
      <c r="E144" s="13">
        <v>17</v>
      </c>
      <c r="F144" s="14">
        <f>E144-3</f>
        <v>14</v>
      </c>
      <c r="J144" s="12" t="s">
        <v>526</v>
      </c>
    </row>
    <row r="145" spans="1:10" ht="13">
      <c r="A145" s="22" t="s">
        <v>398</v>
      </c>
      <c r="B145" s="16">
        <v>0.13755787037037037</v>
      </c>
      <c r="C145" s="12" t="s">
        <v>23</v>
      </c>
      <c r="D145" s="12" t="s">
        <v>62</v>
      </c>
      <c r="E145" s="13">
        <v>18</v>
      </c>
      <c r="F145" s="14">
        <f>E145-2</f>
        <v>16</v>
      </c>
      <c r="J145" s="12" t="s">
        <v>526</v>
      </c>
    </row>
    <row r="146" spans="1:10" ht="13">
      <c r="A146" s="22" t="s">
        <v>398</v>
      </c>
      <c r="B146" s="16">
        <v>0.13758101851851851</v>
      </c>
      <c r="C146" s="12" t="s">
        <v>14</v>
      </c>
      <c r="D146" s="12" t="s">
        <v>62</v>
      </c>
      <c r="E146" s="13">
        <v>20</v>
      </c>
      <c r="F146" s="14">
        <f>E146-3</f>
        <v>17</v>
      </c>
      <c r="J146" s="12" t="s">
        <v>526</v>
      </c>
    </row>
    <row r="147" spans="1:10" ht="13">
      <c r="A147" s="22" t="s">
        <v>398</v>
      </c>
      <c r="B147" s="16">
        <v>0.13906250000000001</v>
      </c>
      <c r="C147" s="12" t="s">
        <v>66</v>
      </c>
      <c r="D147" s="12" t="s">
        <v>37</v>
      </c>
      <c r="E147" s="13">
        <v>6</v>
      </c>
      <c r="F147" s="15"/>
    </row>
    <row r="148" spans="1:10" ht="13">
      <c r="A148" s="22" t="s">
        <v>398</v>
      </c>
      <c r="B148" s="16">
        <v>0.14677083333333332</v>
      </c>
      <c r="C148" s="12" t="s">
        <v>66</v>
      </c>
      <c r="D148" s="12" t="s">
        <v>31</v>
      </c>
      <c r="E148" s="13">
        <v>11</v>
      </c>
      <c r="F148" s="14">
        <f>E148--2</f>
        <v>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outlinePr summaryBelow="0" summaryRight="0"/>
  </sheetPr>
  <dimension ref="A1:J19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7.33203125" customWidth="1"/>
    <col min="3" max="3" width="9.3320312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21" customWidth="1"/>
    <col min="9" max="9" width="6.33203125" customWidth="1"/>
    <col min="10" max="10" width="65.1640625" customWidth="1"/>
  </cols>
  <sheetData>
    <row r="1" spans="1:10" ht="15.75" customHeight="1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22" t="s">
        <v>399</v>
      </c>
      <c r="B2" s="16">
        <v>1.2650462962962962E-2</v>
      </c>
      <c r="C2" s="12" t="s">
        <v>18</v>
      </c>
      <c r="D2" s="12" t="s">
        <v>30</v>
      </c>
      <c r="E2" s="13">
        <v>5</v>
      </c>
      <c r="F2" s="14">
        <f t="shared" ref="F2:F3" si="0">E2-3</f>
        <v>2</v>
      </c>
      <c r="H2" s="12" t="s">
        <v>401</v>
      </c>
      <c r="J2" s="12" t="s">
        <v>32</v>
      </c>
    </row>
    <row r="3" spans="1:10" ht="15.75" customHeight="1">
      <c r="A3" s="22" t="s">
        <v>399</v>
      </c>
      <c r="B3" s="16">
        <v>1.3321759259259259E-2</v>
      </c>
      <c r="C3" s="12" t="s">
        <v>18</v>
      </c>
      <c r="D3" s="12" t="s">
        <v>30</v>
      </c>
      <c r="E3" s="13">
        <v>9</v>
      </c>
      <c r="F3" s="14">
        <f t="shared" si="0"/>
        <v>6</v>
      </c>
      <c r="J3" s="12" t="s">
        <v>32</v>
      </c>
    </row>
    <row r="4" spans="1:10" ht="15.75" customHeight="1">
      <c r="A4" s="22" t="s">
        <v>399</v>
      </c>
      <c r="B4" s="16">
        <v>2.3217592592592592E-2</v>
      </c>
      <c r="C4" s="12" t="s">
        <v>13</v>
      </c>
      <c r="D4" s="12" t="s">
        <v>55</v>
      </c>
      <c r="E4" s="13" t="s">
        <v>20</v>
      </c>
      <c r="F4" s="13">
        <v>1</v>
      </c>
      <c r="J4" s="12" t="s">
        <v>402</v>
      </c>
    </row>
    <row r="5" spans="1:10" ht="15.75" customHeight="1">
      <c r="A5" s="22" t="s">
        <v>399</v>
      </c>
      <c r="B5" s="16">
        <v>2.375E-2</v>
      </c>
      <c r="C5" s="12" t="s">
        <v>13</v>
      </c>
      <c r="D5" s="12" t="s">
        <v>55</v>
      </c>
      <c r="E5" s="13" t="s">
        <v>38</v>
      </c>
      <c r="F5" s="13" t="s">
        <v>38</v>
      </c>
      <c r="J5" s="12" t="s">
        <v>103</v>
      </c>
    </row>
    <row r="6" spans="1:10" ht="15.75" customHeight="1">
      <c r="A6" s="22" t="s">
        <v>399</v>
      </c>
      <c r="B6" s="16">
        <v>2.375E-2</v>
      </c>
      <c r="C6" s="12" t="s">
        <v>13</v>
      </c>
      <c r="D6" s="12" t="s">
        <v>55</v>
      </c>
      <c r="E6" s="13" t="s">
        <v>20</v>
      </c>
      <c r="F6" s="13">
        <v>1</v>
      </c>
      <c r="J6" s="12" t="s">
        <v>105</v>
      </c>
    </row>
    <row r="7" spans="1:10" ht="15.75" customHeight="1">
      <c r="A7" s="22" t="s">
        <v>399</v>
      </c>
      <c r="B7" s="16">
        <v>2.4456018518518519E-2</v>
      </c>
      <c r="C7" s="12" t="s">
        <v>13</v>
      </c>
      <c r="D7" s="12" t="s">
        <v>55</v>
      </c>
      <c r="E7" s="13" t="s">
        <v>20</v>
      </c>
      <c r="F7" s="13">
        <v>1</v>
      </c>
      <c r="J7" s="12" t="s">
        <v>402</v>
      </c>
    </row>
    <row r="8" spans="1:10" ht="15.75" customHeight="1">
      <c r="A8" s="22" t="s">
        <v>399</v>
      </c>
      <c r="B8" s="16">
        <v>2.5509259259259259E-2</v>
      </c>
      <c r="C8" s="12" t="s">
        <v>23</v>
      </c>
      <c r="D8" s="12" t="s">
        <v>55</v>
      </c>
      <c r="E8" s="13" t="s">
        <v>38</v>
      </c>
      <c r="F8" s="13" t="s">
        <v>38</v>
      </c>
      <c r="J8" s="12" t="s">
        <v>103</v>
      </c>
    </row>
    <row r="9" spans="1:10" ht="15.75" customHeight="1">
      <c r="A9" s="22" t="s">
        <v>399</v>
      </c>
      <c r="B9" s="16">
        <v>2.5509259259259259E-2</v>
      </c>
      <c r="C9" s="12" t="s">
        <v>23</v>
      </c>
      <c r="D9" s="12" t="s">
        <v>55</v>
      </c>
      <c r="E9" s="13">
        <v>19</v>
      </c>
      <c r="F9" s="14">
        <f>E9-3</f>
        <v>16</v>
      </c>
      <c r="J9" s="12" t="s">
        <v>105</v>
      </c>
    </row>
    <row r="10" spans="1:10" ht="15.75" customHeight="1">
      <c r="A10" s="22" t="s">
        <v>399</v>
      </c>
      <c r="B10" s="16">
        <v>2.599537037037037E-2</v>
      </c>
      <c r="C10" s="12" t="s">
        <v>18</v>
      </c>
      <c r="D10" s="12" t="s">
        <v>55</v>
      </c>
      <c r="E10" s="13">
        <v>6</v>
      </c>
      <c r="F10" s="13">
        <v>2</v>
      </c>
      <c r="J10" s="12" t="s">
        <v>103</v>
      </c>
    </row>
    <row r="11" spans="1:10" ht="15.75" customHeight="1">
      <c r="A11" s="22" t="s">
        <v>399</v>
      </c>
      <c r="B11" s="16">
        <v>2.599537037037037E-2</v>
      </c>
      <c r="C11" s="12" t="s">
        <v>18</v>
      </c>
      <c r="D11" s="12" t="s">
        <v>55</v>
      </c>
      <c r="E11" s="13">
        <v>6</v>
      </c>
      <c r="F11" s="13">
        <v>2</v>
      </c>
      <c r="J11" s="12" t="s">
        <v>105</v>
      </c>
    </row>
    <row r="12" spans="1:10" ht="15.75" customHeight="1">
      <c r="A12" s="22" t="s">
        <v>399</v>
      </c>
      <c r="B12" s="16">
        <v>2.6342592592592591E-2</v>
      </c>
      <c r="C12" s="12" t="s">
        <v>66</v>
      </c>
      <c r="D12" s="12" t="s">
        <v>55</v>
      </c>
      <c r="E12" s="13" t="s">
        <v>38</v>
      </c>
      <c r="F12" s="13" t="s">
        <v>38</v>
      </c>
      <c r="J12" s="12" t="s">
        <v>103</v>
      </c>
    </row>
    <row r="13" spans="1:10" ht="15.75" customHeight="1">
      <c r="A13" s="22" t="s">
        <v>399</v>
      </c>
      <c r="B13" s="16">
        <v>2.6342592592592591E-2</v>
      </c>
      <c r="C13" s="12" t="s">
        <v>66</v>
      </c>
      <c r="D13" s="12" t="s">
        <v>55</v>
      </c>
      <c r="E13" s="13">
        <v>4</v>
      </c>
      <c r="F13" s="14">
        <f>E13-2</f>
        <v>2</v>
      </c>
      <c r="J13" s="12" t="s">
        <v>105</v>
      </c>
    </row>
    <row r="14" spans="1:10" ht="15.75" customHeight="1">
      <c r="A14" s="22" t="s">
        <v>399</v>
      </c>
      <c r="B14" s="16">
        <v>2.7905092592592592E-2</v>
      </c>
      <c r="C14" s="12" t="s">
        <v>21</v>
      </c>
      <c r="D14" s="12" t="s">
        <v>15</v>
      </c>
      <c r="E14" s="13" t="s">
        <v>17</v>
      </c>
      <c r="F14" s="14">
        <v>20</v>
      </c>
    </row>
    <row r="15" spans="1:10" ht="15.75" customHeight="1">
      <c r="A15" s="22" t="s">
        <v>399</v>
      </c>
      <c r="B15" s="16">
        <v>2.7939814814814813E-2</v>
      </c>
      <c r="C15" s="12" t="s">
        <v>19</v>
      </c>
      <c r="D15" s="12" t="s">
        <v>15</v>
      </c>
      <c r="E15" s="13">
        <v>4</v>
      </c>
      <c r="F15" s="14">
        <f>E15-0</f>
        <v>4</v>
      </c>
    </row>
    <row r="16" spans="1:10" ht="15.75" customHeight="1">
      <c r="A16" s="22" t="s">
        <v>399</v>
      </c>
      <c r="B16" s="16">
        <v>2.8796296296296296E-2</v>
      </c>
      <c r="C16" s="12" t="s">
        <v>19</v>
      </c>
      <c r="D16" s="12" t="s">
        <v>15</v>
      </c>
      <c r="E16" s="13" t="s">
        <v>20</v>
      </c>
      <c r="F16" s="13">
        <v>1</v>
      </c>
    </row>
    <row r="17" spans="1:10" ht="15.75" customHeight="1">
      <c r="A17" s="22" t="s">
        <v>399</v>
      </c>
      <c r="B17" s="16">
        <v>2.9074074074074075E-2</v>
      </c>
      <c r="C17" s="12" t="s">
        <v>21</v>
      </c>
      <c r="D17" s="12" t="s">
        <v>15</v>
      </c>
      <c r="E17" s="13">
        <v>20</v>
      </c>
      <c r="F17" s="14">
        <f>E17-3</f>
        <v>17</v>
      </c>
    </row>
    <row r="18" spans="1:10" ht="15.75" customHeight="1">
      <c r="A18" s="22" t="s">
        <v>399</v>
      </c>
      <c r="B18" s="16">
        <v>2.931712962962963E-2</v>
      </c>
      <c r="C18" s="12" t="s">
        <v>21</v>
      </c>
      <c r="D18" s="12" t="s">
        <v>27</v>
      </c>
      <c r="E18" s="13">
        <v>6</v>
      </c>
      <c r="F18" s="15"/>
    </row>
    <row r="19" spans="1:10" ht="15.75" customHeight="1">
      <c r="A19" s="22" t="s">
        <v>399</v>
      </c>
      <c r="B19" s="16">
        <v>3.1180555555555555E-2</v>
      </c>
      <c r="C19" s="12" t="s">
        <v>14</v>
      </c>
      <c r="D19" s="12" t="s">
        <v>37</v>
      </c>
      <c r="E19" s="13">
        <v>17</v>
      </c>
      <c r="F19" s="14">
        <f>E19-4</f>
        <v>13</v>
      </c>
    </row>
    <row r="20" spans="1:10" ht="15.75" customHeight="1">
      <c r="A20" s="22" t="s">
        <v>399</v>
      </c>
      <c r="B20" s="16">
        <v>3.5057870370370371E-2</v>
      </c>
      <c r="C20" s="12" t="s">
        <v>66</v>
      </c>
      <c r="D20" s="12" t="s">
        <v>109</v>
      </c>
      <c r="E20" s="13" t="s">
        <v>38</v>
      </c>
      <c r="F20" s="13" t="s">
        <v>38</v>
      </c>
      <c r="J20" s="12" t="s">
        <v>56</v>
      </c>
    </row>
    <row r="21" spans="1:10" ht="15.75" customHeight="1">
      <c r="A21" s="22" t="s">
        <v>399</v>
      </c>
      <c r="B21" s="16">
        <v>3.5057870370370371E-2</v>
      </c>
      <c r="C21" s="12" t="s">
        <v>66</v>
      </c>
      <c r="D21" s="12" t="s">
        <v>109</v>
      </c>
      <c r="E21" s="13">
        <v>17</v>
      </c>
      <c r="F21" s="14">
        <f>E21-5</f>
        <v>12</v>
      </c>
      <c r="J21" s="12" t="s">
        <v>57</v>
      </c>
    </row>
    <row r="22" spans="1:10" ht="15.75" customHeight="1">
      <c r="A22" s="22" t="s">
        <v>399</v>
      </c>
      <c r="B22" s="16">
        <v>3.5543981481481482E-2</v>
      </c>
      <c r="C22" s="12" t="s">
        <v>66</v>
      </c>
      <c r="D22" s="12" t="s">
        <v>109</v>
      </c>
      <c r="E22" s="13" t="s">
        <v>38</v>
      </c>
      <c r="F22" s="13" t="s">
        <v>38</v>
      </c>
      <c r="J22" s="12" t="s">
        <v>56</v>
      </c>
    </row>
    <row r="23" spans="1:10" ht="15.75" customHeight="1">
      <c r="A23" s="22" t="s">
        <v>399</v>
      </c>
      <c r="B23" s="16">
        <v>3.5543981481481482E-2</v>
      </c>
      <c r="C23" s="12" t="s">
        <v>66</v>
      </c>
      <c r="D23" s="12" t="s">
        <v>109</v>
      </c>
      <c r="E23" s="13">
        <v>24</v>
      </c>
      <c r="F23" s="14">
        <f>E23-5</f>
        <v>19</v>
      </c>
      <c r="J23" s="12" t="s">
        <v>408</v>
      </c>
    </row>
    <row r="24" spans="1:10" ht="15.75" customHeight="1">
      <c r="A24" s="22" t="s">
        <v>399</v>
      </c>
      <c r="B24" s="16">
        <v>3.6863425925925924E-2</v>
      </c>
      <c r="C24" s="12" t="s">
        <v>18</v>
      </c>
      <c r="D24" s="12" t="s">
        <v>109</v>
      </c>
      <c r="E24" s="13" t="s">
        <v>17</v>
      </c>
      <c r="F24" s="13">
        <v>20</v>
      </c>
    </row>
    <row r="25" spans="1:10" ht="15.75" customHeight="1">
      <c r="A25" s="22" t="s">
        <v>399</v>
      </c>
      <c r="B25" s="16">
        <v>3.9583333333333331E-2</v>
      </c>
      <c r="C25" s="12" t="s">
        <v>21</v>
      </c>
      <c r="D25" s="12" t="s">
        <v>15</v>
      </c>
      <c r="E25" s="13">
        <v>15</v>
      </c>
      <c r="F25" s="14">
        <f>E25-3</f>
        <v>12</v>
      </c>
    </row>
    <row r="26" spans="1:10" ht="15.75" customHeight="1">
      <c r="A26" s="22" t="s">
        <v>399</v>
      </c>
      <c r="B26" s="16">
        <v>4.7662037037037037E-2</v>
      </c>
      <c r="C26" s="12" t="s">
        <v>21</v>
      </c>
      <c r="D26" s="12" t="s">
        <v>30</v>
      </c>
      <c r="E26" s="13">
        <v>3</v>
      </c>
      <c r="F26" s="14">
        <f>E26-1</f>
        <v>2</v>
      </c>
      <c r="J26" s="12" t="s">
        <v>413</v>
      </c>
    </row>
    <row r="27" spans="1:10" ht="15.75" customHeight="1">
      <c r="A27" s="22" t="s">
        <v>399</v>
      </c>
      <c r="B27" s="16">
        <v>4.7662037037037037E-2</v>
      </c>
      <c r="C27" s="12" t="s">
        <v>21</v>
      </c>
      <c r="D27" s="12" t="s">
        <v>30</v>
      </c>
      <c r="E27" s="13" t="s">
        <v>38</v>
      </c>
      <c r="F27" s="13" t="s">
        <v>38</v>
      </c>
      <c r="J27" s="12" t="s">
        <v>103</v>
      </c>
    </row>
    <row r="28" spans="1:10" ht="15.75" customHeight="1">
      <c r="A28" s="22" t="s">
        <v>399</v>
      </c>
      <c r="B28" s="16">
        <v>4.8252314814814817E-2</v>
      </c>
      <c r="C28" s="12" t="s">
        <v>21</v>
      </c>
      <c r="D28" s="12" t="s">
        <v>30</v>
      </c>
      <c r="E28" s="13">
        <v>8</v>
      </c>
      <c r="F28" s="14">
        <f>E28-1</f>
        <v>7</v>
      </c>
      <c r="J28" s="12" t="s">
        <v>413</v>
      </c>
    </row>
    <row r="29" spans="1:10" ht="15.75" customHeight="1">
      <c r="A29" s="22" t="s">
        <v>399</v>
      </c>
      <c r="B29" s="16">
        <v>4.8252314814814817E-2</v>
      </c>
      <c r="C29" s="12" t="s">
        <v>21</v>
      </c>
      <c r="D29" s="12" t="s">
        <v>30</v>
      </c>
      <c r="E29" s="13" t="s">
        <v>38</v>
      </c>
      <c r="F29" s="13" t="s">
        <v>38</v>
      </c>
      <c r="J29" s="12" t="s">
        <v>103</v>
      </c>
    </row>
    <row r="30" spans="1:10" ht="15.75" customHeight="1">
      <c r="A30" s="22" t="s">
        <v>399</v>
      </c>
      <c r="B30" s="16">
        <v>4.8645833333333333E-2</v>
      </c>
      <c r="C30" s="12" t="s">
        <v>21</v>
      </c>
      <c r="D30" s="12" t="s">
        <v>30</v>
      </c>
      <c r="E30" s="13" t="s">
        <v>38</v>
      </c>
      <c r="F30" s="13" t="s">
        <v>38</v>
      </c>
      <c r="J30" s="12" t="s">
        <v>103</v>
      </c>
    </row>
    <row r="31" spans="1:10" ht="15.75" customHeight="1">
      <c r="A31" s="22" t="s">
        <v>399</v>
      </c>
      <c r="B31" s="16">
        <v>4.8645833333333333E-2</v>
      </c>
      <c r="C31" s="12" t="s">
        <v>21</v>
      </c>
      <c r="D31" s="12" t="s">
        <v>30</v>
      </c>
      <c r="E31" s="13">
        <v>10</v>
      </c>
      <c r="F31" s="14">
        <f>E31-1</f>
        <v>9</v>
      </c>
      <c r="J31" s="12" t="s">
        <v>413</v>
      </c>
    </row>
    <row r="32" spans="1:10" ht="15.75" customHeight="1">
      <c r="A32" s="22" t="s">
        <v>399</v>
      </c>
      <c r="B32" s="16">
        <v>4.9178240740740738E-2</v>
      </c>
      <c r="C32" s="12" t="s">
        <v>19</v>
      </c>
      <c r="D32" s="12" t="s">
        <v>30</v>
      </c>
      <c r="E32" s="13" t="s">
        <v>38</v>
      </c>
      <c r="F32" s="13" t="s">
        <v>38</v>
      </c>
      <c r="G32" s="12"/>
      <c r="J32" s="12" t="s">
        <v>103</v>
      </c>
    </row>
    <row r="33" spans="1:10" ht="15.75" customHeight="1">
      <c r="A33" s="22" t="s">
        <v>399</v>
      </c>
      <c r="B33" s="16">
        <v>4.9178240740740738E-2</v>
      </c>
      <c r="C33" s="12" t="s">
        <v>19</v>
      </c>
      <c r="D33" s="12" t="s">
        <v>30</v>
      </c>
      <c r="E33" s="13">
        <v>11</v>
      </c>
      <c r="F33" s="14">
        <f>E33-6</f>
        <v>5</v>
      </c>
      <c r="J33" s="12" t="s">
        <v>413</v>
      </c>
    </row>
    <row r="34" spans="1:10" ht="15.75" customHeight="1">
      <c r="A34" s="22" t="s">
        <v>399</v>
      </c>
      <c r="B34" s="16">
        <v>4.9375000000000002E-2</v>
      </c>
      <c r="C34" s="12" t="s">
        <v>19</v>
      </c>
      <c r="D34" s="12" t="s">
        <v>30</v>
      </c>
      <c r="E34" s="13" t="s">
        <v>38</v>
      </c>
      <c r="F34" s="13" t="s">
        <v>38</v>
      </c>
      <c r="J34" s="12" t="s">
        <v>103</v>
      </c>
    </row>
    <row r="35" spans="1:10" ht="15.75" customHeight="1">
      <c r="A35" s="22" t="s">
        <v>399</v>
      </c>
      <c r="B35" s="16">
        <v>4.9375000000000002E-2</v>
      </c>
      <c r="C35" s="12" t="s">
        <v>19</v>
      </c>
      <c r="D35" s="12" t="s">
        <v>30</v>
      </c>
      <c r="E35" s="13">
        <v>12</v>
      </c>
      <c r="F35" s="14">
        <f>E35-6</f>
        <v>6</v>
      </c>
      <c r="J35" s="12" t="s">
        <v>413</v>
      </c>
    </row>
    <row r="36" spans="1:10" ht="15.75" customHeight="1">
      <c r="A36" s="22" t="s">
        <v>399</v>
      </c>
      <c r="B36" s="16">
        <v>4.9652777777777775E-2</v>
      </c>
      <c r="C36" s="12" t="s">
        <v>19</v>
      </c>
      <c r="D36" s="12" t="s">
        <v>30</v>
      </c>
      <c r="E36" s="13" t="s">
        <v>38</v>
      </c>
      <c r="F36" s="13" t="s">
        <v>38</v>
      </c>
      <c r="J36" s="12" t="s">
        <v>103</v>
      </c>
    </row>
    <row r="37" spans="1:10" ht="15.75" customHeight="1">
      <c r="A37" s="22" t="s">
        <v>399</v>
      </c>
      <c r="B37" s="16">
        <v>4.9652777777777775E-2</v>
      </c>
      <c r="C37" s="12" t="s">
        <v>19</v>
      </c>
      <c r="D37" s="12" t="s">
        <v>30</v>
      </c>
      <c r="E37" s="13">
        <v>15</v>
      </c>
      <c r="F37" s="14">
        <f>E37-6</f>
        <v>9</v>
      </c>
      <c r="J37" s="12" t="s">
        <v>413</v>
      </c>
    </row>
    <row r="38" spans="1:10" ht="15.75" customHeight="1">
      <c r="A38" s="22" t="s">
        <v>399</v>
      </c>
      <c r="B38" s="16">
        <v>5.0034722222222223E-2</v>
      </c>
      <c r="C38" s="12" t="s">
        <v>19</v>
      </c>
      <c r="D38" s="12" t="s">
        <v>30</v>
      </c>
      <c r="E38" s="13" t="s">
        <v>38</v>
      </c>
      <c r="F38" s="13" t="s">
        <v>38</v>
      </c>
      <c r="J38" s="12" t="s">
        <v>103</v>
      </c>
    </row>
    <row r="39" spans="1:10" ht="15.75" customHeight="1">
      <c r="A39" s="22" t="s">
        <v>399</v>
      </c>
      <c r="B39" s="16">
        <v>5.0034722222222223E-2</v>
      </c>
      <c r="C39" s="12" t="s">
        <v>19</v>
      </c>
      <c r="D39" s="12" t="s">
        <v>30</v>
      </c>
      <c r="E39" s="13" t="s">
        <v>38</v>
      </c>
      <c r="F39" s="13" t="s">
        <v>38</v>
      </c>
      <c r="J39" s="12" t="s">
        <v>413</v>
      </c>
    </row>
    <row r="40" spans="1:10" ht="15.75" customHeight="1">
      <c r="A40" s="22" t="s">
        <v>399</v>
      </c>
      <c r="B40" s="16">
        <v>5.0034722222222223E-2</v>
      </c>
      <c r="C40" s="12" t="s">
        <v>19</v>
      </c>
      <c r="D40" s="12" t="s">
        <v>30</v>
      </c>
      <c r="E40" s="13" t="s">
        <v>38</v>
      </c>
      <c r="F40" s="13" t="s">
        <v>38</v>
      </c>
      <c r="J40" s="12" t="s">
        <v>103</v>
      </c>
    </row>
    <row r="41" spans="1:10" ht="15.75" customHeight="1">
      <c r="A41" s="22" t="s">
        <v>399</v>
      </c>
      <c r="B41" s="16">
        <v>5.0034722222222223E-2</v>
      </c>
      <c r="C41" s="12" t="s">
        <v>19</v>
      </c>
      <c r="D41" s="12" t="s">
        <v>30</v>
      </c>
      <c r="E41" s="13">
        <v>20</v>
      </c>
      <c r="F41" s="13">
        <f>E41-6</f>
        <v>14</v>
      </c>
      <c r="J41" s="12" t="s">
        <v>413</v>
      </c>
    </row>
    <row r="42" spans="1:10" ht="15.75" customHeight="1">
      <c r="A42" s="22" t="s">
        <v>399</v>
      </c>
      <c r="B42" s="16">
        <v>5.0462962962962966E-2</v>
      </c>
      <c r="C42" s="12" t="s">
        <v>19</v>
      </c>
      <c r="D42" s="12" t="s">
        <v>30</v>
      </c>
      <c r="E42" s="13">
        <v>23</v>
      </c>
      <c r="F42" s="14">
        <f>E43-6</f>
        <v>17</v>
      </c>
      <c r="J42" s="12" t="s">
        <v>425</v>
      </c>
    </row>
    <row r="43" spans="1:10" ht="15.75" customHeight="1">
      <c r="A43" s="22" t="s">
        <v>399</v>
      </c>
      <c r="B43" s="16">
        <v>5.0462962962962966E-2</v>
      </c>
      <c r="C43" s="12" t="s">
        <v>19</v>
      </c>
      <c r="D43" s="12" t="s">
        <v>30</v>
      </c>
      <c r="E43" s="13">
        <v>23</v>
      </c>
      <c r="F43" s="14">
        <f t="shared" ref="F43:F45" si="1">E43-6</f>
        <v>17</v>
      </c>
      <c r="J43" s="12" t="s">
        <v>425</v>
      </c>
    </row>
    <row r="44" spans="1:10" ht="15.75" customHeight="1">
      <c r="A44" s="22" t="s">
        <v>399</v>
      </c>
      <c r="B44" s="16">
        <v>5.0671296296296298E-2</v>
      </c>
      <c r="C44" s="12" t="s">
        <v>19</v>
      </c>
      <c r="D44" s="12" t="s">
        <v>30</v>
      </c>
      <c r="E44" s="13">
        <v>16</v>
      </c>
      <c r="F44" s="14">
        <f t="shared" si="1"/>
        <v>10</v>
      </c>
      <c r="J44" s="12" t="s">
        <v>425</v>
      </c>
    </row>
    <row r="45" spans="1:10" ht="15.75" customHeight="1">
      <c r="A45" s="22" t="s">
        <v>399</v>
      </c>
      <c r="B45" s="16">
        <v>5.0671296296296298E-2</v>
      </c>
      <c r="C45" s="12" t="s">
        <v>19</v>
      </c>
      <c r="D45" s="12" t="s">
        <v>30</v>
      </c>
      <c r="E45" s="13">
        <v>21</v>
      </c>
      <c r="F45" s="14">
        <f t="shared" si="1"/>
        <v>15</v>
      </c>
      <c r="J45" s="12" t="s">
        <v>425</v>
      </c>
    </row>
    <row r="46" spans="1:10" ht="15.75" customHeight="1">
      <c r="A46" s="22" t="s">
        <v>399</v>
      </c>
      <c r="B46" s="16">
        <v>5.5150462962962964E-2</v>
      </c>
      <c r="C46" s="12" t="s">
        <v>18</v>
      </c>
      <c r="D46" s="12" t="s">
        <v>60</v>
      </c>
      <c r="E46" s="13">
        <v>18</v>
      </c>
      <c r="F46" s="14">
        <f>E46-1</f>
        <v>17</v>
      </c>
    </row>
    <row r="47" spans="1:10" ht="15.75" customHeight="1">
      <c r="A47" s="22" t="s">
        <v>399</v>
      </c>
      <c r="B47" s="16">
        <v>5.5914351851851854E-2</v>
      </c>
      <c r="C47" s="12" t="s">
        <v>18</v>
      </c>
      <c r="D47" s="12" t="s">
        <v>27</v>
      </c>
      <c r="E47" s="13">
        <v>11</v>
      </c>
      <c r="F47" s="14">
        <f>E47-5</f>
        <v>6</v>
      </c>
    </row>
    <row r="48" spans="1:10" ht="15.75" customHeight="1">
      <c r="A48" s="22" t="s">
        <v>399</v>
      </c>
      <c r="B48" s="16">
        <v>6.0648148148148145E-2</v>
      </c>
      <c r="C48" s="12" t="s">
        <v>14</v>
      </c>
      <c r="D48" s="12" t="s">
        <v>109</v>
      </c>
      <c r="E48" s="13">
        <v>5</v>
      </c>
      <c r="F48" s="14">
        <f t="shared" ref="F48:F49" si="2">E48-0</f>
        <v>5</v>
      </c>
    </row>
    <row r="49" spans="1:10" ht="15.75" customHeight="1">
      <c r="A49" s="22" t="s">
        <v>399</v>
      </c>
      <c r="B49" s="16">
        <v>6.0868055555555557E-2</v>
      </c>
      <c r="C49" s="12" t="s">
        <v>14</v>
      </c>
      <c r="D49" s="12" t="s">
        <v>109</v>
      </c>
      <c r="E49" s="13">
        <v>12</v>
      </c>
      <c r="F49" s="14">
        <f t="shared" si="2"/>
        <v>12</v>
      </c>
    </row>
    <row r="50" spans="1:10" ht="15.75" customHeight="1">
      <c r="A50" s="22" t="s">
        <v>399</v>
      </c>
      <c r="B50" s="16">
        <v>6.5219907407407407E-2</v>
      </c>
      <c r="C50" s="12" t="s">
        <v>66</v>
      </c>
      <c r="D50" s="12" t="s">
        <v>109</v>
      </c>
      <c r="E50" s="13" t="s">
        <v>38</v>
      </c>
      <c r="F50" s="13" t="s">
        <v>38</v>
      </c>
      <c r="J50" s="12" t="s">
        <v>56</v>
      </c>
    </row>
    <row r="51" spans="1:10" ht="15.75" customHeight="1">
      <c r="A51" s="22" t="s">
        <v>399</v>
      </c>
      <c r="B51" s="16">
        <v>6.5219907407407407E-2</v>
      </c>
      <c r="C51" s="12" t="s">
        <v>66</v>
      </c>
      <c r="D51" s="12" t="s">
        <v>109</v>
      </c>
      <c r="E51" s="13" t="s">
        <v>17</v>
      </c>
      <c r="F51" s="13">
        <v>20</v>
      </c>
      <c r="J51" s="12" t="s">
        <v>57</v>
      </c>
    </row>
    <row r="52" spans="1:10" ht="15.75" customHeight="1">
      <c r="A52" s="22" t="s">
        <v>399</v>
      </c>
      <c r="B52" s="16">
        <v>6.581018518518518E-2</v>
      </c>
      <c r="C52" s="12" t="s">
        <v>66</v>
      </c>
      <c r="D52" s="12" t="s">
        <v>109</v>
      </c>
      <c r="E52" s="13">
        <v>7</v>
      </c>
      <c r="F52" s="14">
        <f>E52-3</f>
        <v>4</v>
      </c>
    </row>
    <row r="53" spans="1:10" ht="15.75" customHeight="1">
      <c r="A53" s="22" t="s">
        <v>399</v>
      </c>
      <c r="B53" s="16">
        <v>6.6493055555555555E-2</v>
      </c>
      <c r="C53" s="12" t="s">
        <v>66</v>
      </c>
      <c r="D53" s="12" t="s">
        <v>109</v>
      </c>
      <c r="E53" s="13" t="s">
        <v>38</v>
      </c>
      <c r="F53" s="13" t="s">
        <v>38</v>
      </c>
      <c r="J53" s="12" t="s">
        <v>56</v>
      </c>
    </row>
    <row r="54" spans="1:10" ht="15.75" customHeight="1">
      <c r="A54" s="22" t="s">
        <v>399</v>
      </c>
      <c r="B54" s="16">
        <v>6.6493055555555555E-2</v>
      </c>
      <c r="C54" s="12" t="s">
        <v>66</v>
      </c>
      <c r="D54" s="12" t="s">
        <v>109</v>
      </c>
      <c r="E54" s="13">
        <v>21</v>
      </c>
      <c r="F54" s="14">
        <f>E54-3</f>
        <v>18</v>
      </c>
      <c r="J54" s="12" t="s">
        <v>57</v>
      </c>
    </row>
    <row r="55" spans="1:10" ht="15.75" customHeight="1">
      <c r="A55" s="22" t="s">
        <v>399</v>
      </c>
      <c r="B55" s="16">
        <v>6.6736111111111107E-2</v>
      </c>
      <c r="C55" s="12" t="s">
        <v>66</v>
      </c>
      <c r="D55" s="12" t="s">
        <v>109</v>
      </c>
      <c r="E55" s="13" t="s">
        <v>38</v>
      </c>
      <c r="F55" s="13" t="s">
        <v>38</v>
      </c>
      <c r="J55" s="12" t="s">
        <v>56</v>
      </c>
    </row>
    <row r="56" spans="1:10" ht="15.75" customHeight="1">
      <c r="A56" s="22" t="s">
        <v>399</v>
      </c>
      <c r="B56" s="16">
        <v>6.6736111111111107E-2</v>
      </c>
      <c r="C56" s="12" t="s">
        <v>66</v>
      </c>
      <c r="D56" s="12" t="s">
        <v>109</v>
      </c>
      <c r="E56" s="13">
        <v>21</v>
      </c>
      <c r="F56" s="14">
        <f>E56-3</f>
        <v>18</v>
      </c>
      <c r="J56" s="12" t="s">
        <v>57</v>
      </c>
    </row>
    <row r="57" spans="1:10" ht="15.75" customHeight="1">
      <c r="A57" s="22" t="s">
        <v>399</v>
      </c>
      <c r="B57" s="16">
        <v>6.7118055555555556E-2</v>
      </c>
      <c r="C57" s="12" t="s">
        <v>66</v>
      </c>
      <c r="D57" s="12" t="s">
        <v>109</v>
      </c>
      <c r="E57" s="13" t="s">
        <v>38</v>
      </c>
      <c r="F57" s="13" t="s">
        <v>38</v>
      </c>
      <c r="J57" s="12" t="s">
        <v>56</v>
      </c>
    </row>
    <row r="58" spans="1:10" ht="15.75" customHeight="1">
      <c r="A58" s="22" t="s">
        <v>399</v>
      </c>
      <c r="B58" s="16">
        <v>6.7118055555555556E-2</v>
      </c>
      <c r="C58" s="12" t="s">
        <v>66</v>
      </c>
      <c r="D58" s="12" t="s">
        <v>109</v>
      </c>
      <c r="E58" s="13">
        <v>14</v>
      </c>
      <c r="F58" s="14">
        <f>E58-3</f>
        <v>11</v>
      </c>
      <c r="J58" s="12" t="s">
        <v>57</v>
      </c>
    </row>
    <row r="59" spans="1:10" ht="13">
      <c r="A59" s="22" t="s">
        <v>399</v>
      </c>
      <c r="B59" s="16">
        <v>6.7280092592592586E-2</v>
      </c>
      <c r="C59" s="12" t="s">
        <v>66</v>
      </c>
      <c r="D59" s="12" t="s">
        <v>109</v>
      </c>
      <c r="E59" s="13" t="s">
        <v>38</v>
      </c>
      <c r="F59" s="13" t="s">
        <v>38</v>
      </c>
      <c r="J59" s="12" t="s">
        <v>56</v>
      </c>
    </row>
    <row r="60" spans="1:10" ht="13">
      <c r="A60" s="22" t="s">
        <v>399</v>
      </c>
      <c r="B60" s="16">
        <v>6.7280092592592586E-2</v>
      </c>
      <c r="C60" s="12" t="s">
        <v>66</v>
      </c>
      <c r="D60" s="12" t="s">
        <v>109</v>
      </c>
      <c r="E60" s="13">
        <v>10</v>
      </c>
      <c r="F60" s="14">
        <f>E60-3</f>
        <v>7</v>
      </c>
      <c r="J60" s="12" t="s">
        <v>57</v>
      </c>
    </row>
    <row r="61" spans="1:10" ht="13">
      <c r="A61" s="22" t="s">
        <v>399</v>
      </c>
      <c r="B61" s="16">
        <v>6.7430555555555549E-2</v>
      </c>
      <c r="C61" s="12" t="s">
        <v>66</v>
      </c>
      <c r="D61" s="12" t="s">
        <v>109</v>
      </c>
      <c r="E61" s="13" t="s">
        <v>38</v>
      </c>
      <c r="F61" s="13" t="s">
        <v>38</v>
      </c>
      <c r="J61" s="12" t="s">
        <v>56</v>
      </c>
    </row>
    <row r="62" spans="1:10" ht="13">
      <c r="A62" s="22" t="s">
        <v>399</v>
      </c>
      <c r="B62" s="16">
        <v>6.7430555555555549E-2</v>
      </c>
      <c r="C62" s="12" t="s">
        <v>66</v>
      </c>
      <c r="D62" s="12" t="s">
        <v>109</v>
      </c>
      <c r="E62" s="13">
        <v>14</v>
      </c>
      <c r="F62" s="14">
        <f>E62-3</f>
        <v>11</v>
      </c>
      <c r="J62" s="12" t="s">
        <v>57</v>
      </c>
    </row>
    <row r="63" spans="1:10" ht="13">
      <c r="A63" s="22" t="s">
        <v>399</v>
      </c>
      <c r="B63" s="16">
        <v>6.7650462962962968E-2</v>
      </c>
      <c r="C63" s="12" t="s">
        <v>66</v>
      </c>
      <c r="D63" s="12" t="s">
        <v>109</v>
      </c>
      <c r="E63" s="13" t="s">
        <v>38</v>
      </c>
      <c r="F63" s="13" t="s">
        <v>38</v>
      </c>
      <c r="J63" s="12" t="s">
        <v>56</v>
      </c>
    </row>
    <row r="64" spans="1:10" ht="13">
      <c r="A64" s="22" t="s">
        <v>399</v>
      </c>
      <c r="B64" s="16">
        <v>6.7650462962962968E-2</v>
      </c>
      <c r="C64" s="12" t="s">
        <v>66</v>
      </c>
      <c r="D64" s="12" t="s">
        <v>109</v>
      </c>
      <c r="E64" s="13">
        <v>17</v>
      </c>
      <c r="F64" s="14">
        <f>E64-3</f>
        <v>14</v>
      </c>
      <c r="J64" s="12" t="s">
        <v>57</v>
      </c>
    </row>
    <row r="65" spans="1:10" ht="13">
      <c r="A65" s="22" t="s">
        <v>399</v>
      </c>
      <c r="B65" s="16">
        <v>6.7847222222222225E-2</v>
      </c>
      <c r="C65" s="12" t="s">
        <v>66</v>
      </c>
      <c r="D65" s="12" t="s">
        <v>109</v>
      </c>
      <c r="E65" s="13" t="s">
        <v>38</v>
      </c>
      <c r="F65" s="13" t="s">
        <v>38</v>
      </c>
      <c r="J65" s="12" t="s">
        <v>56</v>
      </c>
    </row>
    <row r="66" spans="1:10" ht="13">
      <c r="A66" s="22" t="s">
        <v>399</v>
      </c>
      <c r="B66" s="16">
        <v>6.7847222222222225E-2</v>
      </c>
      <c r="C66" s="12" t="s">
        <v>66</v>
      </c>
      <c r="D66" s="12" t="s">
        <v>109</v>
      </c>
      <c r="E66" s="13">
        <v>22</v>
      </c>
      <c r="F66" s="14">
        <f>E66-3</f>
        <v>19</v>
      </c>
      <c r="J66" s="12" t="s">
        <v>57</v>
      </c>
    </row>
    <row r="67" spans="1:10" ht="13">
      <c r="A67" s="22" t="s">
        <v>399</v>
      </c>
      <c r="B67" s="16">
        <v>6.8078703703703697E-2</v>
      </c>
      <c r="C67" s="12" t="s">
        <v>66</v>
      </c>
      <c r="D67" s="12" t="s">
        <v>109</v>
      </c>
      <c r="E67" s="13" t="s">
        <v>38</v>
      </c>
      <c r="F67" s="13" t="s">
        <v>38</v>
      </c>
      <c r="J67" s="12" t="s">
        <v>56</v>
      </c>
    </row>
    <row r="68" spans="1:10" ht="13">
      <c r="A68" s="22" t="s">
        <v>399</v>
      </c>
      <c r="B68" s="16">
        <v>6.8078703703703697E-2</v>
      </c>
      <c r="C68" s="12" t="s">
        <v>66</v>
      </c>
      <c r="D68" s="12" t="s">
        <v>109</v>
      </c>
      <c r="E68" s="13">
        <v>21</v>
      </c>
      <c r="F68" s="14">
        <f>E68-3</f>
        <v>18</v>
      </c>
      <c r="J68" s="12" t="s">
        <v>57</v>
      </c>
    </row>
    <row r="69" spans="1:10" ht="13">
      <c r="A69" s="22" t="s">
        <v>399</v>
      </c>
      <c r="B69" s="16">
        <v>6.8333333333333329E-2</v>
      </c>
      <c r="C69" s="12" t="s">
        <v>66</v>
      </c>
      <c r="D69" s="12" t="s">
        <v>109</v>
      </c>
      <c r="E69" s="13" t="s">
        <v>38</v>
      </c>
      <c r="F69" s="13" t="s">
        <v>38</v>
      </c>
      <c r="J69" s="12" t="s">
        <v>56</v>
      </c>
    </row>
    <row r="70" spans="1:10" ht="13">
      <c r="A70" s="22" t="s">
        <v>399</v>
      </c>
      <c r="B70" s="16">
        <v>6.8333333333333329E-2</v>
      </c>
      <c r="C70" s="12" t="s">
        <v>66</v>
      </c>
      <c r="D70" s="12" t="s">
        <v>109</v>
      </c>
      <c r="E70" s="13">
        <v>19</v>
      </c>
      <c r="F70" s="14">
        <f>E70-3</f>
        <v>16</v>
      </c>
      <c r="J70" s="12" t="s">
        <v>57</v>
      </c>
    </row>
    <row r="71" spans="1:10" ht="13">
      <c r="A71" s="22" t="s">
        <v>399</v>
      </c>
      <c r="B71" s="16">
        <v>7.3356481481481481E-2</v>
      </c>
      <c r="C71" s="12" t="s">
        <v>18</v>
      </c>
      <c r="D71" s="12" t="s">
        <v>135</v>
      </c>
      <c r="E71" s="13" t="s">
        <v>20</v>
      </c>
      <c r="F71" s="13">
        <v>1</v>
      </c>
    </row>
    <row r="72" spans="1:10" ht="13">
      <c r="A72" s="22" t="s">
        <v>399</v>
      </c>
      <c r="B72" s="16">
        <v>7.6759259259259263E-2</v>
      </c>
      <c r="C72" s="12" t="s">
        <v>21</v>
      </c>
      <c r="D72" s="12" t="s">
        <v>37</v>
      </c>
      <c r="E72" s="13">
        <v>24</v>
      </c>
      <c r="F72" s="14">
        <f>E72-7</f>
        <v>17</v>
      </c>
    </row>
    <row r="73" spans="1:10" ht="13">
      <c r="A73" s="22" t="s">
        <v>399</v>
      </c>
      <c r="B73" s="16">
        <v>7.8159722222222228E-2</v>
      </c>
      <c r="C73" s="12" t="s">
        <v>21</v>
      </c>
      <c r="D73" s="12" t="s">
        <v>34</v>
      </c>
      <c r="E73" s="13">
        <v>13</v>
      </c>
      <c r="F73" s="15"/>
    </row>
    <row r="74" spans="1:10" ht="13">
      <c r="A74" s="22" t="s">
        <v>399</v>
      </c>
      <c r="B74" s="16">
        <v>9.8599537037037041E-2</v>
      </c>
      <c r="C74" s="12" t="s">
        <v>89</v>
      </c>
      <c r="D74" s="12" t="s">
        <v>22</v>
      </c>
      <c r="E74" s="13" t="s">
        <v>20</v>
      </c>
      <c r="F74" s="13">
        <v>1</v>
      </c>
    </row>
    <row r="75" spans="1:10" ht="13">
      <c r="A75" s="22" t="s">
        <v>399</v>
      </c>
      <c r="B75" s="16">
        <v>0.10076388888888889</v>
      </c>
      <c r="C75" s="12" t="s">
        <v>19</v>
      </c>
      <c r="D75" s="12" t="s">
        <v>22</v>
      </c>
      <c r="E75" s="13" t="s">
        <v>38</v>
      </c>
      <c r="F75" s="13" t="s">
        <v>38</v>
      </c>
      <c r="J75" s="12" t="s">
        <v>56</v>
      </c>
    </row>
    <row r="76" spans="1:10" ht="13">
      <c r="A76" s="22" t="s">
        <v>399</v>
      </c>
      <c r="B76" s="16">
        <v>0.10076388888888889</v>
      </c>
      <c r="C76" s="12" t="s">
        <v>19</v>
      </c>
      <c r="D76" s="12" t="s">
        <v>22</v>
      </c>
      <c r="E76" s="13">
        <v>19</v>
      </c>
      <c r="F76" s="14">
        <f>E76-8</f>
        <v>11</v>
      </c>
      <c r="J76" s="12" t="s">
        <v>57</v>
      </c>
    </row>
    <row r="77" spans="1:10" ht="13">
      <c r="A77" s="22" t="s">
        <v>399</v>
      </c>
      <c r="B77" s="16">
        <v>0.10097222222222223</v>
      </c>
      <c r="C77" s="12" t="s">
        <v>19</v>
      </c>
      <c r="D77" s="12" t="s">
        <v>15</v>
      </c>
      <c r="E77" s="13">
        <v>4</v>
      </c>
      <c r="F77" s="14">
        <f>E77-0</f>
        <v>4</v>
      </c>
    </row>
    <row r="78" spans="1:10" ht="13">
      <c r="A78" s="22" t="s">
        <v>399</v>
      </c>
      <c r="B78" s="16">
        <v>0.11158564814814814</v>
      </c>
      <c r="C78" s="12" t="s">
        <v>13</v>
      </c>
      <c r="D78" s="12" t="s">
        <v>15</v>
      </c>
      <c r="E78" s="13" t="s">
        <v>20</v>
      </c>
      <c r="F78" s="13">
        <v>1</v>
      </c>
    </row>
    <row r="79" spans="1:10" ht="13">
      <c r="A79" s="22" t="s">
        <v>399</v>
      </c>
      <c r="B79" s="16">
        <v>0.1116087962962963</v>
      </c>
      <c r="C79" s="12" t="s">
        <v>23</v>
      </c>
      <c r="D79" s="12" t="s">
        <v>15</v>
      </c>
      <c r="E79" s="13">
        <v>17</v>
      </c>
      <c r="F79" s="14">
        <f>E79-3</f>
        <v>14</v>
      </c>
    </row>
    <row r="80" spans="1:10" ht="13">
      <c r="A80" s="22" t="s">
        <v>399</v>
      </c>
      <c r="B80" s="16">
        <v>0.11162037037037037</v>
      </c>
      <c r="C80" s="12" t="s">
        <v>19</v>
      </c>
      <c r="D80" s="12" t="s">
        <v>15</v>
      </c>
      <c r="E80" s="13">
        <v>18</v>
      </c>
      <c r="F80" s="14">
        <f>E80-0</f>
        <v>18</v>
      </c>
    </row>
    <row r="81" spans="1:6" ht="13">
      <c r="A81" s="22" t="s">
        <v>399</v>
      </c>
      <c r="B81" s="16">
        <v>0.1116550925925926</v>
      </c>
      <c r="C81" s="12" t="s">
        <v>18</v>
      </c>
      <c r="D81" s="12" t="s">
        <v>15</v>
      </c>
      <c r="E81" s="13">
        <v>9</v>
      </c>
      <c r="F81" s="14">
        <f>E81-4</f>
        <v>5</v>
      </c>
    </row>
    <row r="82" spans="1:6" ht="13">
      <c r="A82" s="22" t="s">
        <v>399</v>
      </c>
      <c r="B82" s="16">
        <v>0.11167824074074074</v>
      </c>
      <c r="C82" s="12" t="s">
        <v>14</v>
      </c>
      <c r="D82" s="12" t="s">
        <v>15</v>
      </c>
      <c r="E82" s="13">
        <v>20</v>
      </c>
      <c r="F82" s="14">
        <f>E82-3</f>
        <v>17</v>
      </c>
    </row>
    <row r="83" spans="1:6" ht="13">
      <c r="A83" s="22" t="s">
        <v>399</v>
      </c>
      <c r="B83" s="16">
        <v>0.11170138888888889</v>
      </c>
      <c r="C83" s="12" t="s">
        <v>66</v>
      </c>
      <c r="D83" s="12" t="s">
        <v>15</v>
      </c>
      <c r="E83" s="13">
        <v>6</v>
      </c>
      <c r="F83" s="15"/>
    </row>
    <row r="84" spans="1:6" ht="13">
      <c r="A84" s="22" t="s">
        <v>399</v>
      </c>
      <c r="B84" s="16">
        <v>0.11171296296296296</v>
      </c>
      <c r="C84" s="12" t="s">
        <v>21</v>
      </c>
      <c r="D84" s="12" t="s">
        <v>15</v>
      </c>
      <c r="E84" s="13" t="s">
        <v>38</v>
      </c>
      <c r="F84" s="13" t="s">
        <v>38</v>
      </c>
    </row>
    <row r="85" spans="1:6" ht="13">
      <c r="A85" s="22" t="s">
        <v>399</v>
      </c>
      <c r="B85" s="16">
        <v>0.1125462962962963</v>
      </c>
      <c r="C85" s="12" t="s">
        <v>14</v>
      </c>
      <c r="D85" s="12" t="s">
        <v>15</v>
      </c>
      <c r="E85" s="13">
        <v>5</v>
      </c>
      <c r="F85" s="14">
        <f t="shared" ref="F85:F86" si="3">E85-3</f>
        <v>2</v>
      </c>
    </row>
    <row r="86" spans="1:6" ht="13">
      <c r="A86" s="22" t="s">
        <v>399</v>
      </c>
      <c r="B86" s="16">
        <v>0.11255787037037036</v>
      </c>
      <c r="C86" s="12" t="s">
        <v>21</v>
      </c>
      <c r="D86" s="12" t="s">
        <v>15</v>
      </c>
      <c r="E86" s="13">
        <v>10</v>
      </c>
      <c r="F86" s="14">
        <f t="shared" si="3"/>
        <v>7</v>
      </c>
    </row>
    <row r="87" spans="1:6" ht="13">
      <c r="A87" s="22" t="s">
        <v>399</v>
      </c>
      <c r="B87" s="16">
        <v>0.11259259259259259</v>
      </c>
      <c r="C87" s="12" t="s">
        <v>19</v>
      </c>
      <c r="D87" s="12" t="s">
        <v>15</v>
      </c>
      <c r="E87" s="13">
        <v>9</v>
      </c>
      <c r="F87" s="14">
        <f>E87-0</f>
        <v>9</v>
      </c>
    </row>
    <row r="88" spans="1:6" ht="13">
      <c r="A88" s="22" t="s">
        <v>399</v>
      </c>
      <c r="B88" s="16">
        <v>0.11259259259259259</v>
      </c>
      <c r="C88" s="12" t="s">
        <v>18</v>
      </c>
      <c r="D88" s="12" t="s">
        <v>15</v>
      </c>
      <c r="E88" s="13">
        <v>16</v>
      </c>
      <c r="F88" s="14">
        <f>E88-4</f>
        <v>12</v>
      </c>
    </row>
    <row r="89" spans="1:6" ht="13">
      <c r="A89" s="22" t="s">
        <v>399</v>
      </c>
      <c r="B89" s="16">
        <v>0.11259259259259259</v>
      </c>
      <c r="C89" s="12" t="s">
        <v>66</v>
      </c>
      <c r="D89" s="12" t="s">
        <v>15</v>
      </c>
      <c r="E89" s="13">
        <v>6</v>
      </c>
      <c r="F89" s="15"/>
    </row>
    <row r="90" spans="1:6" ht="13">
      <c r="A90" s="22" t="s">
        <v>399</v>
      </c>
      <c r="B90" s="16">
        <v>0.11262731481481482</v>
      </c>
      <c r="C90" s="12" t="s">
        <v>13</v>
      </c>
      <c r="D90" s="12" t="s">
        <v>15</v>
      </c>
      <c r="E90" s="13">
        <v>9</v>
      </c>
      <c r="F90" s="14">
        <f>E90-0</f>
        <v>9</v>
      </c>
    </row>
    <row r="91" spans="1:6" ht="13">
      <c r="A91" s="22" t="s">
        <v>399</v>
      </c>
      <c r="B91" s="16">
        <v>0.1149537037037037</v>
      </c>
      <c r="C91" s="12" t="s">
        <v>21</v>
      </c>
      <c r="D91" s="12" t="s">
        <v>321</v>
      </c>
      <c r="E91" s="13">
        <v>18</v>
      </c>
      <c r="F91" s="14">
        <f>E91-7</f>
        <v>11</v>
      </c>
    </row>
    <row r="92" spans="1:6" ht="13">
      <c r="A92" s="22" t="s">
        <v>399</v>
      </c>
      <c r="B92" s="16">
        <v>0.11506944444444445</v>
      </c>
      <c r="C92" s="12" t="s">
        <v>13</v>
      </c>
      <c r="D92" s="12" t="s">
        <v>321</v>
      </c>
      <c r="E92" s="13">
        <v>9</v>
      </c>
      <c r="F92" s="14">
        <f>E92-2</f>
        <v>7</v>
      </c>
    </row>
    <row r="93" spans="1:6" ht="13">
      <c r="A93" s="22" t="s">
        <v>399</v>
      </c>
      <c r="B93" s="16">
        <v>0.11825231481481481</v>
      </c>
      <c r="C93" s="12" t="s">
        <v>14</v>
      </c>
      <c r="D93" s="12" t="s">
        <v>16</v>
      </c>
      <c r="E93" s="13" t="s">
        <v>17</v>
      </c>
      <c r="F93" s="14">
        <v>20</v>
      </c>
    </row>
    <row r="94" spans="1:6" ht="13">
      <c r="A94" s="22" t="s">
        <v>399</v>
      </c>
      <c r="B94" s="16">
        <v>0.11827546296296296</v>
      </c>
      <c r="C94" s="12" t="s">
        <v>23</v>
      </c>
      <c r="D94" s="12" t="s">
        <v>16</v>
      </c>
      <c r="E94" s="13" t="s">
        <v>17</v>
      </c>
      <c r="F94" s="14">
        <v>20</v>
      </c>
    </row>
    <row r="95" spans="1:6" ht="13">
      <c r="A95" s="22" t="s">
        <v>399</v>
      </c>
      <c r="B95" s="16">
        <v>0.11837962962962963</v>
      </c>
      <c r="C95" s="12" t="s">
        <v>21</v>
      </c>
      <c r="D95" s="12" t="s">
        <v>16</v>
      </c>
      <c r="E95" s="13">
        <v>18</v>
      </c>
      <c r="F95" s="14">
        <f>E95-1</f>
        <v>17</v>
      </c>
    </row>
    <row r="96" spans="1:6" ht="13">
      <c r="A96" s="22" t="s">
        <v>399</v>
      </c>
      <c r="B96" s="16">
        <v>0.11840277777777777</v>
      </c>
      <c r="C96" s="12" t="s">
        <v>19</v>
      </c>
      <c r="D96" s="12" t="s">
        <v>16</v>
      </c>
      <c r="E96" s="13">
        <v>16</v>
      </c>
      <c r="F96" s="14">
        <f t="shared" ref="F96:F97" si="4">E96-4</f>
        <v>12</v>
      </c>
    </row>
    <row r="97" spans="1:10" ht="13">
      <c r="A97" s="22" t="s">
        <v>399</v>
      </c>
      <c r="B97" s="16">
        <v>0.11850694444444444</v>
      </c>
      <c r="C97" s="12" t="s">
        <v>18</v>
      </c>
      <c r="D97" s="12" t="s">
        <v>16</v>
      </c>
      <c r="E97" s="13">
        <v>6</v>
      </c>
      <c r="F97" s="14">
        <f t="shared" si="4"/>
        <v>2</v>
      </c>
    </row>
    <row r="98" spans="1:10" ht="13">
      <c r="A98" s="22" t="s">
        <v>399</v>
      </c>
      <c r="B98" s="16">
        <v>0.11850694444444444</v>
      </c>
      <c r="C98" s="12" t="s">
        <v>13</v>
      </c>
      <c r="D98" s="12" t="s">
        <v>16</v>
      </c>
      <c r="E98" s="13">
        <v>6</v>
      </c>
      <c r="F98" s="14">
        <f>E98-0</f>
        <v>6</v>
      </c>
    </row>
    <row r="99" spans="1:10" ht="13">
      <c r="A99" s="22" t="s">
        <v>399</v>
      </c>
      <c r="B99" s="16">
        <v>0.11851851851851852</v>
      </c>
      <c r="C99" s="12" t="s">
        <v>66</v>
      </c>
      <c r="D99" s="12" t="s">
        <v>16</v>
      </c>
      <c r="E99" s="13">
        <v>6</v>
      </c>
      <c r="F99" s="14">
        <f>E99-2</f>
        <v>4</v>
      </c>
    </row>
    <row r="100" spans="1:10" ht="13">
      <c r="A100" s="22" t="s">
        <v>399</v>
      </c>
      <c r="B100" s="16">
        <v>0.11991898148148149</v>
      </c>
      <c r="C100" s="12" t="s">
        <v>14</v>
      </c>
      <c r="D100" s="12" t="s">
        <v>30</v>
      </c>
      <c r="E100" s="13">
        <v>20</v>
      </c>
      <c r="F100" s="14">
        <f t="shared" ref="F100:F101" si="5">E100-6</f>
        <v>14</v>
      </c>
      <c r="J100" s="12" t="s">
        <v>32</v>
      </c>
    </row>
    <row r="101" spans="1:10" ht="13">
      <c r="A101" s="22" t="s">
        <v>399</v>
      </c>
      <c r="B101" s="16">
        <v>0.11993055555555555</v>
      </c>
      <c r="C101" s="12" t="s">
        <v>14</v>
      </c>
      <c r="D101" s="12" t="s">
        <v>30</v>
      </c>
      <c r="E101" s="13">
        <v>13</v>
      </c>
      <c r="F101" s="14">
        <f t="shared" si="5"/>
        <v>7</v>
      </c>
      <c r="J101" s="12" t="s">
        <v>32</v>
      </c>
    </row>
    <row r="102" spans="1:10" ht="13">
      <c r="A102" s="22" t="s">
        <v>399</v>
      </c>
      <c r="B102" s="16">
        <v>0.12002314814814814</v>
      </c>
      <c r="C102" s="12" t="s">
        <v>14</v>
      </c>
      <c r="D102" s="12" t="s">
        <v>28</v>
      </c>
      <c r="E102" s="13">
        <v>12</v>
      </c>
      <c r="F102" s="15"/>
      <c r="H102" s="12" t="s">
        <v>470</v>
      </c>
    </row>
    <row r="103" spans="1:10" ht="13">
      <c r="A103" s="22" t="s">
        <v>399</v>
      </c>
      <c r="B103" s="16">
        <v>0.12032407407407407</v>
      </c>
      <c r="C103" s="12" t="s">
        <v>14</v>
      </c>
      <c r="D103" s="12" t="s">
        <v>30</v>
      </c>
      <c r="E103" s="13">
        <v>10</v>
      </c>
      <c r="F103" s="14">
        <f>E103-6</f>
        <v>4</v>
      </c>
      <c r="J103" s="12" t="s">
        <v>32</v>
      </c>
    </row>
    <row r="104" spans="1:10" ht="13">
      <c r="A104" s="22" t="s">
        <v>399</v>
      </c>
      <c r="B104" s="16">
        <v>0.12204861111111111</v>
      </c>
      <c r="C104" s="12" t="s">
        <v>14</v>
      </c>
      <c r="D104" s="12" t="s">
        <v>62</v>
      </c>
      <c r="E104" s="13">
        <v>6</v>
      </c>
      <c r="F104" s="14">
        <f>E104-3</f>
        <v>3</v>
      </c>
      <c r="J104" s="12" t="s">
        <v>473</v>
      </c>
    </row>
    <row r="105" spans="1:10" ht="13">
      <c r="A105" s="22" t="s">
        <v>399</v>
      </c>
      <c r="B105" s="16">
        <v>0.12353009259259259</v>
      </c>
      <c r="C105" s="12" t="s">
        <v>14</v>
      </c>
      <c r="D105" s="12" t="s">
        <v>30</v>
      </c>
      <c r="E105" s="13" t="s">
        <v>38</v>
      </c>
      <c r="F105" s="13" t="s">
        <v>38</v>
      </c>
      <c r="J105" s="12" t="s">
        <v>474</v>
      </c>
    </row>
    <row r="106" spans="1:10" ht="13">
      <c r="A106" s="22" t="s">
        <v>399</v>
      </c>
      <c r="B106" s="16">
        <v>0.12353009259259259</v>
      </c>
      <c r="C106" s="12" t="s">
        <v>14</v>
      </c>
      <c r="D106" s="12" t="s">
        <v>30</v>
      </c>
      <c r="E106" s="13" t="s">
        <v>38</v>
      </c>
      <c r="F106" s="13" t="s">
        <v>38</v>
      </c>
      <c r="J106" s="12" t="s">
        <v>103</v>
      </c>
    </row>
    <row r="107" spans="1:10" ht="13">
      <c r="A107" s="22" t="s">
        <v>399</v>
      </c>
      <c r="B107" s="16">
        <v>0.12373842592592593</v>
      </c>
      <c r="C107" s="12" t="s">
        <v>19</v>
      </c>
      <c r="D107" s="12" t="s">
        <v>30</v>
      </c>
      <c r="E107" s="13">
        <v>21</v>
      </c>
      <c r="F107" s="14">
        <f>E107-6</f>
        <v>15</v>
      </c>
      <c r="J107" s="12" t="s">
        <v>159</v>
      </c>
    </row>
    <row r="108" spans="1:10" ht="13">
      <c r="A108" s="22" t="s">
        <v>399</v>
      </c>
      <c r="B108" s="16">
        <v>0.12386574074074073</v>
      </c>
      <c r="C108" s="12" t="s">
        <v>19</v>
      </c>
      <c r="D108" s="12" t="s">
        <v>28</v>
      </c>
      <c r="E108" s="13">
        <v>19</v>
      </c>
      <c r="F108" s="15"/>
      <c r="H108" s="12" t="s">
        <v>475</v>
      </c>
    </row>
    <row r="109" spans="1:10" ht="13">
      <c r="A109" s="22" t="s">
        <v>399</v>
      </c>
      <c r="B109" s="16">
        <v>0.12481481481481481</v>
      </c>
      <c r="C109" s="12" t="s">
        <v>18</v>
      </c>
      <c r="D109" s="12" t="s">
        <v>28</v>
      </c>
      <c r="E109" s="13">
        <v>7</v>
      </c>
      <c r="F109" s="15"/>
      <c r="H109" s="12" t="s">
        <v>476</v>
      </c>
      <c r="J109" s="12" t="s">
        <v>82</v>
      </c>
    </row>
    <row r="110" spans="1:10" ht="13">
      <c r="A110" s="22" t="s">
        <v>399</v>
      </c>
      <c r="B110" s="16">
        <v>0.12590277777777778</v>
      </c>
      <c r="C110" s="12" t="s">
        <v>66</v>
      </c>
      <c r="D110" s="12" t="s">
        <v>30</v>
      </c>
      <c r="E110" s="13">
        <v>14</v>
      </c>
      <c r="F110" s="14">
        <f>E110-6</f>
        <v>8</v>
      </c>
      <c r="J110" s="12" t="s">
        <v>477</v>
      </c>
    </row>
    <row r="111" spans="1:10" ht="13">
      <c r="A111" s="22" t="s">
        <v>399</v>
      </c>
      <c r="B111" s="16">
        <v>0.12622685185185184</v>
      </c>
      <c r="C111" s="12" t="s">
        <v>66</v>
      </c>
      <c r="D111" s="12" t="s">
        <v>28</v>
      </c>
      <c r="E111" s="13">
        <v>20</v>
      </c>
      <c r="F111" s="15"/>
      <c r="H111" s="12" t="s">
        <v>478</v>
      </c>
    </row>
    <row r="112" spans="1:10" ht="13">
      <c r="A112" s="22" t="s">
        <v>399</v>
      </c>
      <c r="B112" s="16">
        <v>0.12680555555555556</v>
      </c>
      <c r="C112" s="12" t="s">
        <v>13</v>
      </c>
      <c r="D112" s="12" t="s">
        <v>33</v>
      </c>
      <c r="E112" s="13">
        <v>23</v>
      </c>
      <c r="F112" s="14">
        <f>E112-6</f>
        <v>17</v>
      </c>
      <c r="J112" s="12" t="s">
        <v>120</v>
      </c>
    </row>
    <row r="113" spans="1:10" ht="13">
      <c r="A113" s="22" t="s">
        <v>399</v>
      </c>
      <c r="B113" s="16">
        <v>0.12687499999999999</v>
      </c>
      <c r="C113" s="12" t="s">
        <v>13</v>
      </c>
      <c r="D113" s="12" t="s">
        <v>28</v>
      </c>
      <c r="E113" s="13">
        <v>14</v>
      </c>
      <c r="F113" s="15"/>
      <c r="H113" s="12" t="s">
        <v>482</v>
      </c>
    </row>
    <row r="114" spans="1:10" ht="13">
      <c r="A114" s="22" t="s">
        <v>399</v>
      </c>
      <c r="B114" s="16">
        <v>0.12715277777777778</v>
      </c>
      <c r="C114" s="12" t="s">
        <v>14</v>
      </c>
      <c r="D114" s="12" t="s">
        <v>30</v>
      </c>
      <c r="E114" s="13">
        <v>18</v>
      </c>
      <c r="F114" s="14">
        <f>E114-6</f>
        <v>12</v>
      </c>
      <c r="J114" s="12" t="s">
        <v>368</v>
      </c>
    </row>
    <row r="115" spans="1:10" ht="13">
      <c r="A115" s="22" t="s">
        <v>399</v>
      </c>
      <c r="B115" s="16">
        <v>0.12715277777777778</v>
      </c>
      <c r="C115" s="12" t="s">
        <v>14</v>
      </c>
      <c r="D115" s="12" t="s">
        <v>30</v>
      </c>
      <c r="E115" s="13" t="s">
        <v>38</v>
      </c>
      <c r="F115" s="13" t="s">
        <v>38</v>
      </c>
      <c r="J115" s="12" t="s">
        <v>103</v>
      </c>
    </row>
    <row r="116" spans="1:10" ht="13">
      <c r="A116" s="22" t="s">
        <v>399</v>
      </c>
      <c r="B116" s="16">
        <v>0.12732638888888889</v>
      </c>
      <c r="C116" s="12" t="s">
        <v>14</v>
      </c>
      <c r="D116" s="12" t="s">
        <v>28</v>
      </c>
      <c r="E116" s="13">
        <v>9</v>
      </c>
      <c r="F116" s="15"/>
      <c r="H116" s="12" t="s">
        <v>484</v>
      </c>
    </row>
    <row r="117" spans="1:10" ht="13">
      <c r="A117" s="22" t="s">
        <v>399</v>
      </c>
      <c r="B117" s="16">
        <v>0.12827546296296297</v>
      </c>
      <c r="C117" s="12" t="s">
        <v>14</v>
      </c>
      <c r="D117" s="12" t="s">
        <v>30</v>
      </c>
      <c r="E117" s="13" t="s">
        <v>17</v>
      </c>
      <c r="F117" s="13">
        <v>20</v>
      </c>
      <c r="G117" s="12" t="s">
        <v>40</v>
      </c>
      <c r="J117" s="12" t="s">
        <v>103</v>
      </c>
    </row>
    <row r="118" spans="1:10" ht="13">
      <c r="A118" s="22" t="s">
        <v>399</v>
      </c>
      <c r="B118" s="16">
        <v>0.12827546296296297</v>
      </c>
      <c r="C118" s="12" t="s">
        <v>14</v>
      </c>
      <c r="D118" s="12" t="s">
        <v>30</v>
      </c>
      <c r="E118" s="13">
        <v>14</v>
      </c>
      <c r="F118" s="14">
        <f>E118-6</f>
        <v>8</v>
      </c>
      <c r="J118" s="12" t="s">
        <v>487</v>
      </c>
    </row>
    <row r="119" spans="1:10" ht="13">
      <c r="A119" s="22" t="s">
        <v>399</v>
      </c>
      <c r="B119" s="16">
        <v>0.12861111111111112</v>
      </c>
      <c r="C119" s="12" t="s">
        <v>66</v>
      </c>
      <c r="D119" s="12" t="s">
        <v>62</v>
      </c>
      <c r="E119" s="13">
        <v>8</v>
      </c>
      <c r="F119" s="14">
        <f>E119-4</f>
        <v>4</v>
      </c>
      <c r="J119" s="12" t="s">
        <v>473</v>
      </c>
    </row>
    <row r="120" spans="1:10" ht="13">
      <c r="A120" s="22" t="s">
        <v>399</v>
      </c>
      <c r="B120" s="16">
        <v>0.12885416666666666</v>
      </c>
      <c r="C120" s="12" t="s">
        <v>14</v>
      </c>
      <c r="D120" s="12" t="s">
        <v>28</v>
      </c>
      <c r="E120" s="13">
        <v>7</v>
      </c>
      <c r="F120" s="15"/>
      <c r="H120" s="12" t="s">
        <v>490</v>
      </c>
    </row>
    <row r="121" spans="1:10" ht="13">
      <c r="A121" s="22" t="s">
        <v>399</v>
      </c>
      <c r="B121" s="16">
        <v>0.12993055555555555</v>
      </c>
      <c r="C121" s="12" t="s">
        <v>18</v>
      </c>
      <c r="D121" s="12" t="s">
        <v>28</v>
      </c>
      <c r="E121" s="13">
        <v>12</v>
      </c>
      <c r="F121" s="15"/>
      <c r="H121" s="12" t="s">
        <v>491</v>
      </c>
      <c r="J121" s="12" t="s">
        <v>492</v>
      </c>
    </row>
    <row r="122" spans="1:10" ht="13">
      <c r="A122" s="22" t="s">
        <v>399</v>
      </c>
      <c r="B122" s="16">
        <v>0.13123842592592594</v>
      </c>
      <c r="C122" s="12" t="s">
        <v>21</v>
      </c>
      <c r="D122" s="12" t="s">
        <v>33</v>
      </c>
      <c r="E122" s="13">
        <v>26</v>
      </c>
      <c r="F122" s="14">
        <f t="shared" ref="F122:F124" si="6">E122-7</f>
        <v>19</v>
      </c>
      <c r="J122" s="12" t="s">
        <v>175</v>
      </c>
    </row>
    <row r="123" spans="1:10" ht="13">
      <c r="A123" s="22" t="s">
        <v>399</v>
      </c>
      <c r="B123" s="16">
        <v>0.13123842592592594</v>
      </c>
      <c r="C123" s="12" t="s">
        <v>21</v>
      </c>
      <c r="D123" s="12" t="s">
        <v>33</v>
      </c>
      <c r="E123" s="13">
        <v>10</v>
      </c>
      <c r="F123" s="14">
        <f t="shared" si="6"/>
        <v>3</v>
      </c>
      <c r="J123" s="12" t="s">
        <v>175</v>
      </c>
    </row>
    <row r="124" spans="1:10" ht="13">
      <c r="A124" s="22" t="s">
        <v>399</v>
      </c>
      <c r="B124" s="16">
        <v>0.13123842592592594</v>
      </c>
      <c r="C124" s="12" t="s">
        <v>21</v>
      </c>
      <c r="D124" s="12" t="s">
        <v>33</v>
      </c>
      <c r="E124" s="13">
        <v>16</v>
      </c>
      <c r="F124" s="14">
        <f t="shared" si="6"/>
        <v>9</v>
      </c>
      <c r="J124" s="12" t="s">
        <v>175</v>
      </c>
    </row>
    <row r="125" spans="1:10" ht="13">
      <c r="A125" s="22" t="s">
        <v>399</v>
      </c>
      <c r="B125" s="16">
        <v>0.13126157407407407</v>
      </c>
      <c r="C125" s="12" t="s">
        <v>66</v>
      </c>
      <c r="D125" s="12" t="s">
        <v>30</v>
      </c>
      <c r="E125" s="13" t="s">
        <v>17</v>
      </c>
      <c r="F125" s="13">
        <v>20</v>
      </c>
      <c r="G125" s="12" t="s">
        <v>40</v>
      </c>
      <c r="J125" s="12" t="s">
        <v>103</v>
      </c>
    </row>
    <row r="126" spans="1:10" ht="13">
      <c r="A126" s="22" t="s">
        <v>399</v>
      </c>
      <c r="B126" s="16">
        <v>0.13126157407407407</v>
      </c>
      <c r="C126" s="12" t="s">
        <v>66</v>
      </c>
      <c r="D126" s="12" t="s">
        <v>30</v>
      </c>
      <c r="E126" s="13">
        <v>13</v>
      </c>
      <c r="F126" s="14">
        <f>E126-6</f>
        <v>7</v>
      </c>
      <c r="J126" s="12" t="s">
        <v>498</v>
      </c>
    </row>
    <row r="127" spans="1:10" ht="13">
      <c r="A127" s="22" t="s">
        <v>399</v>
      </c>
      <c r="B127" s="16">
        <v>0.13158564814814816</v>
      </c>
      <c r="C127" s="12" t="s">
        <v>21</v>
      </c>
      <c r="D127" s="12" t="s">
        <v>28</v>
      </c>
      <c r="E127" s="13">
        <v>15</v>
      </c>
      <c r="F127" s="15"/>
      <c r="H127" s="12" t="s">
        <v>499</v>
      </c>
    </row>
    <row r="128" spans="1:10" ht="13">
      <c r="A128" s="22" t="s">
        <v>399</v>
      </c>
      <c r="B128" s="16">
        <v>0.13207175925925926</v>
      </c>
      <c r="C128" s="12" t="s">
        <v>19</v>
      </c>
      <c r="D128" s="12" t="s">
        <v>30</v>
      </c>
      <c r="E128" s="13">
        <v>10</v>
      </c>
      <c r="F128" s="14">
        <f t="shared" ref="F128:F129" si="7">E128-6</f>
        <v>4</v>
      </c>
      <c r="J128" s="12" t="s">
        <v>159</v>
      </c>
    </row>
    <row r="129" spans="1:10" ht="13">
      <c r="A129" s="22" t="s">
        <v>399</v>
      </c>
      <c r="B129" s="16">
        <v>0.13233796296296296</v>
      </c>
      <c r="C129" s="12" t="s">
        <v>19</v>
      </c>
      <c r="D129" s="12" t="s">
        <v>30</v>
      </c>
      <c r="E129" s="13">
        <v>18</v>
      </c>
      <c r="F129" s="14">
        <f t="shared" si="7"/>
        <v>12</v>
      </c>
      <c r="J129" s="12" t="s">
        <v>47</v>
      </c>
    </row>
    <row r="130" spans="1:10" ht="13">
      <c r="A130" s="22" t="s">
        <v>399</v>
      </c>
      <c r="B130" s="16">
        <v>0.13246527777777778</v>
      </c>
      <c r="C130" s="12" t="s">
        <v>19</v>
      </c>
      <c r="D130" s="12" t="s">
        <v>28</v>
      </c>
      <c r="E130" s="13">
        <v>19</v>
      </c>
      <c r="F130" s="15"/>
      <c r="H130" s="12" t="s">
        <v>475</v>
      </c>
      <c r="J130" s="12" t="s">
        <v>497</v>
      </c>
    </row>
    <row r="131" spans="1:10" ht="13">
      <c r="A131" s="22" t="s">
        <v>399</v>
      </c>
      <c r="B131" s="16">
        <v>0.13309027777777777</v>
      </c>
      <c r="C131" s="12" t="s">
        <v>18</v>
      </c>
      <c r="D131" s="12" t="s">
        <v>28</v>
      </c>
      <c r="E131" s="13">
        <v>2</v>
      </c>
      <c r="F131" s="15"/>
      <c r="H131" s="12" t="s">
        <v>503</v>
      </c>
      <c r="J131" s="12" t="s">
        <v>82</v>
      </c>
    </row>
    <row r="132" spans="1:10" ht="13">
      <c r="A132" s="22" t="s">
        <v>399</v>
      </c>
      <c r="B132" s="16">
        <v>0.13380787037037037</v>
      </c>
      <c r="C132" s="12" t="s">
        <v>66</v>
      </c>
      <c r="D132" s="12" t="s">
        <v>30</v>
      </c>
      <c r="E132" s="13" t="s">
        <v>38</v>
      </c>
      <c r="F132" s="13" t="s">
        <v>38</v>
      </c>
      <c r="J132" s="12" t="s">
        <v>56</v>
      </c>
    </row>
    <row r="133" spans="1:10" ht="13">
      <c r="A133" s="22" t="s">
        <v>399</v>
      </c>
      <c r="B133" s="16">
        <v>0.13380787037037037</v>
      </c>
      <c r="C133" s="12" t="s">
        <v>66</v>
      </c>
      <c r="D133" s="12" t="s">
        <v>30</v>
      </c>
      <c r="E133" s="13" t="s">
        <v>17</v>
      </c>
      <c r="F133" s="13">
        <v>20</v>
      </c>
      <c r="G133" s="12" t="s">
        <v>40</v>
      </c>
      <c r="J133" s="12" t="s">
        <v>504</v>
      </c>
    </row>
    <row r="134" spans="1:10" ht="13">
      <c r="A134" s="22" t="s">
        <v>399</v>
      </c>
      <c r="B134" s="16">
        <v>0.13435185185185186</v>
      </c>
      <c r="C134" s="12" t="s">
        <v>66</v>
      </c>
      <c r="D134" s="12" t="s">
        <v>28</v>
      </c>
      <c r="E134" s="13">
        <v>41</v>
      </c>
      <c r="F134" s="15"/>
      <c r="H134" s="12" t="s">
        <v>506</v>
      </c>
      <c r="I134" s="12">
        <v>1</v>
      </c>
      <c r="J134" s="12" t="s">
        <v>100</v>
      </c>
    </row>
    <row r="135" spans="1:10" ht="13">
      <c r="A135" s="22" t="s">
        <v>399</v>
      </c>
      <c r="B135" s="16">
        <v>0.13648148148148148</v>
      </c>
      <c r="C135" s="12" t="s">
        <v>18</v>
      </c>
      <c r="D135" s="12" t="s">
        <v>51</v>
      </c>
      <c r="E135" s="13">
        <v>23</v>
      </c>
      <c r="F135" s="14">
        <f>E135-6</f>
        <v>17</v>
      </c>
    </row>
    <row r="136" spans="1:10" ht="13">
      <c r="A136" s="22" t="s">
        <v>399</v>
      </c>
      <c r="B136" s="16">
        <v>0.1370949074074074</v>
      </c>
      <c r="C136" s="12" t="s">
        <v>66</v>
      </c>
      <c r="D136" s="12" t="s">
        <v>101</v>
      </c>
      <c r="E136" s="13" t="s">
        <v>38</v>
      </c>
      <c r="F136" s="13" t="s">
        <v>38</v>
      </c>
      <c r="J136" s="12" t="s">
        <v>508</v>
      </c>
    </row>
    <row r="137" spans="1:10" ht="13">
      <c r="A137" s="22" t="s">
        <v>399</v>
      </c>
      <c r="B137" s="16">
        <v>0.13723379629629628</v>
      </c>
      <c r="C137" s="12" t="s">
        <v>13</v>
      </c>
      <c r="D137" s="12" t="s">
        <v>101</v>
      </c>
      <c r="E137" s="13" t="s">
        <v>38</v>
      </c>
      <c r="F137" s="13" t="s">
        <v>38</v>
      </c>
      <c r="J137" s="12" t="s">
        <v>509</v>
      </c>
    </row>
    <row r="138" spans="1:10" ht="13">
      <c r="A138" s="22" t="s">
        <v>399</v>
      </c>
      <c r="B138" s="16">
        <v>0.14303240740740741</v>
      </c>
      <c r="C138" s="12" t="s">
        <v>18</v>
      </c>
      <c r="D138" s="12" t="s">
        <v>101</v>
      </c>
      <c r="E138" s="13">
        <v>10</v>
      </c>
      <c r="F138" s="15"/>
      <c r="J138" s="12" t="s">
        <v>510</v>
      </c>
    </row>
    <row r="139" spans="1:10" ht="13">
      <c r="A139" s="22" t="s">
        <v>399</v>
      </c>
      <c r="B139" s="16">
        <v>0.14249999999999999</v>
      </c>
      <c r="C139" s="12" t="s">
        <v>66</v>
      </c>
      <c r="D139" s="12" t="s">
        <v>101</v>
      </c>
      <c r="E139" s="13" t="s">
        <v>38</v>
      </c>
      <c r="F139" s="13" t="s">
        <v>38</v>
      </c>
      <c r="J139" s="12" t="s">
        <v>511</v>
      </c>
    </row>
    <row r="140" spans="1:10" ht="13">
      <c r="A140" s="22" t="s">
        <v>399</v>
      </c>
      <c r="B140" s="16">
        <v>0.14282407407407408</v>
      </c>
      <c r="C140" s="12" t="s">
        <v>18</v>
      </c>
      <c r="D140" s="12" t="s">
        <v>26</v>
      </c>
      <c r="E140" s="13">
        <v>22</v>
      </c>
      <c r="F140" s="14">
        <f>E140-3</f>
        <v>19</v>
      </c>
    </row>
    <row r="141" spans="1:10" ht="13">
      <c r="A141" s="22" t="s">
        <v>399</v>
      </c>
      <c r="B141" s="16">
        <v>0.14364583333333333</v>
      </c>
      <c r="C141" s="12" t="s">
        <v>14</v>
      </c>
      <c r="D141" s="12" t="s">
        <v>16</v>
      </c>
      <c r="E141" s="13" t="s">
        <v>17</v>
      </c>
      <c r="F141" s="13">
        <v>20</v>
      </c>
    </row>
    <row r="142" spans="1:10" ht="13">
      <c r="A142" s="22" t="s">
        <v>399</v>
      </c>
      <c r="B142" s="16">
        <v>0.1436574074074074</v>
      </c>
      <c r="C142" s="12" t="s">
        <v>21</v>
      </c>
      <c r="D142" s="12" t="s">
        <v>16</v>
      </c>
      <c r="E142" s="13" t="s">
        <v>20</v>
      </c>
      <c r="F142" s="13">
        <v>1</v>
      </c>
    </row>
    <row r="143" spans="1:10" ht="13">
      <c r="A143" s="22" t="s">
        <v>399</v>
      </c>
      <c r="B143" s="16">
        <v>0.14387731481481481</v>
      </c>
      <c r="C143" s="12" t="s">
        <v>18</v>
      </c>
      <c r="D143" s="12" t="s">
        <v>16</v>
      </c>
      <c r="E143" s="13">
        <v>22</v>
      </c>
      <c r="F143" s="14">
        <f>E143-4</f>
        <v>18</v>
      </c>
    </row>
    <row r="144" spans="1:10" ht="13">
      <c r="A144" s="22" t="s">
        <v>399</v>
      </c>
      <c r="B144" s="16">
        <v>0.14387731481481481</v>
      </c>
      <c r="C144" s="12" t="s">
        <v>23</v>
      </c>
      <c r="D144" s="12" t="s">
        <v>16</v>
      </c>
      <c r="E144" s="13">
        <v>21</v>
      </c>
      <c r="F144" s="14">
        <f>E144-3</f>
        <v>18</v>
      </c>
    </row>
    <row r="145" spans="1:10" ht="13">
      <c r="A145" s="22" t="s">
        <v>399</v>
      </c>
      <c r="B145" s="16">
        <v>0.14401620370370372</v>
      </c>
      <c r="C145" s="12" t="s">
        <v>66</v>
      </c>
      <c r="D145" s="12" t="s">
        <v>16</v>
      </c>
      <c r="E145" s="13">
        <v>15</v>
      </c>
      <c r="F145" s="14">
        <f>E145-2</f>
        <v>13</v>
      </c>
    </row>
    <row r="146" spans="1:10" ht="13">
      <c r="A146" s="22" t="s">
        <v>399</v>
      </c>
      <c r="B146" s="16">
        <v>0.14417824074074073</v>
      </c>
      <c r="C146" s="12" t="s">
        <v>19</v>
      </c>
      <c r="D146" s="12" t="s">
        <v>16</v>
      </c>
      <c r="E146" s="13">
        <v>9</v>
      </c>
      <c r="F146" s="14">
        <f>E146-4</f>
        <v>5</v>
      </c>
    </row>
    <row r="147" spans="1:10" ht="13">
      <c r="A147" s="22" t="s">
        <v>399</v>
      </c>
      <c r="B147" s="16">
        <v>0.14420138888888889</v>
      </c>
      <c r="C147" s="12" t="s">
        <v>13</v>
      </c>
      <c r="D147" s="12" t="s">
        <v>16</v>
      </c>
      <c r="E147" s="13">
        <v>6</v>
      </c>
      <c r="F147" s="14">
        <f>E147-0</f>
        <v>6</v>
      </c>
    </row>
    <row r="148" spans="1:10" ht="13">
      <c r="A148" s="22" t="s">
        <v>399</v>
      </c>
      <c r="B148" s="16">
        <v>0.1449074074074074</v>
      </c>
      <c r="C148" s="12" t="s">
        <v>14</v>
      </c>
      <c r="D148" s="12" t="s">
        <v>25</v>
      </c>
      <c r="E148" s="13">
        <v>20</v>
      </c>
      <c r="F148" s="14">
        <f>E148-3</f>
        <v>17</v>
      </c>
    </row>
    <row r="149" spans="1:10" ht="13">
      <c r="A149" s="22" t="s">
        <v>399</v>
      </c>
      <c r="B149" s="16">
        <v>0.14526620370370372</v>
      </c>
      <c r="C149" s="12" t="s">
        <v>18</v>
      </c>
      <c r="D149" s="12" t="s">
        <v>28</v>
      </c>
      <c r="E149" s="13">
        <v>5</v>
      </c>
      <c r="F149" s="15"/>
      <c r="H149" s="12" t="s">
        <v>516</v>
      </c>
      <c r="J149" s="12" t="s">
        <v>215</v>
      </c>
    </row>
    <row r="150" spans="1:10" ht="13">
      <c r="A150" s="22" t="s">
        <v>399</v>
      </c>
      <c r="B150" s="16">
        <v>0.14591435185185186</v>
      </c>
      <c r="C150" s="12" t="s">
        <v>23</v>
      </c>
      <c r="D150" s="12" t="s">
        <v>28</v>
      </c>
      <c r="E150" s="13">
        <v>1</v>
      </c>
      <c r="F150" s="15"/>
      <c r="H150" s="12" t="s">
        <v>517</v>
      </c>
      <c r="J150" s="12" t="s">
        <v>148</v>
      </c>
    </row>
    <row r="151" spans="1:10" ht="13">
      <c r="A151" s="22" t="s">
        <v>399</v>
      </c>
      <c r="B151" s="16">
        <v>0.14662037037037037</v>
      </c>
      <c r="C151" s="12" t="s">
        <v>18</v>
      </c>
      <c r="D151" s="12" t="s">
        <v>77</v>
      </c>
      <c r="E151" s="13">
        <v>20</v>
      </c>
      <c r="F151" s="14">
        <f>E151-4</f>
        <v>16</v>
      </c>
      <c r="H151" s="12" t="s">
        <v>518</v>
      </c>
      <c r="J151" s="12" t="s">
        <v>519</v>
      </c>
    </row>
    <row r="152" spans="1:10" ht="13">
      <c r="A152" s="22" t="s">
        <v>399</v>
      </c>
      <c r="B152" s="16">
        <v>0.14664351851851851</v>
      </c>
      <c r="C152" s="12" t="s">
        <v>21</v>
      </c>
      <c r="D152" s="12" t="s">
        <v>77</v>
      </c>
      <c r="E152" s="13" t="s">
        <v>38</v>
      </c>
      <c r="F152" s="13" t="s">
        <v>38</v>
      </c>
      <c r="H152" s="12" t="s">
        <v>520</v>
      </c>
      <c r="J152" s="12" t="s">
        <v>519</v>
      </c>
    </row>
    <row r="153" spans="1:10" ht="13">
      <c r="A153" s="22" t="s">
        <v>399</v>
      </c>
      <c r="B153" s="16">
        <v>0.14667824074074073</v>
      </c>
      <c r="C153" s="12" t="s">
        <v>66</v>
      </c>
      <c r="D153" s="12" t="s">
        <v>77</v>
      </c>
      <c r="E153" s="13" t="s">
        <v>20</v>
      </c>
      <c r="F153" s="13">
        <v>1</v>
      </c>
      <c r="H153" s="12" t="s">
        <v>521</v>
      </c>
      <c r="J153" s="12" t="s">
        <v>519</v>
      </c>
    </row>
    <row r="154" spans="1:10" ht="13">
      <c r="A154" s="22" t="s">
        <v>399</v>
      </c>
      <c r="B154" s="16">
        <v>0.14747685185185186</v>
      </c>
      <c r="C154" s="12" t="s">
        <v>23</v>
      </c>
      <c r="D154" s="12" t="s">
        <v>77</v>
      </c>
      <c r="E154" s="13">
        <v>8</v>
      </c>
      <c r="F154" s="14">
        <f>E154-3</f>
        <v>5</v>
      </c>
      <c r="H154" s="12" t="s">
        <v>522</v>
      </c>
      <c r="J154" s="12" t="s">
        <v>519</v>
      </c>
    </row>
    <row r="155" spans="1:10" ht="13">
      <c r="A155" s="22" t="s">
        <v>399</v>
      </c>
      <c r="B155" s="16">
        <v>0.14747685185185186</v>
      </c>
      <c r="C155" s="12" t="s">
        <v>13</v>
      </c>
      <c r="D155" s="12" t="s">
        <v>77</v>
      </c>
      <c r="E155" s="13">
        <v>12</v>
      </c>
      <c r="F155" s="14">
        <f>E155-1</f>
        <v>11</v>
      </c>
      <c r="H155" s="12" t="s">
        <v>523</v>
      </c>
      <c r="J155" s="12" t="s">
        <v>519</v>
      </c>
    </row>
    <row r="156" spans="1:10" ht="13">
      <c r="A156" s="22" t="s">
        <v>399</v>
      </c>
      <c r="B156" s="16">
        <v>0.14842592592592593</v>
      </c>
      <c r="C156" s="12" t="s">
        <v>66</v>
      </c>
      <c r="D156" s="12" t="s">
        <v>30</v>
      </c>
      <c r="E156" s="13" t="s">
        <v>38</v>
      </c>
      <c r="F156" s="13" t="s">
        <v>38</v>
      </c>
      <c r="J156" s="12" t="s">
        <v>56</v>
      </c>
    </row>
    <row r="157" spans="1:10" ht="13">
      <c r="A157" s="22" t="s">
        <v>399</v>
      </c>
      <c r="B157" s="16">
        <v>0.14842592592592593</v>
      </c>
      <c r="C157" s="12" t="s">
        <v>66</v>
      </c>
      <c r="D157" s="12" t="s">
        <v>30</v>
      </c>
      <c r="E157" s="13" t="s">
        <v>17</v>
      </c>
      <c r="F157" s="13">
        <v>20</v>
      </c>
      <c r="G157" s="12" t="s">
        <v>40</v>
      </c>
      <c r="J157" s="12" t="s">
        <v>504</v>
      </c>
    </row>
    <row r="158" spans="1:10" ht="13">
      <c r="A158" s="22" t="s">
        <v>399</v>
      </c>
      <c r="B158" s="16">
        <v>0.14885416666666668</v>
      </c>
      <c r="C158" s="12" t="s">
        <v>66</v>
      </c>
      <c r="D158" s="12" t="s">
        <v>28</v>
      </c>
      <c r="E158" s="13">
        <v>27</v>
      </c>
      <c r="F158" s="15"/>
      <c r="H158" s="12" t="s">
        <v>524</v>
      </c>
    </row>
    <row r="159" spans="1:10" ht="13">
      <c r="A159" s="22" t="s">
        <v>399</v>
      </c>
      <c r="B159" s="16">
        <v>0.1491550925925926</v>
      </c>
      <c r="C159" s="12" t="s">
        <v>19</v>
      </c>
      <c r="D159" s="12" t="s">
        <v>30</v>
      </c>
      <c r="E159" s="13">
        <v>25</v>
      </c>
      <c r="F159" s="14">
        <f>E159-6</f>
        <v>19</v>
      </c>
      <c r="J159" s="12" t="s">
        <v>47</v>
      </c>
    </row>
    <row r="160" spans="1:10" ht="13">
      <c r="A160" s="22" t="s">
        <v>399</v>
      </c>
      <c r="B160" s="16">
        <v>0.14924768518518519</v>
      </c>
      <c r="C160" s="12" t="s">
        <v>19</v>
      </c>
      <c r="D160" s="12" t="s">
        <v>28</v>
      </c>
      <c r="E160" s="13">
        <v>16</v>
      </c>
      <c r="F160" s="15"/>
      <c r="H160" s="12" t="s">
        <v>525</v>
      </c>
    </row>
    <row r="161" spans="1:10" ht="13">
      <c r="A161" s="22" t="s">
        <v>399</v>
      </c>
      <c r="B161" s="16">
        <v>0.14937500000000001</v>
      </c>
      <c r="C161" s="12" t="s">
        <v>19</v>
      </c>
      <c r="D161" s="12" t="s">
        <v>30</v>
      </c>
      <c r="E161" s="13">
        <v>16</v>
      </c>
      <c r="F161" s="14">
        <f>E161-6</f>
        <v>10</v>
      </c>
      <c r="J161" s="12" t="s">
        <v>159</v>
      </c>
    </row>
    <row r="162" spans="1:10" ht="13">
      <c r="A162" s="22" t="s">
        <v>399</v>
      </c>
      <c r="B162" s="16">
        <v>0.14940972222222224</v>
      </c>
      <c r="C162" s="12" t="s">
        <v>19</v>
      </c>
      <c r="D162" s="12" t="s">
        <v>28</v>
      </c>
      <c r="E162" s="13">
        <v>6</v>
      </c>
      <c r="F162" s="15"/>
      <c r="H162" s="12" t="s">
        <v>527</v>
      </c>
    </row>
    <row r="163" spans="1:10" ht="13">
      <c r="A163" s="22" t="s">
        <v>399</v>
      </c>
      <c r="B163" s="16">
        <v>0.15129629629629629</v>
      </c>
      <c r="C163" s="12" t="s">
        <v>14</v>
      </c>
      <c r="D163" s="12" t="s">
        <v>30</v>
      </c>
      <c r="E163" s="13" t="s">
        <v>38</v>
      </c>
      <c r="F163" s="13" t="s">
        <v>38</v>
      </c>
      <c r="J163" s="12" t="s">
        <v>56</v>
      </c>
    </row>
    <row r="164" spans="1:10" ht="13">
      <c r="A164" s="22" t="s">
        <v>399</v>
      </c>
      <c r="B164" s="16">
        <v>0.15129629629629629</v>
      </c>
      <c r="C164" s="12" t="s">
        <v>14</v>
      </c>
      <c r="D164" s="12" t="s">
        <v>30</v>
      </c>
      <c r="E164" s="14">
        <f>F164+6</f>
        <v>25</v>
      </c>
      <c r="F164" s="13">
        <v>19</v>
      </c>
      <c r="J164" s="12" t="s">
        <v>168</v>
      </c>
    </row>
    <row r="165" spans="1:10" ht="13">
      <c r="A165" s="22" t="s">
        <v>399</v>
      </c>
      <c r="B165" s="16">
        <v>0.15138888888888888</v>
      </c>
      <c r="C165" s="12" t="s">
        <v>14</v>
      </c>
      <c r="D165" s="12" t="s">
        <v>30</v>
      </c>
      <c r="E165" s="13" t="s">
        <v>38</v>
      </c>
      <c r="F165" s="13" t="s">
        <v>38</v>
      </c>
      <c r="J165" s="12" t="s">
        <v>56</v>
      </c>
    </row>
    <row r="166" spans="1:10" ht="13">
      <c r="A166" s="22" t="s">
        <v>399</v>
      </c>
      <c r="B166" s="16">
        <v>0.15138888888888888</v>
      </c>
      <c r="C166" s="12" t="s">
        <v>14</v>
      </c>
      <c r="D166" s="12" t="s">
        <v>30</v>
      </c>
      <c r="E166" s="13">
        <v>13</v>
      </c>
      <c r="F166" s="14">
        <f>E166-6</f>
        <v>7</v>
      </c>
      <c r="J166" s="12" t="s">
        <v>297</v>
      </c>
    </row>
    <row r="167" spans="1:10" ht="13">
      <c r="A167" s="22" t="s">
        <v>399</v>
      </c>
      <c r="B167" s="16">
        <v>0.15148148148148149</v>
      </c>
      <c r="C167" s="12" t="s">
        <v>14</v>
      </c>
      <c r="D167" s="12" t="s">
        <v>28</v>
      </c>
      <c r="E167" s="13">
        <v>6</v>
      </c>
      <c r="F167" s="15"/>
      <c r="H167" s="12" t="s">
        <v>528</v>
      </c>
    </row>
    <row r="168" spans="1:10" ht="13">
      <c r="A168" s="22" t="s">
        <v>399</v>
      </c>
      <c r="B168" s="16">
        <v>0.15152777777777779</v>
      </c>
      <c r="C168" s="12" t="s">
        <v>14</v>
      </c>
      <c r="D168" s="12" t="s">
        <v>28</v>
      </c>
      <c r="E168" s="13">
        <v>8</v>
      </c>
      <c r="F168" s="15"/>
      <c r="H168" s="12" t="s">
        <v>529</v>
      </c>
    </row>
    <row r="169" spans="1:10" ht="13">
      <c r="A169" s="22" t="s">
        <v>399</v>
      </c>
      <c r="B169" s="16">
        <v>0.15199074074074073</v>
      </c>
      <c r="C169" s="12" t="s">
        <v>21</v>
      </c>
      <c r="D169" s="12" t="s">
        <v>28</v>
      </c>
      <c r="E169" s="13">
        <v>6</v>
      </c>
      <c r="F169" s="15"/>
      <c r="H169" s="12" t="s">
        <v>528</v>
      </c>
      <c r="J169" s="12" t="s">
        <v>480</v>
      </c>
    </row>
    <row r="170" spans="1:10" ht="13">
      <c r="A170" s="22" t="s">
        <v>399</v>
      </c>
      <c r="B170" s="16">
        <v>0.15228009259259259</v>
      </c>
      <c r="C170" s="12" t="s">
        <v>18</v>
      </c>
      <c r="D170" s="12" t="s">
        <v>30</v>
      </c>
      <c r="E170" s="13">
        <v>17</v>
      </c>
      <c r="F170" s="14">
        <f>E170-5</f>
        <v>12</v>
      </c>
      <c r="J170" s="12" t="s">
        <v>335</v>
      </c>
    </row>
    <row r="171" spans="1:10" ht="13">
      <c r="A171" s="22" t="s">
        <v>399</v>
      </c>
      <c r="B171" s="16">
        <v>0.15234953703703705</v>
      </c>
      <c r="C171" s="12" t="s">
        <v>18</v>
      </c>
      <c r="D171" s="12" t="s">
        <v>28</v>
      </c>
      <c r="E171" s="13">
        <v>9</v>
      </c>
      <c r="F171" s="15"/>
      <c r="H171" s="12" t="s">
        <v>531</v>
      </c>
    </row>
    <row r="172" spans="1:10" ht="13">
      <c r="A172" s="22" t="s">
        <v>399</v>
      </c>
      <c r="B172" s="16">
        <v>0.15296296296296297</v>
      </c>
      <c r="C172" s="12" t="s">
        <v>23</v>
      </c>
      <c r="D172" s="12" t="s">
        <v>30</v>
      </c>
      <c r="E172" s="13">
        <v>12</v>
      </c>
      <c r="F172" s="14">
        <f>E172-5</f>
        <v>7</v>
      </c>
      <c r="J172" s="12" t="s">
        <v>39</v>
      </c>
    </row>
    <row r="173" spans="1:10" ht="13">
      <c r="A173" s="22" t="s">
        <v>399</v>
      </c>
      <c r="B173" s="16">
        <v>0.15305555555555556</v>
      </c>
      <c r="C173" s="12" t="s">
        <v>23</v>
      </c>
      <c r="D173" s="12" t="s">
        <v>30</v>
      </c>
      <c r="E173" s="13" t="s">
        <v>20</v>
      </c>
      <c r="F173" s="13">
        <v>1</v>
      </c>
      <c r="J173" s="12" t="s">
        <v>39</v>
      </c>
    </row>
    <row r="174" spans="1:10" ht="13">
      <c r="A174" s="22" t="s">
        <v>399</v>
      </c>
      <c r="B174" s="16">
        <v>0.15414351851851851</v>
      </c>
      <c r="C174" s="12" t="s">
        <v>66</v>
      </c>
      <c r="D174" s="12" t="s">
        <v>532</v>
      </c>
      <c r="E174" s="13">
        <v>24</v>
      </c>
      <c r="F174" s="14">
        <f>E174-5</f>
        <v>19</v>
      </c>
      <c r="J174" s="12" t="s">
        <v>533</v>
      </c>
    </row>
    <row r="175" spans="1:10" ht="13">
      <c r="A175" s="22" t="s">
        <v>399</v>
      </c>
      <c r="B175" s="16">
        <v>0.15474537037037037</v>
      </c>
      <c r="C175" s="12" t="s">
        <v>14</v>
      </c>
      <c r="D175" s="12" t="s">
        <v>30</v>
      </c>
      <c r="E175" s="13">
        <v>14</v>
      </c>
      <c r="F175" s="14">
        <f>E175-6</f>
        <v>8</v>
      </c>
      <c r="J175" s="12" t="s">
        <v>219</v>
      </c>
    </row>
    <row r="176" spans="1:10" ht="13">
      <c r="A176" s="22" t="s">
        <v>399</v>
      </c>
      <c r="B176" s="16">
        <v>0.15486111111111112</v>
      </c>
      <c r="C176" s="12" t="s">
        <v>14</v>
      </c>
      <c r="D176" s="12" t="s">
        <v>28</v>
      </c>
      <c r="E176" s="13">
        <v>8</v>
      </c>
      <c r="F176" s="15"/>
      <c r="H176" s="12" t="s">
        <v>529</v>
      </c>
    </row>
    <row r="177" spans="1:10" ht="13">
      <c r="A177" s="22" t="s">
        <v>399</v>
      </c>
      <c r="B177" s="16">
        <v>0.15535879629629629</v>
      </c>
      <c r="C177" s="12" t="s">
        <v>66</v>
      </c>
      <c r="D177" s="12" t="s">
        <v>30</v>
      </c>
      <c r="E177" s="13" t="s">
        <v>20</v>
      </c>
      <c r="F177" s="13">
        <v>1</v>
      </c>
      <c r="J177" s="12" t="s">
        <v>56</v>
      </c>
    </row>
    <row r="178" spans="1:10" ht="13">
      <c r="A178" s="22" t="s">
        <v>399</v>
      </c>
      <c r="B178" s="16">
        <v>0.15535879629629629</v>
      </c>
      <c r="C178" s="12" t="s">
        <v>66</v>
      </c>
      <c r="D178" s="12" t="s">
        <v>30</v>
      </c>
      <c r="E178" s="13" t="s">
        <v>17</v>
      </c>
      <c r="F178" s="13">
        <v>20</v>
      </c>
      <c r="G178" s="12" t="s">
        <v>40</v>
      </c>
      <c r="J178" s="12" t="s">
        <v>504</v>
      </c>
    </row>
    <row r="179" spans="1:10" ht="13">
      <c r="A179" s="22" t="s">
        <v>399</v>
      </c>
      <c r="B179" s="16">
        <v>0.15572916666666667</v>
      </c>
      <c r="C179" s="12" t="s">
        <v>66</v>
      </c>
      <c r="D179" s="12" t="s">
        <v>28</v>
      </c>
      <c r="E179" s="13">
        <v>23</v>
      </c>
      <c r="F179" s="15"/>
      <c r="H179" s="12" t="s">
        <v>534</v>
      </c>
      <c r="I179" s="12">
        <v>1</v>
      </c>
      <c r="J179" s="12" t="s">
        <v>100</v>
      </c>
    </row>
    <row r="180" spans="1:10" ht="13">
      <c r="A180" s="22" t="s">
        <v>399</v>
      </c>
      <c r="B180" s="16">
        <v>0.15692129629629631</v>
      </c>
      <c r="C180" s="12" t="s">
        <v>19</v>
      </c>
      <c r="D180" s="12" t="s">
        <v>30</v>
      </c>
      <c r="E180" s="13">
        <v>14</v>
      </c>
      <c r="F180" s="14">
        <f>E180-6</f>
        <v>8</v>
      </c>
      <c r="J180" s="12" t="s">
        <v>47</v>
      </c>
    </row>
    <row r="181" spans="1:10" ht="13">
      <c r="A181" s="22" t="s">
        <v>399</v>
      </c>
      <c r="B181" s="16">
        <v>0.15702546296296296</v>
      </c>
      <c r="C181" s="12" t="s">
        <v>19</v>
      </c>
      <c r="D181" s="12" t="s">
        <v>28</v>
      </c>
      <c r="E181" s="13">
        <v>12</v>
      </c>
      <c r="F181" s="15"/>
      <c r="H181" s="12" t="s">
        <v>535</v>
      </c>
    </row>
    <row r="182" spans="1:10" ht="13">
      <c r="A182" s="22" t="s">
        <v>399</v>
      </c>
      <c r="B182" s="16">
        <v>0.15724537037037037</v>
      </c>
      <c r="C182" s="12" t="s">
        <v>19</v>
      </c>
      <c r="D182" s="12" t="s">
        <v>30</v>
      </c>
      <c r="E182" s="13">
        <v>10</v>
      </c>
      <c r="F182" s="14">
        <f>E182-6</f>
        <v>4</v>
      </c>
      <c r="J182" s="12" t="s">
        <v>159</v>
      </c>
    </row>
    <row r="183" spans="1:10" ht="13">
      <c r="A183" s="22" t="s">
        <v>399</v>
      </c>
      <c r="B183" s="16">
        <v>0.15796296296296297</v>
      </c>
      <c r="C183" s="12" t="s">
        <v>13</v>
      </c>
      <c r="D183" s="12" t="s">
        <v>30</v>
      </c>
      <c r="E183" s="13">
        <v>26</v>
      </c>
      <c r="F183" s="14">
        <f>E183-7</f>
        <v>19</v>
      </c>
      <c r="J183" s="12" t="s">
        <v>537</v>
      </c>
    </row>
    <row r="184" spans="1:10" ht="13">
      <c r="A184" s="22" t="s">
        <v>399</v>
      </c>
      <c r="B184" s="16">
        <v>0.15806712962962963</v>
      </c>
      <c r="C184" s="12" t="s">
        <v>13</v>
      </c>
      <c r="D184" s="12" t="s">
        <v>28</v>
      </c>
      <c r="E184" s="13">
        <v>13</v>
      </c>
      <c r="F184" s="15"/>
      <c r="H184" s="12" t="s">
        <v>538</v>
      </c>
    </row>
    <row r="185" spans="1:10" ht="13">
      <c r="A185" s="22" t="s">
        <v>399</v>
      </c>
      <c r="B185" s="16">
        <v>0.15859953703703702</v>
      </c>
      <c r="C185" s="12" t="s">
        <v>21</v>
      </c>
      <c r="D185" s="12" t="s">
        <v>33</v>
      </c>
      <c r="E185" s="13">
        <v>8</v>
      </c>
      <c r="F185" s="13">
        <v>2</v>
      </c>
      <c r="J185" s="12" t="s">
        <v>175</v>
      </c>
    </row>
    <row r="186" spans="1:10" ht="13">
      <c r="A186" s="22" t="s">
        <v>399</v>
      </c>
      <c r="B186" s="16">
        <v>0.15862268518518519</v>
      </c>
      <c r="C186" s="12" t="s">
        <v>21</v>
      </c>
      <c r="D186" s="12" t="s">
        <v>33</v>
      </c>
      <c r="E186" s="13">
        <v>25</v>
      </c>
      <c r="F186" s="13">
        <v>19</v>
      </c>
      <c r="J186" s="12" t="s">
        <v>175</v>
      </c>
    </row>
    <row r="187" spans="1:10" ht="13">
      <c r="A187" s="22" t="s">
        <v>399</v>
      </c>
      <c r="B187" s="16">
        <v>0.15866898148148148</v>
      </c>
      <c r="C187" s="12" t="s">
        <v>21</v>
      </c>
      <c r="D187" s="12" t="s">
        <v>33</v>
      </c>
      <c r="E187" s="13">
        <v>22</v>
      </c>
      <c r="F187" s="13">
        <v>16</v>
      </c>
      <c r="J187" s="12" t="s">
        <v>175</v>
      </c>
    </row>
    <row r="188" spans="1:10" ht="13">
      <c r="A188" s="22" t="s">
        <v>399</v>
      </c>
      <c r="B188" s="16">
        <v>0.15877314814814814</v>
      </c>
      <c r="C188" s="12" t="s">
        <v>21</v>
      </c>
      <c r="D188" s="12" t="s">
        <v>28</v>
      </c>
      <c r="E188" s="13">
        <v>9</v>
      </c>
      <c r="F188" s="15"/>
      <c r="H188" s="12" t="s">
        <v>540</v>
      </c>
    </row>
    <row r="189" spans="1:10" ht="13">
      <c r="A189" s="22" t="s">
        <v>399</v>
      </c>
      <c r="B189" s="16">
        <v>0.15931712962962963</v>
      </c>
      <c r="C189" s="12" t="s">
        <v>14</v>
      </c>
      <c r="D189" s="12" t="s">
        <v>30</v>
      </c>
      <c r="E189" s="13" t="s">
        <v>20</v>
      </c>
      <c r="F189" s="13">
        <v>1</v>
      </c>
      <c r="J189" s="12" t="s">
        <v>58</v>
      </c>
    </row>
    <row r="190" spans="1:10" ht="13">
      <c r="A190" s="22" t="s">
        <v>399</v>
      </c>
      <c r="B190" s="16">
        <v>0.15942129629629628</v>
      </c>
      <c r="C190" s="12" t="s">
        <v>14</v>
      </c>
      <c r="D190" s="12" t="s">
        <v>30</v>
      </c>
      <c r="E190" s="13">
        <v>17</v>
      </c>
      <c r="F190" s="14">
        <f>E190-6</f>
        <v>11</v>
      </c>
      <c r="J190" s="12" t="s">
        <v>32</v>
      </c>
    </row>
    <row r="191" spans="1:10" ht="13">
      <c r="A191" s="22" t="s">
        <v>399</v>
      </c>
      <c r="B191" s="16">
        <v>0.15949074074074074</v>
      </c>
      <c r="C191" s="12" t="s">
        <v>14</v>
      </c>
      <c r="D191" s="12" t="s">
        <v>28</v>
      </c>
      <c r="E191" s="13">
        <v>8</v>
      </c>
      <c r="F191" s="15"/>
      <c r="H191" s="12" t="s">
        <v>529</v>
      </c>
    </row>
    <row r="192" spans="1:10" ht="13">
      <c r="A192" s="22" t="s">
        <v>399</v>
      </c>
      <c r="B192" s="16">
        <v>0.15983796296296296</v>
      </c>
      <c r="C192" s="12" t="s">
        <v>14</v>
      </c>
      <c r="D192" s="12" t="s">
        <v>30</v>
      </c>
      <c r="E192" s="13" t="s">
        <v>20</v>
      </c>
      <c r="F192" s="13">
        <v>1</v>
      </c>
      <c r="J192" s="12" t="s">
        <v>32</v>
      </c>
    </row>
    <row r="193" spans="1:10" ht="13">
      <c r="A193" s="22" t="s">
        <v>399</v>
      </c>
      <c r="B193" s="16">
        <v>0.16050925925925927</v>
      </c>
      <c r="C193" s="12" t="s">
        <v>23</v>
      </c>
      <c r="D193" s="12" t="s">
        <v>30</v>
      </c>
      <c r="E193" s="13">
        <v>23</v>
      </c>
      <c r="F193" s="14">
        <f>E193-5</f>
        <v>18</v>
      </c>
      <c r="J193" s="12" t="s">
        <v>39</v>
      </c>
    </row>
    <row r="194" spans="1:10" ht="13">
      <c r="A194" s="22" t="s">
        <v>399</v>
      </c>
      <c r="B194" s="16">
        <v>0.16062499999999999</v>
      </c>
      <c r="C194" s="12" t="s">
        <v>23</v>
      </c>
      <c r="D194" s="12" t="s">
        <v>28</v>
      </c>
      <c r="E194" s="13">
        <v>7</v>
      </c>
      <c r="F194" s="15"/>
      <c r="H194" s="12" t="s">
        <v>546</v>
      </c>
    </row>
    <row r="195" spans="1:10" ht="13">
      <c r="A195" s="22" t="s">
        <v>399</v>
      </c>
      <c r="B195" s="16">
        <v>0.16074074074074074</v>
      </c>
      <c r="C195" s="12" t="s">
        <v>23</v>
      </c>
      <c r="D195" s="12" t="s">
        <v>30</v>
      </c>
      <c r="E195" s="13">
        <v>21</v>
      </c>
      <c r="F195" s="14">
        <f>E195-5</f>
        <v>16</v>
      </c>
      <c r="J195" s="12" t="s">
        <v>39</v>
      </c>
    </row>
    <row r="196" spans="1:10" ht="13">
      <c r="A196" s="22" t="s">
        <v>399</v>
      </c>
      <c r="B196" s="16">
        <v>0.16081018518518519</v>
      </c>
      <c r="C196" s="12" t="s">
        <v>23</v>
      </c>
      <c r="D196" s="12" t="s">
        <v>28</v>
      </c>
      <c r="E196" s="13">
        <v>7</v>
      </c>
      <c r="F196" s="15"/>
      <c r="H196" s="12" t="s">
        <v>546</v>
      </c>
      <c r="I196" s="12">
        <v>1</v>
      </c>
      <c r="J196" s="12" t="s">
        <v>100</v>
      </c>
    </row>
    <row r="197" spans="1:10" ht="13">
      <c r="A197" s="22" t="s">
        <v>399</v>
      </c>
      <c r="B197" s="16">
        <v>0.16193287037037038</v>
      </c>
      <c r="C197" s="12" t="s">
        <v>18</v>
      </c>
      <c r="D197" s="12" t="s">
        <v>101</v>
      </c>
      <c r="E197" s="13">
        <v>14</v>
      </c>
      <c r="F197" s="15"/>
      <c r="J197" s="12" t="s">
        <v>548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outlinePr summaryBelow="0" summaryRight="0"/>
  </sheetPr>
  <dimension ref="A1:J7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7.33203125" customWidth="1"/>
    <col min="3" max="3" width="9.3320312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16.1640625" customWidth="1"/>
    <col min="9" max="9" width="6.33203125" customWidth="1"/>
    <col min="10" max="10" width="50.83203125" customWidth="1"/>
  </cols>
  <sheetData>
    <row r="1" spans="1:10" ht="15.75" customHeight="1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22" t="s">
        <v>530</v>
      </c>
      <c r="B2" s="16">
        <v>9.0277777777777769E-3</v>
      </c>
      <c r="C2" s="12" t="s">
        <v>19</v>
      </c>
      <c r="D2" s="12" t="s">
        <v>16</v>
      </c>
      <c r="E2" s="13">
        <v>23</v>
      </c>
      <c r="F2" s="14">
        <f>E2-4</f>
        <v>19</v>
      </c>
    </row>
    <row r="3" spans="1:10" ht="15.75" customHeight="1">
      <c r="A3" s="22" t="s">
        <v>530</v>
      </c>
      <c r="B3" s="16">
        <v>9.0509259259259258E-3</v>
      </c>
      <c r="C3" s="12" t="s">
        <v>21</v>
      </c>
      <c r="D3" s="12" t="s">
        <v>16</v>
      </c>
      <c r="E3" s="13">
        <v>20</v>
      </c>
      <c r="F3" s="14">
        <f>E3-1</f>
        <v>19</v>
      </c>
    </row>
    <row r="4" spans="1:10" ht="15.75" customHeight="1">
      <c r="A4" s="22" t="s">
        <v>530</v>
      </c>
      <c r="B4" s="16">
        <v>9.1319444444444443E-3</v>
      </c>
      <c r="C4" s="12" t="s">
        <v>18</v>
      </c>
      <c r="D4" s="12" t="s">
        <v>16</v>
      </c>
      <c r="E4" s="13">
        <v>19</v>
      </c>
      <c r="F4" s="14">
        <f t="shared" ref="F4:F5" si="0">E4-4</f>
        <v>15</v>
      </c>
    </row>
    <row r="5" spans="1:10" ht="15.75" customHeight="1">
      <c r="A5" s="22" t="s">
        <v>530</v>
      </c>
      <c r="B5" s="16">
        <v>9.2361111111111116E-3</v>
      </c>
      <c r="C5" s="12" t="s">
        <v>14</v>
      </c>
      <c r="D5" s="12" t="s">
        <v>16</v>
      </c>
      <c r="E5" s="13">
        <v>14</v>
      </c>
      <c r="F5" s="14">
        <f t="shared" si="0"/>
        <v>10</v>
      </c>
    </row>
    <row r="6" spans="1:10" ht="15.75" customHeight="1">
      <c r="A6" s="22" t="s">
        <v>530</v>
      </c>
      <c r="B6" s="16">
        <v>9.2476851851851852E-3</v>
      </c>
      <c r="C6" s="12" t="s">
        <v>23</v>
      </c>
      <c r="D6" s="12" t="s">
        <v>16</v>
      </c>
      <c r="E6" s="13">
        <v>14</v>
      </c>
      <c r="F6" s="14">
        <f>E6+3</f>
        <v>17</v>
      </c>
    </row>
    <row r="7" spans="1:10" ht="15.75" customHeight="1">
      <c r="A7" s="22" t="s">
        <v>530</v>
      </c>
      <c r="B7" s="16">
        <v>9.4675925925925934E-3</v>
      </c>
      <c r="C7" s="12" t="s">
        <v>13</v>
      </c>
      <c r="D7" s="12" t="s">
        <v>16</v>
      </c>
      <c r="E7" s="13">
        <v>8</v>
      </c>
      <c r="F7" s="14">
        <f>E7-0</f>
        <v>8</v>
      </c>
    </row>
    <row r="8" spans="1:10" ht="15.75" customHeight="1">
      <c r="A8" s="22" t="s">
        <v>530</v>
      </c>
      <c r="B8" s="16">
        <v>9.479166666666667E-3</v>
      </c>
      <c r="C8" s="12" t="s">
        <v>66</v>
      </c>
      <c r="D8" s="12" t="s">
        <v>16</v>
      </c>
      <c r="E8" s="13">
        <v>6</v>
      </c>
      <c r="F8" s="14">
        <f>E8-2</f>
        <v>4</v>
      </c>
    </row>
    <row r="9" spans="1:10" ht="15.75" customHeight="1">
      <c r="A9" s="22" t="s">
        <v>530</v>
      </c>
      <c r="B9" s="16">
        <v>1.0636574074074074E-2</v>
      </c>
      <c r="C9" s="12" t="s">
        <v>19</v>
      </c>
      <c r="D9" s="12" t="s">
        <v>30</v>
      </c>
      <c r="E9" s="13">
        <v>8</v>
      </c>
      <c r="F9" s="13">
        <v>2</v>
      </c>
      <c r="J9" s="12" t="s">
        <v>159</v>
      </c>
    </row>
    <row r="10" spans="1:10" ht="15.75" customHeight="1">
      <c r="A10" s="22" t="s">
        <v>530</v>
      </c>
      <c r="B10" s="16">
        <v>1.1539351851851851E-2</v>
      </c>
      <c r="C10" s="12" t="s">
        <v>21</v>
      </c>
      <c r="D10" s="12" t="s">
        <v>33</v>
      </c>
      <c r="E10" s="13">
        <v>13</v>
      </c>
      <c r="F10" s="14">
        <f>E10-7</f>
        <v>6</v>
      </c>
      <c r="J10" s="12" t="s">
        <v>63</v>
      </c>
    </row>
    <row r="11" spans="1:10" ht="15.75" customHeight="1">
      <c r="A11" s="22" t="s">
        <v>530</v>
      </c>
      <c r="B11" s="16">
        <v>1.1666666666666667E-2</v>
      </c>
      <c r="C11" s="12" t="s">
        <v>21</v>
      </c>
      <c r="D11" s="12" t="s">
        <v>28</v>
      </c>
      <c r="E11" s="13">
        <v>1</v>
      </c>
      <c r="F11" s="15"/>
      <c r="H11" s="12" t="s">
        <v>539</v>
      </c>
    </row>
    <row r="12" spans="1:10" ht="15.75" customHeight="1">
      <c r="A12" s="22" t="s">
        <v>530</v>
      </c>
      <c r="B12" s="16">
        <v>1.2037037037037037E-2</v>
      </c>
      <c r="C12" s="12" t="s">
        <v>18</v>
      </c>
      <c r="D12" s="12" t="s">
        <v>33</v>
      </c>
      <c r="E12" s="13">
        <v>16</v>
      </c>
      <c r="F12" s="14">
        <f>E12-6</f>
        <v>10</v>
      </c>
      <c r="J12" s="12" t="s">
        <v>155</v>
      </c>
    </row>
    <row r="13" spans="1:10" ht="15.75" customHeight="1">
      <c r="A13" s="22" t="s">
        <v>530</v>
      </c>
      <c r="B13" s="16">
        <v>1.2812499999999999E-2</v>
      </c>
      <c r="C13" s="12" t="s">
        <v>18</v>
      </c>
      <c r="D13" s="12" t="s">
        <v>28</v>
      </c>
      <c r="E13" s="13">
        <v>10</v>
      </c>
      <c r="F13" s="15"/>
      <c r="H13" s="12" t="s">
        <v>542</v>
      </c>
    </row>
    <row r="14" spans="1:10" ht="15.75" customHeight="1">
      <c r="A14" s="22" t="s">
        <v>530</v>
      </c>
      <c r="B14" s="16">
        <v>1.2939814814814815E-2</v>
      </c>
      <c r="C14" s="12" t="s">
        <v>18</v>
      </c>
      <c r="D14" s="12" t="s">
        <v>28</v>
      </c>
      <c r="E14" s="13">
        <v>8</v>
      </c>
      <c r="F14" s="15"/>
      <c r="H14" s="12" t="s">
        <v>544</v>
      </c>
      <c r="J14" s="12" t="s">
        <v>215</v>
      </c>
    </row>
    <row r="15" spans="1:10" ht="15.75" customHeight="1">
      <c r="A15" s="22" t="s">
        <v>530</v>
      </c>
      <c r="B15" s="16">
        <v>1.5694444444444445E-2</v>
      </c>
      <c r="C15" s="12" t="s">
        <v>23</v>
      </c>
      <c r="D15" s="12" t="s">
        <v>30</v>
      </c>
      <c r="E15" s="13" t="s">
        <v>38</v>
      </c>
      <c r="F15" s="13" t="s">
        <v>38</v>
      </c>
      <c r="J15" s="12" t="s">
        <v>56</v>
      </c>
    </row>
    <row r="16" spans="1:10" ht="15.75" customHeight="1">
      <c r="A16" s="22" t="s">
        <v>530</v>
      </c>
      <c r="B16" s="16">
        <v>1.5694444444444445E-2</v>
      </c>
      <c r="C16" s="12" t="s">
        <v>23</v>
      </c>
      <c r="D16" s="12" t="s">
        <v>30</v>
      </c>
      <c r="E16" s="13">
        <v>25</v>
      </c>
      <c r="F16" s="24">
        <f>E16-5</f>
        <v>20</v>
      </c>
      <c r="J16" s="12" t="s">
        <v>183</v>
      </c>
    </row>
    <row r="17" spans="1:10" ht="15.75" customHeight="1">
      <c r="A17" s="22" t="s">
        <v>530</v>
      </c>
      <c r="B17" s="16">
        <v>1.5844907407407408E-2</v>
      </c>
      <c r="C17" s="12" t="s">
        <v>23</v>
      </c>
      <c r="D17" s="12" t="s">
        <v>28</v>
      </c>
      <c r="E17" s="13">
        <v>8</v>
      </c>
      <c r="F17" s="15"/>
      <c r="H17" s="12" t="s">
        <v>549</v>
      </c>
    </row>
    <row r="18" spans="1:10" ht="15.75" customHeight="1">
      <c r="A18" s="22" t="s">
        <v>530</v>
      </c>
      <c r="B18" s="16">
        <v>1.5902777777777776E-2</v>
      </c>
      <c r="C18" s="12" t="s">
        <v>23</v>
      </c>
      <c r="D18" s="12" t="s">
        <v>30</v>
      </c>
      <c r="E18" s="13" t="s">
        <v>38</v>
      </c>
      <c r="F18" s="13" t="s">
        <v>38</v>
      </c>
      <c r="J18" s="12" t="s">
        <v>56</v>
      </c>
    </row>
    <row r="19" spans="1:10" ht="15.75" customHeight="1">
      <c r="A19" s="22" t="s">
        <v>530</v>
      </c>
      <c r="B19" s="16">
        <v>1.5902777777777776E-2</v>
      </c>
      <c r="C19" s="12" t="s">
        <v>23</v>
      </c>
      <c r="D19" s="12" t="s">
        <v>30</v>
      </c>
      <c r="E19" s="13" t="s">
        <v>17</v>
      </c>
      <c r="F19" s="13">
        <v>20</v>
      </c>
      <c r="G19" s="12" t="s">
        <v>40</v>
      </c>
      <c r="J19" s="12" t="s">
        <v>183</v>
      </c>
    </row>
    <row r="20" spans="1:10" ht="15.75" customHeight="1">
      <c r="A20" s="22" t="s">
        <v>530</v>
      </c>
      <c r="B20" s="16">
        <v>1.5983796296296298E-2</v>
      </c>
      <c r="C20" s="12" t="s">
        <v>23</v>
      </c>
      <c r="D20" s="12" t="s">
        <v>28</v>
      </c>
      <c r="E20" s="13">
        <v>14</v>
      </c>
      <c r="F20" s="15"/>
      <c r="H20" s="12" t="s">
        <v>550</v>
      </c>
    </row>
    <row r="21" spans="1:10" ht="15.75" customHeight="1">
      <c r="A21" s="22" t="s">
        <v>530</v>
      </c>
      <c r="B21" s="16">
        <v>1.8055555555555554E-2</v>
      </c>
      <c r="C21" s="12" t="s">
        <v>14</v>
      </c>
      <c r="D21" s="12" t="s">
        <v>30</v>
      </c>
      <c r="E21" s="13" t="s">
        <v>17</v>
      </c>
      <c r="F21" s="13">
        <v>20</v>
      </c>
      <c r="G21" s="12" t="s">
        <v>40</v>
      </c>
      <c r="J21" s="12" t="s">
        <v>394</v>
      </c>
    </row>
    <row r="22" spans="1:10" ht="15.75" customHeight="1">
      <c r="A22" s="22" t="s">
        <v>530</v>
      </c>
      <c r="B22" s="16">
        <v>1.8379629629629631E-2</v>
      </c>
      <c r="C22" s="12" t="s">
        <v>14</v>
      </c>
      <c r="D22" s="12" t="s">
        <v>28</v>
      </c>
      <c r="E22" s="13">
        <v>10</v>
      </c>
      <c r="F22" s="15"/>
      <c r="H22" s="12" t="s">
        <v>551</v>
      </c>
    </row>
    <row r="23" spans="1:10" ht="15.75" customHeight="1">
      <c r="A23" s="22" t="s">
        <v>530</v>
      </c>
      <c r="B23" s="16">
        <v>1.9212962962962963E-2</v>
      </c>
      <c r="C23" s="12" t="s">
        <v>13</v>
      </c>
      <c r="D23" s="12" t="s">
        <v>30</v>
      </c>
      <c r="E23" s="13">
        <v>25</v>
      </c>
      <c r="F23" s="14">
        <f>E23-7</f>
        <v>18</v>
      </c>
      <c r="J23" s="12" t="s">
        <v>537</v>
      </c>
    </row>
    <row r="24" spans="1:10" ht="15.75" customHeight="1">
      <c r="A24" s="22" t="s">
        <v>530</v>
      </c>
      <c r="B24" s="16">
        <v>1.9456018518518518E-2</v>
      </c>
      <c r="C24" s="12" t="s">
        <v>13</v>
      </c>
      <c r="D24" s="12" t="s">
        <v>28</v>
      </c>
      <c r="E24" s="13">
        <v>15</v>
      </c>
      <c r="F24" s="15"/>
      <c r="H24" s="12" t="s">
        <v>554</v>
      </c>
    </row>
    <row r="25" spans="1:10" ht="15.75" customHeight="1">
      <c r="A25" s="22" t="s">
        <v>530</v>
      </c>
      <c r="B25" s="16">
        <v>2.0486111111111111E-2</v>
      </c>
      <c r="C25" s="12" t="s">
        <v>66</v>
      </c>
      <c r="D25" s="12" t="s">
        <v>30</v>
      </c>
      <c r="E25" s="13" t="s">
        <v>38</v>
      </c>
      <c r="F25" s="13" t="s">
        <v>38</v>
      </c>
      <c r="J25" s="12" t="s">
        <v>56</v>
      </c>
    </row>
    <row r="26" spans="1:10" ht="15.75" customHeight="1">
      <c r="A26" s="22" t="s">
        <v>530</v>
      </c>
      <c r="B26" s="16">
        <v>2.0486111111111111E-2</v>
      </c>
      <c r="C26" s="12" t="s">
        <v>66</v>
      </c>
      <c r="D26" s="12" t="s">
        <v>30</v>
      </c>
      <c r="E26" s="13">
        <v>15</v>
      </c>
      <c r="F26" s="14">
        <f>E26-5</f>
        <v>10</v>
      </c>
      <c r="J26" s="12" t="s">
        <v>504</v>
      </c>
    </row>
    <row r="27" spans="1:10" ht="15.75" customHeight="1">
      <c r="A27" s="22" t="s">
        <v>530</v>
      </c>
      <c r="B27" s="16">
        <v>2.074074074074074E-2</v>
      </c>
      <c r="C27" s="12" t="s">
        <v>66</v>
      </c>
      <c r="D27" s="12" t="s">
        <v>28</v>
      </c>
      <c r="E27" s="13">
        <v>5</v>
      </c>
      <c r="F27" s="15"/>
      <c r="H27" s="12" t="s">
        <v>555</v>
      </c>
    </row>
    <row r="28" spans="1:10" ht="15.75" customHeight="1">
      <c r="A28" s="22" t="s">
        <v>530</v>
      </c>
      <c r="B28" s="16">
        <v>2.1273148148148149E-2</v>
      </c>
      <c r="C28" s="12" t="s">
        <v>19</v>
      </c>
      <c r="D28" s="12" t="s">
        <v>30</v>
      </c>
      <c r="E28" s="13">
        <v>20</v>
      </c>
      <c r="F28" s="14">
        <f>E28-6</f>
        <v>14</v>
      </c>
      <c r="J28" s="12" t="s">
        <v>47</v>
      </c>
    </row>
    <row r="29" spans="1:10" ht="15.75" customHeight="1">
      <c r="A29" s="22" t="s">
        <v>530</v>
      </c>
      <c r="B29" s="16">
        <v>2.1377314814814814E-2</v>
      </c>
      <c r="C29" s="12" t="s">
        <v>19</v>
      </c>
      <c r="D29" s="12" t="s">
        <v>28</v>
      </c>
      <c r="E29" s="13">
        <v>9</v>
      </c>
      <c r="F29" s="15"/>
      <c r="H29" s="12" t="s">
        <v>557</v>
      </c>
    </row>
    <row r="30" spans="1:10" ht="15.75" customHeight="1">
      <c r="A30" s="22" t="s">
        <v>530</v>
      </c>
      <c r="B30" s="16">
        <v>2.1828703703703704E-2</v>
      </c>
      <c r="C30" s="12" t="s">
        <v>19</v>
      </c>
      <c r="D30" s="12" t="s">
        <v>30</v>
      </c>
      <c r="E30" s="13" t="s">
        <v>17</v>
      </c>
      <c r="F30" s="13">
        <v>20</v>
      </c>
      <c r="G30" s="12" t="s">
        <v>40</v>
      </c>
      <c r="J30" s="12" t="s">
        <v>159</v>
      </c>
    </row>
    <row r="31" spans="1:10" ht="15.75" customHeight="1">
      <c r="A31" s="22" t="s">
        <v>530</v>
      </c>
      <c r="B31" s="16">
        <v>2.193287037037037E-2</v>
      </c>
      <c r="C31" s="12" t="s">
        <v>19</v>
      </c>
      <c r="D31" s="12" t="s">
        <v>28</v>
      </c>
      <c r="E31" s="13">
        <v>16</v>
      </c>
      <c r="F31" s="15"/>
      <c r="H31" s="12" t="s">
        <v>554</v>
      </c>
    </row>
    <row r="32" spans="1:10" ht="15.75" customHeight="1">
      <c r="A32" s="22" t="s">
        <v>530</v>
      </c>
      <c r="B32" s="16">
        <v>2.2488425925925926E-2</v>
      </c>
      <c r="C32" s="12" t="s">
        <v>21</v>
      </c>
      <c r="D32" s="12" t="s">
        <v>33</v>
      </c>
      <c r="E32" s="13">
        <v>12</v>
      </c>
      <c r="F32" s="14">
        <f>E32-7</f>
        <v>5</v>
      </c>
      <c r="J32" s="12" t="s">
        <v>63</v>
      </c>
    </row>
    <row r="33" spans="1:10" ht="15.75" customHeight="1">
      <c r="A33" s="22" t="s">
        <v>530</v>
      </c>
      <c r="B33" s="16">
        <v>2.3125E-2</v>
      </c>
      <c r="C33" s="12" t="s">
        <v>18</v>
      </c>
      <c r="D33" s="12" t="s">
        <v>33</v>
      </c>
      <c r="E33" s="13" t="s">
        <v>38</v>
      </c>
      <c r="F33" s="13" t="s">
        <v>38</v>
      </c>
      <c r="J33" s="12" t="s">
        <v>155</v>
      </c>
    </row>
    <row r="34" spans="1:10" ht="15.75" customHeight="1">
      <c r="A34" s="22" t="s">
        <v>530</v>
      </c>
      <c r="B34" s="16">
        <v>2.3240740740740742E-2</v>
      </c>
      <c r="C34" s="12" t="s">
        <v>18</v>
      </c>
      <c r="D34" s="12" t="s">
        <v>28</v>
      </c>
      <c r="E34" s="13">
        <v>12</v>
      </c>
      <c r="F34" s="15"/>
      <c r="H34" s="12" t="s">
        <v>560</v>
      </c>
    </row>
    <row r="35" spans="1:10" ht="15.75" customHeight="1">
      <c r="A35" s="22" t="s">
        <v>530</v>
      </c>
      <c r="B35" s="16">
        <v>2.6840277777777779E-2</v>
      </c>
      <c r="C35" s="12" t="s">
        <v>14</v>
      </c>
      <c r="D35" s="12" t="s">
        <v>116</v>
      </c>
      <c r="E35" s="13">
        <v>8</v>
      </c>
      <c r="F35" s="14">
        <f>E35-1</f>
        <v>7</v>
      </c>
    </row>
    <row r="36" spans="1:10" ht="15.75" customHeight="1">
      <c r="A36" s="22" t="s">
        <v>530</v>
      </c>
      <c r="B36" s="16">
        <v>2.6840277777777779E-2</v>
      </c>
      <c r="C36" s="12" t="s">
        <v>14</v>
      </c>
      <c r="D36" s="12" t="s">
        <v>116</v>
      </c>
      <c r="E36" s="13" t="s">
        <v>20</v>
      </c>
      <c r="F36" s="13">
        <v>1</v>
      </c>
      <c r="J36" s="12" t="s">
        <v>243</v>
      </c>
    </row>
    <row r="37" spans="1:10" ht="15.75" customHeight="1">
      <c r="A37" s="22" t="s">
        <v>530</v>
      </c>
      <c r="B37" s="16">
        <v>2.7314814814814816E-2</v>
      </c>
      <c r="C37" s="12" t="s">
        <v>13</v>
      </c>
      <c r="D37" s="12" t="s">
        <v>33</v>
      </c>
      <c r="E37" s="13">
        <v>22</v>
      </c>
      <c r="F37" s="13">
        <v>16</v>
      </c>
      <c r="J37" s="12" t="s">
        <v>120</v>
      </c>
    </row>
    <row r="38" spans="1:10" ht="15.75" customHeight="1">
      <c r="A38" s="22" t="s">
        <v>530</v>
      </c>
      <c r="B38" s="16">
        <v>2.7395833333333335E-2</v>
      </c>
      <c r="C38" s="12" t="s">
        <v>13</v>
      </c>
      <c r="D38" s="12" t="s">
        <v>28</v>
      </c>
      <c r="E38" s="13">
        <v>14</v>
      </c>
      <c r="F38" s="15"/>
      <c r="H38" s="12" t="s">
        <v>561</v>
      </c>
    </row>
    <row r="39" spans="1:10" ht="15.75" customHeight="1">
      <c r="A39" s="22" t="s">
        <v>530</v>
      </c>
      <c r="B39" s="16">
        <v>2.7858796296296295E-2</v>
      </c>
      <c r="C39" s="12" t="s">
        <v>66</v>
      </c>
      <c r="D39" s="12" t="s">
        <v>156</v>
      </c>
      <c r="E39" s="13">
        <v>7</v>
      </c>
      <c r="F39" s="14">
        <f>E39</f>
        <v>7</v>
      </c>
      <c r="J39" s="12" t="s">
        <v>562</v>
      </c>
    </row>
    <row r="40" spans="1:10" ht="15.75" customHeight="1">
      <c r="A40" s="22" t="s">
        <v>530</v>
      </c>
      <c r="B40" s="16">
        <v>2.9849537037037036E-2</v>
      </c>
      <c r="C40" s="12" t="s">
        <v>21</v>
      </c>
      <c r="D40" s="12" t="s">
        <v>45</v>
      </c>
      <c r="E40" s="13">
        <v>23</v>
      </c>
      <c r="F40" s="15"/>
      <c r="J40" s="12" t="s">
        <v>563</v>
      </c>
    </row>
    <row r="41" spans="1:10" ht="15.75" customHeight="1">
      <c r="A41" s="22" t="s">
        <v>530</v>
      </c>
      <c r="B41" s="16">
        <v>3.1331018518518522E-2</v>
      </c>
      <c r="C41" s="12" t="s">
        <v>18</v>
      </c>
      <c r="D41" s="12" t="s">
        <v>101</v>
      </c>
      <c r="E41" s="13">
        <v>10</v>
      </c>
      <c r="F41" s="15"/>
      <c r="J41" s="12" t="s">
        <v>564</v>
      </c>
    </row>
    <row r="42" spans="1:10" ht="15.75" customHeight="1">
      <c r="A42" s="22" t="s">
        <v>530</v>
      </c>
      <c r="B42" s="16">
        <v>3.2326388888888891E-2</v>
      </c>
      <c r="C42" s="12" t="s">
        <v>19</v>
      </c>
      <c r="D42" s="12" t="s">
        <v>101</v>
      </c>
      <c r="E42" s="13" t="s">
        <v>38</v>
      </c>
      <c r="F42" s="15"/>
      <c r="J42" s="12" t="s">
        <v>565</v>
      </c>
    </row>
    <row r="43" spans="1:10" ht="15.75" customHeight="1">
      <c r="A43" s="22" t="s">
        <v>530</v>
      </c>
      <c r="B43" s="16">
        <v>3.2557870370370369E-2</v>
      </c>
      <c r="C43" s="12" t="s">
        <v>18</v>
      </c>
      <c r="D43" s="12" t="s">
        <v>101</v>
      </c>
      <c r="E43" s="13">
        <v>9</v>
      </c>
      <c r="F43" s="15"/>
      <c r="J43" s="12" t="s">
        <v>566</v>
      </c>
    </row>
    <row r="44" spans="1:10" ht="15.75" customHeight="1">
      <c r="A44" s="22" t="s">
        <v>530</v>
      </c>
      <c r="B44" s="16">
        <v>3.3842592592592591E-2</v>
      </c>
      <c r="C44" s="12" t="s">
        <v>14</v>
      </c>
      <c r="D44" s="12" t="s">
        <v>30</v>
      </c>
      <c r="E44" s="13">
        <v>14</v>
      </c>
      <c r="F44" s="14">
        <f t="shared" ref="F44:F45" si="1">E44-6</f>
        <v>8</v>
      </c>
      <c r="J44" s="12" t="s">
        <v>56</v>
      </c>
    </row>
    <row r="45" spans="1:10" ht="15.75" customHeight="1">
      <c r="A45" s="22" t="s">
        <v>530</v>
      </c>
      <c r="B45" s="16">
        <v>3.3842592592592591E-2</v>
      </c>
      <c r="C45" s="12" t="s">
        <v>14</v>
      </c>
      <c r="D45" s="12" t="s">
        <v>30</v>
      </c>
      <c r="E45" s="13">
        <v>15</v>
      </c>
      <c r="F45" s="14">
        <f t="shared" si="1"/>
        <v>9</v>
      </c>
      <c r="J45" s="12" t="s">
        <v>168</v>
      </c>
    </row>
    <row r="46" spans="1:10" ht="15.75" customHeight="1">
      <c r="A46" s="22" t="s">
        <v>530</v>
      </c>
      <c r="B46" s="16">
        <v>3.4004629629629628E-2</v>
      </c>
      <c r="C46" s="12" t="s">
        <v>14</v>
      </c>
      <c r="D46" s="12" t="s">
        <v>28</v>
      </c>
      <c r="E46" s="13">
        <v>6</v>
      </c>
      <c r="F46" s="15"/>
      <c r="H46" s="12" t="s">
        <v>567</v>
      </c>
    </row>
    <row r="47" spans="1:10" ht="15.75" customHeight="1">
      <c r="A47" s="22" t="s">
        <v>530</v>
      </c>
      <c r="B47" s="16">
        <v>3.4293981481481481E-2</v>
      </c>
      <c r="C47" s="12" t="s">
        <v>14</v>
      </c>
      <c r="D47" s="12" t="s">
        <v>30</v>
      </c>
      <c r="E47" s="13">
        <f>F47+6</f>
        <v>24</v>
      </c>
      <c r="F47" s="13">
        <v>18</v>
      </c>
      <c r="J47" s="12" t="s">
        <v>297</v>
      </c>
    </row>
    <row r="48" spans="1:10" ht="15.75" customHeight="1">
      <c r="A48" s="22" t="s">
        <v>530</v>
      </c>
      <c r="B48" s="16">
        <v>3.4293981481481481E-2</v>
      </c>
      <c r="C48" s="12" t="s">
        <v>14</v>
      </c>
      <c r="D48" s="12" t="s">
        <v>30</v>
      </c>
      <c r="E48" s="13" t="s">
        <v>38</v>
      </c>
      <c r="F48" s="13" t="s">
        <v>38</v>
      </c>
      <c r="J48" s="12" t="s">
        <v>56</v>
      </c>
    </row>
    <row r="49" spans="1:10" ht="15.75" customHeight="1">
      <c r="A49" s="22" t="s">
        <v>530</v>
      </c>
      <c r="B49" s="16">
        <v>3.4293981481481481E-2</v>
      </c>
      <c r="C49" s="12" t="s">
        <v>14</v>
      </c>
      <c r="D49" s="12" t="s">
        <v>28</v>
      </c>
      <c r="E49" s="13">
        <v>5</v>
      </c>
      <c r="F49" s="15"/>
      <c r="H49" s="12" t="s">
        <v>555</v>
      </c>
    </row>
    <row r="50" spans="1:10" ht="15.75" customHeight="1">
      <c r="A50" s="22" t="s">
        <v>530</v>
      </c>
      <c r="B50" s="16">
        <v>3.5312499999999997E-2</v>
      </c>
      <c r="C50" s="12" t="s">
        <v>23</v>
      </c>
      <c r="D50" s="12" t="s">
        <v>28</v>
      </c>
      <c r="E50" s="13">
        <v>4</v>
      </c>
      <c r="F50" s="15"/>
      <c r="J50" s="12" t="s">
        <v>243</v>
      </c>
    </row>
    <row r="51" spans="1:10" ht="15.75" customHeight="1">
      <c r="A51" s="22" t="s">
        <v>530</v>
      </c>
      <c r="B51" s="16">
        <v>3.5532407407407408E-2</v>
      </c>
      <c r="C51" s="12" t="s">
        <v>19</v>
      </c>
      <c r="D51" s="12" t="s">
        <v>30</v>
      </c>
      <c r="E51" s="13">
        <v>23</v>
      </c>
      <c r="F51" s="14">
        <f t="shared" ref="F51:F52" si="2">E51-6</f>
        <v>17</v>
      </c>
      <c r="J51" s="12" t="s">
        <v>103</v>
      </c>
    </row>
    <row r="52" spans="1:10" ht="15.75" customHeight="1">
      <c r="A52" s="22" t="s">
        <v>530</v>
      </c>
      <c r="B52" s="16">
        <v>3.5532407407407408E-2</v>
      </c>
      <c r="C52" s="12" t="s">
        <v>19</v>
      </c>
      <c r="D52" s="12" t="s">
        <v>30</v>
      </c>
      <c r="E52" s="13">
        <v>22</v>
      </c>
      <c r="F52" s="14">
        <f t="shared" si="2"/>
        <v>16</v>
      </c>
      <c r="J52" s="12" t="s">
        <v>568</v>
      </c>
    </row>
    <row r="53" spans="1:10" ht="15.75" customHeight="1">
      <c r="A53" s="22" t="s">
        <v>530</v>
      </c>
      <c r="B53" s="16">
        <v>3.5682870370370372E-2</v>
      </c>
      <c r="C53" s="12" t="s">
        <v>19</v>
      </c>
      <c r="D53" s="12" t="s">
        <v>28</v>
      </c>
      <c r="E53" s="13">
        <v>13</v>
      </c>
      <c r="F53" s="15"/>
      <c r="H53" s="12" t="s">
        <v>569</v>
      </c>
      <c r="I53" s="12">
        <v>1</v>
      </c>
      <c r="J53" s="12" t="s">
        <v>100</v>
      </c>
    </row>
    <row r="54" spans="1:10" ht="15.75" customHeight="1">
      <c r="A54" s="22" t="s">
        <v>530</v>
      </c>
      <c r="B54" s="16">
        <v>3.8206018518518521E-2</v>
      </c>
      <c r="C54" s="12" t="s">
        <v>19</v>
      </c>
      <c r="D54" s="12" t="s">
        <v>27</v>
      </c>
      <c r="E54" s="13">
        <v>20</v>
      </c>
      <c r="F54" s="14">
        <f>E54-8</f>
        <v>12</v>
      </c>
    </row>
    <row r="55" spans="1:10" ht="15.75" customHeight="1">
      <c r="A55" s="22" t="s">
        <v>530</v>
      </c>
      <c r="B55" s="16">
        <v>4.7986111111111111E-2</v>
      </c>
      <c r="C55" s="12" t="s">
        <v>18</v>
      </c>
      <c r="D55" s="12" t="s">
        <v>246</v>
      </c>
      <c r="E55" s="13">
        <v>19</v>
      </c>
      <c r="F55" s="14">
        <f>E55-4</f>
        <v>15</v>
      </c>
    </row>
    <row r="56" spans="1:10" ht="15.75" customHeight="1">
      <c r="A56" s="22" t="s">
        <v>530</v>
      </c>
      <c r="B56" s="16">
        <v>5.9618055555555556E-2</v>
      </c>
      <c r="C56" s="12" t="s">
        <v>66</v>
      </c>
      <c r="D56" s="12" t="s">
        <v>113</v>
      </c>
      <c r="E56" s="13">
        <v>7</v>
      </c>
      <c r="F56" s="14">
        <f>E56--1</f>
        <v>8</v>
      </c>
    </row>
    <row r="57" spans="1:10" ht="15.75" customHeight="1">
      <c r="A57" s="22" t="s">
        <v>530</v>
      </c>
      <c r="B57" s="16">
        <v>6.5451388888888892E-2</v>
      </c>
      <c r="C57" s="12" t="s">
        <v>18</v>
      </c>
      <c r="D57" s="12" t="s">
        <v>15</v>
      </c>
      <c r="E57" s="13">
        <v>20</v>
      </c>
      <c r="F57" s="14">
        <f>E57-4</f>
        <v>16</v>
      </c>
    </row>
    <row r="58" spans="1:10" ht="15.75" customHeight="1">
      <c r="A58" s="22" t="s">
        <v>530</v>
      </c>
      <c r="B58" s="16">
        <v>7.4178240740740739E-2</v>
      </c>
      <c r="C58" s="12" t="s">
        <v>14</v>
      </c>
      <c r="D58" s="12" t="s">
        <v>62</v>
      </c>
      <c r="E58" s="13">
        <v>17</v>
      </c>
      <c r="F58" s="14">
        <f>E58-3</f>
        <v>14</v>
      </c>
    </row>
    <row r="59" spans="1:10" ht="13">
      <c r="A59" s="22" t="s">
        <v>530</v>
      </c>
      <c r="B59" s="16">
        <v>0.10664351851851851</v>
      </c>
      <c r="C59" s="12" t="s">
        <v>19</v>
      </c>
      <c r="D59" s="12" t="s">
        <v>15</v>
      </c>
      <c r="E59" s="13">
        <v>14</v>
      </c>
      <c r="F59" s="14">
        <f>E59-0</f>
        <v>14</v>
      </c>
    </row>
    <row r="60" spans="1:10" ht="13">
      <c r="A60" s="22" t="s">
        <v>530</v>
      </c>
      <c r="B60" s="16">
        <v>0.10665509259259259</v>
      </c>
      <c r="C60" s="12" t="s">
        <v>18</v>
      </c>
      <c r="D60" s="12" t="s">
        <v>15</v>
      </c>
      <c r="E60" s="13">
        <v>7</v>
      </c>
      <c r="F60" s="14">
        <f>E60-4</f>
        <v>3</v>
      </c>
    </row>
    <row r="61" spans="1:10" ht="13">
      <c r="A61" s="22" t="s">
        <v>530</v>
      </c>
      <c r="B61" s="16">
        <v>0.10671296296296297</v>
      </c>
      <c r="C61" s="12" t="s">
        <v>14</v>
      </c>
      <c r="D61" s="12" t="s">
        <v>15</v>
      </c>
      <c r="E61" s="13">
        <v>19</v>
      </c>
      <c r="F61" s="13">
        <v>16</v>
      </c>
    </row>
    <row r="62" spans="1:10" ht="13">
      <c r="A62" s="22" t="s">
        <v>530</v>
      </c>
      <c r="B62" s="16">
        <v>0.10672453703703703</v>
      </c>
      <c r="C62" s="12" t="s">
        <v>13</v>
      </c>
      <c r="D62" s="12" t="s">
        <v>15</v>
      </c>
      <c r="E62" s="13">
        <v>18</v>
      </c>
      <c r="F62" s="14">
        <f>E62-0</f>
        <v>18</v>
      </c>
    </row>
    <row r="63" spans="1:10" ht="13">
      <c r="A63" s="22" t="s">
        <v>530</v>
      </c>
      <c r="B63" s="16">
        <v>0.10672453703703703</v>
      </c>
      <c r="C63" s="12" t="s">
        <v>21</v>
      </c>
      <c r="D63" s="12" t="s">
        <v>15</v>
      </c>
      <c r="E63" s="13" t="s">
        <v>20</v>
      </c>
      <c r="F63" s="13">
        <v>1</v>
      </c>
    </row>
    <row r="64" spans="1:10" ht="13">
      <c r="A64" s="22" t="s">
        <v>530</v>
      </c>
      <c r="B64" s="16">
        <v>0.12944444444444445</v>
      </c>
      <c r="C64" s="12" t="s">
        <v>19</v>
      </c>
      <c r="D64" s="12" t="s">
        <v>24</v>
      </c>
      <c r="E64" s="13">
        <v>11</v>
      </c>
      <c r="F64" s="14">
        <f>E64-2</f>
        <v>9</v>
      </c>
    </row>
    <row r="65" spans="1:10" ht="13">
      <c r="A65" s="22" t="s">
        <v>530</v>
      </c>
      <c r="B65" s="16">
        <v>0.12949074074074074</v>
      </c>
      <c r="C65" s="12" t="s">
        <v>18</v>
      </c>
      <c r="D65" s="12" t="s">
        <v>34</v>
      </c>
      <c r="E65" s="13" t="s">
        <v>38</v>
      </c>
      <c r="F65" s="13" t="s">
        <v>38</v>
      </c>
    </row>
    <row r="66" spans="1:10" ht="13">
      <c r="A66" s="22" t="s">
        <v>530</v>
      </c>
      <c r="B66" s="16">
        <v>0.12959490740740739</v>
      </c>
      <c r="C66" s="12" t="s">
        <v>66</v>
      </c>
      <c r="D66" s="12" t="s">
        <v>34</v>
      </c>
      <c r="E66" s="13">
        <v>4</v>
      </c>
      <c r="F66" s="15"/>
    </row>
    <row r="67" spans="1:10" ht="13">
      <c r="A67" s="22" t="s">
        <v>530</v>
      </c>
      <c r="B67" s="16">
        <v>0.1673611111111111</v>
      </c>
      <c r="C67" s="12" t="s">
        <v>66</v>
      </c>
      <c r="D67" s="12" t="s">
        <v>37</v>
      </c>
      <c r="E67" s="13" t="s">
        <v>20</v>
      </c>
      <c r="F67" s="13">
        <v>1</v>
      </c>
      <c r="J67" s="12" t="s">
        <v>243</v>
      </c>
    </row>
    <row r="68" spans="1:10" ht="13">
      <c r="A68" s="22" t="s">
        <v>530</v>
      </c>
      <c r="B68" s="16">
        <v>0.16741898148148149</v>
      </c>
      <c r="C68" s="12" t="s">
        <v>18</v>
      </c>
      <c r="D68" s="12" t="s">
        <v>37</v>
      </c>
      <c r="E68" s="13" t="s">
        <v>38</v>
      </c>
      <c r="F68" s="13" t="s">
        <v>38</v>
      </c>
      <c r="J68" s="12" t="s">
        <v>56</v>
      </c>
    </row>
    <row r="69" spans="1:10" ht="13">
      <c r="A69" s="22" t="s">
        <v>530</v>
      </c>
      <c r="B69" s="16">
        <v>0.16741898148148149</v>
      </c>
      <c r="C69" s="12" t="s">
        <v>18</v>
      </c>
      <c r="D69" s="12" t="s">
        <v>37</v>
      </c>
      <c r="E69" s="13">
        <v>5</v>
      </c>
      <c r="F69" s="14">
        <f>E69-1</f>
        <v>4</v>
      </c>
      <c r="J69" s="12" t="s">
        <v>57</v>
      </c>
    </row>
    <row r="70" spans="1:10" ht="13">
      <c r="A70" s="22" t="s">
        <v>530</v>
      </c>
      <c r="B70" s="16">
        <v>0.17304398148148148</v>
      </c>
      <c r="C70" s="12" t="s">
        <v>14</v>
      </c>
      <c r="D70" s="12" t="s">
        <v>395</v>
      </c>
      <c r="E70" s="14">
        <f>F70+3</f>
        <v>10</v>
      </c>
      <c r="F70" s="13">
        <v>7</v>
      </c>
    </row>
    <row r="71" spans="1:10" ht="13">
      <c r="A71" s="22" t="s">
        <v>530</v>
      </c>
      <c r="B71" s="16">
        <v>0.17320601851851852</v>
      </c>
      <c r="C71" s="12" t="s">
        <v>19</v>
      </c>
      <c r="D71" s="12" t="s">
        <v>395</v>
      </c>
      <c r="E71" s="14">
        <f t="shared" ref="E71:E72" si="3">F71+2</f>
        <v>9</v>
      </c>
      <c r="F71" s="13">
        <v>7</v>
      </c>
    </row>
    <row r="72" spans="1:10" ht="13">
      <c r="A72" s="22" t="s">
        <v>530</v>
      </c>
      <c r="B72" s="16">
        <v>0.17346064814814816</v>
      </c>
      <c r="C72" s="12" t="s">
        <v>21</v>
      </c>
      <c r="D72" s="12" t="s">
        <v>395</v>
      </c>
      <c r="E72" s="14">
        <f t="shared" si="3"/>
        <v>6</v>
      </c>
      <c r="F72" s="13">
        <v>4</v>
      </c>
    </row>
    <row r="73" spans="1:10" ht="13">
      <c r="A73" s="22" t="s">
        <v>530</v>
      </c>
      <c r="B73" s="16">
        <v>0.17357638888888888</v>
      </c>
      <c r="C73" s="12" t="s">
        <v>13</v>
      </c>
      <c r="D73" s="12" t="s">
        <v>395</v>
      </c>
      <c r="E73" s="14">
        <f>F73+4</f>
        <v>10</v>
      </c>
      <c r="F73" s="13">
        <v>6</v>
      </c>
    </row>
    <row r="74" spans="1:10" ht="13">
      <c r="A74" s="22" t="s">
        <v>530</v>
      </c>
      <c r="B74" s="16">
        <v>0.17368055555555556</v>
      </c>
      <c r="C74" s="12" t="s">
        <v>18</v>
      </c>
      <c r="D74" s="12" t="s">
        <v>395</v>
      </c>
      <c r="E74" s="14">
        <f t="shared" ref="E74:E76" si="4">F74+2</f>
        <v>7</v>
      </c>
      <c r="F74" s="13">
        <v>5</v>
      </c>
    </row>
    <row r="75" spans="1:10" ht="13">
      <c r="A75" s="22" t="s">
        <v>530</v>
      </c>
      <c r="B75" s="16">
        <v>0.17378472222222222</v>
      </c>
      <c r="C75" s="12" t="s">
        <v>23</v>
      </c>
      <c r="D75" s="12" t="s">
        <v>395</v>
      </c>
      <c r="E75" s="14">
        <f t="shared" si="4"/>
        <v>8</v>
      </c>
      <c r="F75" s="13">
        <v>6</v>
      </c>
    </row>
    <row r="76" spans="1:10" ht="13">
      <c r="A76" s="22" t="s">
        <v>530</v>
      </c>
      <c r="B76" s="16">
        <v>0.17385416666666667</v>
      </c>
      <c r="C76" s="12" t="s">
        <v>66</v>
      </c>
      <c r="D76" s="12" t="s">
        <v>395</v>
      </c>
      <c r="E76" s="14">
        <f t="shared" si="4"/>
        <v>13</v>
      </c>
      <c r="F76" s="13">
        <v>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outlinePr summaryBelow="0" summaryRight="0"/>
  </sheetPr>
  <dimension ref="A1:J14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7.33203125" customWidth="1"/>
    <col min="3" max="3" width="9.3320312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18" customWidth="1"/>
    <col min="9" max="9" width="6.33203125" customWidth="1"/>
    <col min="10" max="10" width="41.83203125" customWidth="1"/>
  </cols>
  <sheetData>
    <row r="1" spans="1:10" ht="15.75" customHeight="1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22" t="s">
        <v>536</v>
      </c>
      <c r="B2" s="16">
        <v>1.4537037037037038E-2</v>
      </c>
      <c r="C2" s="12" t="s">
        <v>18</v>
      </c>
      <c r="D2" s="12" t="s">
        <v>16</v>
      </c>
      <c r="E2" s="13">
        <v>22</v>
      </c>
      <c r="F2" s="14">
        <f t="shared" ref="F2:F3" si="0">E2-4</f>
        <v>18</v>
      </c>
    </row>
    <row r="3" spans="1:10" ht="15.75" customHeight="1">
      <c r="A3" s="22" t="s">
        <v>536</v>
      </c>
      <c r="B3" s="16">
        <v>1.4606481481481481E-2</v>
      </c>
      <c r="C3" s="12" t="s">
        <v>14</v>
      </c>
      <c r="D3" s="12" t="s">
        <v>16</v>
      </c>
      <c r="E3" s="13">
        <v>17</v>
      </c>
      <c r="F3" s="14">
        <f t="shared" si="0"/>
        <v>13</v>
      </c>
    </row>
    <row r="4" spans="1:10" ht="15.75" customHeight="1">
      <c r="A4" s="22" t="s">
        <v>536</v>
      </c>
      <c r="B4" s="16">
        <v>1.53125E-2</v>
      </c>
      <c r="C4" s="12" t="s">
        <v>18</v>
      </c>
      <c r="D4" s="12" t="s">
        <v>33</v>
      </c>
      <c r="E4" s="13">
        <v>18</v>
      </c>
      <c r="F4" s="14">
        <f>E4-7</f>
        <v>11</v>
      </c>
      <c r="J4" s="12" t="s">
        <v>541</v>
      </c>
    </row>
    <row r="5" spans="1:10" ht="15.75" customHeight="1">
      <c r="A5" s="22" t="s">
        <v>536</v>
      </c>
      <c r="B5" s="16">
        <v>1.5613425925925926E-2</v>
      </c>
      <c r="C5" s="12" t="s">
        <v>18</v>
      </c>
      <c r="D5" s="12" t="s">
        <v>28</v>
      </c>
      <c r="E5" s="13">
        <v>17</v>
      </c>
      <c r="F5" s="15"/>
      <c r="H5" s="12" t="s">
        <v>543</v>
      </c>
    </row>
    <row r="6" spans="1:10" ht="15.75" customHeight="1">
      <c r="A6" s="22" t="s">
        <v>536</v>
      </c>
      <c r="B6" s="16">
        <v>1.6527777777777777E-2</v>
      </c>
      <c r="C6" s="12" t="s">
        <v>14</v>
      </c>
      <c r="D6" s="12" t="s">
        <v>30</v>
      </c>
      <c r="E6" s="13">
        <v>20</v>
      </c>
      <c r="F6" s="14">
        <f t="shared" ref="F6:F7" si="1">E6-7</f>
        <v>13</v>
      </c>
      <c r="J6" s="12" t="s">
        <v>32</v>
      </c>
    </row>
    <row r="7" spans="1:10" ht="15.75" customHeight="1">
      <c r="A7" s="22" t="s">
        <v>536</v>
      </c>
      <c r="B7" s="16">
        <v>1.6585648148148148E-2</v>
      </c>
      <c r="C7" s="12" t="s">
        <v>14</v>
      </c>
      <c r="D7" s="12" t="s">
        <v>30</v>
      </c>
      <c r="E7" s="13">
        <v>15</v>
      </c>
      <c r="F7" s="14">
        <f t="shared" si="1"/>
        <v>8</v>
      </c>
      <c r="J7" s="12" t="s">
        <v>32</v>
      </c>
    </row>
    <row r="8" spans="1:10" ht="15.75" customHeight="1">
      <c r="A8" s="22" t="s">
        <v>536</v>
      </c>
      <c r="B8" s="16">
        <v>1.6909722222222222E-2</v>
      </c>
      <c r="C8" s="12" t="s">
        <v>14</v>
      </c>
      <c r="D8" s="12" t="s">
        <v>28</v>
      </c>
      <c r="E8" s="13">
        <v>7</v>
      </c>
      <c r="F8" s="15"/>
      <c r="H8" s="12" t="s">
        <v>545</v>
      </c>
    </row>
    <row r="9" spans="1:10" ht="15.75" customHeight="1">
      <c r="A9" s="22" t="s">
        <v>536</v>
      </c>
      <c r="B9" s="16">
        <v>1.7175925925925924E-2</v>
      </c>
      <c r="C9" s="12" t="s">
        <v>18</v>
      </c>
      <c r="D9" s="12" t="s">
        <v>62</v>
      </c>
      <c r="E9" s="13">
        <v>6</v>
      </c>
      <c r="F9" s="14">
        <f>E9-2</f>
        <v>4</v>
      </c>
      <c r="J9" s="12" t="s">
        <v>547</v>
      </c>
    </row>
    <row r="10" spans="1:10" ht="15.75" customHeight="1">
      <c r="A10" s="22" t="s">
        <v>536</v>
      </c>
      <c r="B10" s="16">
        <v>1.7905092592592594E-2</v>
      </c>
      <c r="C10" s="12" t="s">
        <v>14</v>
      </c>
      <c r="D10" s="12" t="s">
        <v>30</v>
      </c>
      <c r="E10" s="13">
        <f>F10+7</f>
        <v>11</v>
      </c>
      <c r="F10" s="13">
        <v>4</v>
      </c>
      <c r="J10" s="12" t="s">
        <v>297</v>
      </c>
    </row>
    <row r="11" spans="1:10" ht="15.75" customHeight="1">
      <c r="A11" s="22" t="s">
        <v>536</v>
      </c>
      <c r="B11" s="16">
        <v>1.7905092592592594E-2</v>
      </c>
      <c r="C11" s="12" t="s">
        <v>14</v>
      </c>
      <c r="D11" s="12" t="s">
        <v>30</v>
      </c>
      <c r="E11" s="13" t="s">
        <v>20</v>
      </c>
      <c r="F11" s="13">
        <v>1</v>
      </c>
      <c r="J11" s="12" t="s">
        <v>56</v>
      </c>
    </row>
    <row r="12" spans="1:10" ht="15.75" customHeight="1">
      <c r="A12" s="22" t="s">
        <v>536</v>
      </c>
      <c r="B12" s="16">
        <v>1.8275462962962962E-2</v>
      </c>
      <c r="C12" s="12" t="s">
        <v>14</v>
      </c>
      <c r="D12" s="12" t="s">
        <v>30</v>
      </c>
      <c r="E12" s="13" t="s">
        <v>38</v>
      </c>
      <c r="F12" s="13" t="s">
        <v>38</v>
      </c>
      <c r="J12" s="12" t="s">
        <v>56</v>
      </c>
    </row>
    <row r="13" spans="1:10" ht="15.75" customHeight="1">
      <c r="A13" s="22" t="s">
        <v>536</v>
      </c>
      <c r="B13" s="16">
        <v>1.8275462962962962E-2</v>
      </c>
      <c r="C13" s="12" t="s">
        <v>14</v>
      </c>
      <c r="D13" s="12" t="s">
        <v>30</v>
      </c>
      <c r="E13" s="13">
        <v>19</v>
      </c>
      <c r="F13" s="14">
        <f>E13-7</f>
        <v>12</v>
      </c>
      <c r="J13" s="12" t="s">
        <v>297</v>
      </c>
    </row>
    <row r="14" spans="1:10" ht="15.75" customHeight="1">
      <c r="A14" s="22" t="s">
        <v>536</v>
      </c>
      <c r="B14" s="16">
        <v>1.8344907407407407E-2</v>
      </c>
      <c r="C14" s="12" t="s">
        <v>14</v>
      </c>
      <c r="D14" s="12" t="s">
        <v>28</v>
      </c>
      <c r="E14" s="13">
        <v>6</v>
      </c>
      <c r="F14" s="15"/>
      <c r="H14" s="12" t="s">
        <v>552</v>
      </c>
    </row>
    <row r="15" spans="1:10" ht="15.75" customHeight="1">
      <c r="A15" s="22" t="s">
        <v>536</v>
      </c>
      <c r="B15" s="16">
        <v>1.8900462962962963E-2</v>
      </c>
      <c r="C15" s="12" t="s">
        <v>14</v>
      </c>
      <c r="D15" s="12" t="s">
        <v>30</v>
      </c>
      <c r="E15" s="13">
        <v>24</v>
      </c>
      <c r="F15" s="13">
        <v>18</v>
      </c>
      <c r="J15" s="12" t="s">
        <v>168</v>
      </c>
    </row>
    <row r="16" spans="1:10" ht="15.75" customHeight="1">
      <c r="A16" s="22" t="s">
        <v>536</v>
      </c>
      <c r="B16" s="16">
        <v>1.8900462962962963E-2</v>
      </c>
      <c r="C16" s="12" t="s">
        <v>14</v>
      </c>
      <c r="D16" s="12" t="s">
        <v>30</v>
      </c>
      <c r="E16" s="13" t="s">
        <v>38</v>
      </c>
      <c r="F16" s="13" t="s">
        <v>38</v>
      </c>
      <c r="J16" s="12" t="s">
        <v>56</v>
      </c>
    </row>
    <row r="17" spans="1:10" ht="15.75" customHeight="1">
      <c r="A17" s="22" t="s">
        <v>536</v>
      </c>
      <c r="B17" s="16">
        <v>1.9120370370370371E-2</v>
      </c>
      <c r="C17" s="12" t="s">
        <v>14</v>
      </c>
      <c r="D17" s="12" t="s">
        <v>28</v>
      </c>
      <c r="E17" s="13">
        <v>12</v>
      </c>
      <c r="F17" s="15"/>
      <c r="H17" s="12" t="s">
        <v>553</v>
      </c>
      <c r="J17" s="12"/>
    </row>
    <row r="18" spans="1:10" ht="15.75" customHeight="1">
      <c r="A18" s="22" t="s">
        <v>536</v>
      </c>
      <c r="B18" s="16">
        <v>1.9479166666666665E-2</v>
      </c>
      <c r="C18" s="12" t="s">
        <v>14</v>
      </c>
      <c r="D18" s="12" t="s">
        <v>30</v>
      </c>
      <c r="E18" s="13">
        <v>18</v>
      </c>
      <c r="F18" s="14">
        <f>E18-7</f>
        <v>11</v>
      </c>
      <c r="J18" s="12" t="s">
        <v>168</v>
      </c>
    </row>
    <row r="19" spans="1:10" ht="15.75" customHeight="1">
      <c r="A19" s="22" t="s">
        <v>536</v>
      </c>
      <c r="B19" s="16">
        <v>1.9479166666666665E-2</v>
      </c>
      <c r="C19" s="12" t="s">
        <v>14</v>
      </c>
      <c r="D19" s="12" t="s">
        <v>30</v>
      </c>
      <c r="E19" s="13" t="s">
        <v>38</v>
      </c>
      <c r="F19" s="13" t="s">
        <v>38</v>
      </c>
      <c r="J19" s="12" t="s">
        <v>56</v>
      </c>
    </row>
    <row r="20" spans="1:10" ht="15.75" customHeight="1">
      <c r="A20" s="22" t="s">
        <v>536</v>
      </c>
      <c r="B20" s="16">
        <v>1.9618055555555555E-2</v>
      </c>
      <c r="C20" s="12" t="s">
        <v>14</v>
      </c>
      <c r="D20" s="12" t="s">
        <v>28</v>
      </c>
      <c r="E20" s="13">
        <v>6</v>
      </c>
      <c r="F20" s="15"/>
      <c r="H20" s="12" t="s">
        <v>552</v>
      </c>
    </row>
    <row r="21" spans="1:10" ht="15.75" customHeight="1">
      <c r="A21" s="22" t="s">
        <v>536</v>
      </c>
      <c r="B21" s="16">
        <v>1.9768518518518519E-2</v>
      </c>
      <c r="C21" s="12" t="s">
        <v>23</v>
      </c>
      <c r="D21" s="12" t="s">
        <v>28</v>
      </c>
      <c r="E21" s="13" t="s">
        <v>38</v>
      </c>
      <c r="F21" s="13" t="s">
        <v>38</v>
      </c>
      <c r="J21" s="12" t="s">
        <v>44</v>
      </c>
    </row>
    <row r="22" spans="1:10" ht="15.75" customHeight="1">
      <c r="A22" s="22" t="s">
        <v>536</v>
      </c>
      <c r="B22" s="16">
        <v>2.0081018518518519E-2</v>
      </c>
      <c r="C22" s="12" t="s">
        <v>14</v>
      </c>
      <c r="D22" s="12" t="s">
        <v>30</v>
      </c>
      <c r="E22" s="13">
        <v>14</v>
      </c>
      <c r="F22" s="13">
        <f t="shared" ref="F22:F23" si="2">E22-7</f>
        <v>7</v>
      </c>
      <c r="J22" s="12" t="s">
        <v>556</v>
      </c>
    </row>
    <row r="23" spans="1:10" ht="15.75" customHeight="1">
      <c r="A23" s="22" t="s">
        <v>536</v>
      </c>
      <c r="B23" s="16">
        <v>2.0127314814814813E-2</v>
      </c>
      <c r="C23" s="12" t="s">
        <v>14</v>
      </c>
      <c r="D23" s="12" t="s">
        <v>30</v>
      </c>
      <c r="E23" s="13">
        <v>10</v>
      </c>
      <c r="F23" s="13">
        <f t="shared" si="2"/>
        <v>3</v>
      </c>
      <c r="J23" s="12" t="s">
        <v>556</v>
      </c>
    </row>
    <row r="24" spans="1:10" ht="15.75" customHeight="1">
      <c r="A24" s="22" t="s">
        <v>536</v>
      </c>
      <c r="B24" s="16">
        <v>2.0405092592592593E-2</v>
      </c>
      <c r="C24" s="12" t="s">
        <v>14</v>
      </c>
      <c r="D24" s="12" t="s">
        <v>30</v>
      </c>
      <c r="E24" s="13" t="s">
        <v>38</v>
      </c>
      <c r="F24" s="13" t="s">
        <v>38</v>
      </c>
      <c r="J24" s="12" t="s">
        <v>56</v>
      </c>
    </row>
    <row r="25" spans="1:10" ht="15.75" customHeight="1">
      <c r="A25" s="22" t="s">
        <v>536</v>
      </c>
      <c r="B25" s="16">
        <v>2.0405092592592593E-2</v>
      </c>
      <c r="C25" s="12" t="s">
        <v>14</v>
      </c>
      <c r="D25" s="12" t="s">
        <v>30</v>
      </c>
      <c r="E25" s="13">
        <v>20</v>
      </c>
      <c r="F25" s="14">
        <f>E25-7</f>
        <v>13</v>
      </c>
      <c r="J25" s="12" t="s">
        <v>168</v>
      </c>
    </row>
    <row r="26" spans="1:10" ht="15.75" customHeight="1">
      <c r="A26" s="22" t="s">
        <v>536</v>
      </c>
      <c r="B26" s="16">
        <v>2.045138888888889E-2</v>
      </c>
      <c r="C26" s="12" t="s">
        <v>14</v>
      </c>
      <c r="D26" s="12" t="s">
        <v>28</v>
      </c>
      <c r="E26" s="13">
        <v>12</v>
      </c>
      <c r="F26" s="15"/>
      <c r="H26" s="12" t="s">
        <v>553</v>
      </c>
      <c r="J26" s="12" t="s">
        <v>559</v>
      </c>
    </row>
    <row r="27" spans="1:10" ht="15.75" customHeight="1">
      <c r="A27" s="22" t="s">
        <v>536</v>
      </c>
      <c r="B27" s="16">
        <v>2.929398148148148E-2</v>
      </c>
      <c r="C27" s="12" t="s">
        <v>18</v>
      </c>
      <c r="D27" s="12" t="s">
        <v>31</v>
      </c>
      <c r="E27" s="13" t="s">
        <v>17</v>
      </c>
      <c r="F27" s="13">
        <v>20</v>
      </c>
    </row>
    <row r="28" spans="1:10" ht="15.75" customHeight="1">
      <c r="A28" s="22" t="s">
        <v>536</v>
      </c>
      <c r="B28" s="16">
        <v>3.2986111111111112E-2</v>
      </c>
      <c r="C28" s="12" t="s">
        <v>18</v>
      </c>
      <c r="D28" s="12" t="s">
        <v>15</v>
      </c>
      <c r="E28" s="13">
        <v>8</v>
      </c>
      <c r="F28" s="14">
        <f>E28-4</f>
        <v>4</v>
      </c>
    </row>
    <row r="29" spans="1:10" ht="15.75" customHeight="1">
      <c r="A29" s="22" t="s">
        <v>536</v>
      </c>
      <c r="B29" s="16">
        <v>5.4525462962962963E-2</v>
      </c>
      <c r="C29" s="12" t="s">
        <v>23</v>
      </c>
      <c r="D29" s="12" t="s">
        <v>15</v>
      </c>
      <c r="E29" s="14">
        <f>F29+3</f>
        <v>5</v>
      </c>
      <c r="F29" s="13">
        <v>2</v>
      </c>
      <c r="J29" s="12" t="s">
        <v>57</v>
      </c>
    </row>
    <row r="30" spans="1:10" ht="15.75" customHeight="1">
      <c r="A30" s="22" t="s">
        <v>536</v>
      </c>
      <c r="B30" s="16">
        <v>5.4525462962962963E-2</v>
      </c>
      <c r="C30" s="12" t="s">
        <v>23</v>
      </c>
      <c r="D30" s="12" t="s">
        <v>15</v>
      </c>
      <c r="E30" s="13" t="s">
        <v>20</v>
      </c>
      <c r="F30" s="13">
        <v>1</v>
      </c>
      <c r="J30" s="12" t="s">
        <v>56</v>
      </c>
    </row>
    <row r="31" spans="1:10" ht="15.75" customHeight="1">
      <c r="A31" s="22" t="s">
        <v>536</v>
      </c>
      <c r="B31" s="16">
        <v>5.5682870370370369E-2</v>
      </c>
      <c r="C31" s="12" t="s">
        <v>14</v>
      </c>
      <c r="D31" s="12" t="s">
        <v>69</v>
      </c>
      <c r="E31" s="13">
        <v>10</v>
      </c>
      <c r="F31" s="14">
        <f>E31-3</f>
        <v>7</v>
      </c>
    </row>
    <row r="32" spans="1:10" ht="15.75" customHeight="1">
      <c r="A32" s="22" t="s">
        <v>536</v>
      </c>
      <c r="B32" s="16">
        <v>5.6666666666666664E-2</v>
      </c>
      <c r="C32" s="12" t="s">
        <v>13</v>
      </c>
      <c r="D32" s="12" t="s">
        <v>15</v>
      </c>
      <c r="E32" s="13" t="s">
        <v>20</v>
      </c>
      <c r="F32" s="13">
        <v>1</v>
      </c>
    </row>
    <row r="33" spans="1:10" ht="15.75" customHeight="1">
      <c r="A33" s="22" t="s">
        <v>536</v>
      </c>
      <c r="B33" s="16">
        <v>5.6712962962962965E-2</v>
      </c>
      <c r="C33" s="12" t="s">
        <v>18</v>
      </c>
      <c r="D33" s="12" t="s">
        <v>15</v>
      </c>
      <c r="E33" s="13" t="s">
        <v>38</v>
      </c>
      <c r="F33" s="13" t="s">
        <v>38</v>
      </c>
      <c r="J33" s="12" t="s">
        <v>56</v>
      </c>
    </row>
    <row r="34" spans="1:10" ht="15.75" customHeight="1">
      <c r="A34" s="22" t="s">
        <v>536</v>
      </c>
      <c r="B34" s="16">
        <v>5.6712962962962965E-2</v>
      </c>
      <c r="C34" s="12" t="s">
        <v>18</v>
      </c>
      <c r="D34" s="12" t="s">
        <v>15</v>
      </c>
      <c r="E34" s="13">
        <v>13</v>
      </c>
      <c r="F34" s="14">
        <f>E34-4</f>
        <v>9</v>
      </c>
      <c r="J34" s="12" t="s">
        <v>57</v>
      </c>
    </row>
    <row r="35" spans="1:10" ht="15.75" customHeight="1">
      <c r="A35" s="22" t="s">
        <v>536</v>
      </c>
      <c r="B35" s="16">
        <v>5.7465277777777775E-2</v>
      </c>
      <c r="C35" s="12" t="s">
        <v>14</v>
      </c>
      <c r="D35" s="12" t="s">
        <v>15</v>
      </c>
      <c r="E35" s="13">
        <v>14</v>
      </c>
      <c r="F35" s="14">
        <f>E35-3</f>
        <v>11</v>
      </c>
    </row>
    <row r="36" spans="1:10" ht="15.75" customHeight="1">
      <c r="A36" s="22" t="s">
        <v>536</v>
      </c>
      <c r="B36" s="16">
        <v>6.0428240740740741E-2</v>
      </c>
      <c r="C36" s="12" t="s">
        <v>19</v>
      </c>
      <c r="D36" s="12" t="s">
        <v>15</v>
      </c>
      <c r="E36" s="13">
        <v>10</v>
      </c>
      <c r="F36" s="14">
        <f>E36-0</f>
        <v>10</v>
      </c>
    </row>
    <row r="37" spans="1:10" ht="15.75" customHeight="1">
      <c r="A37" s="22" t="s">
        <v>536</v>
      </c>
      <c r="B37" s="16">
        <v>6.3703703703703707E-2</v>
      </c>
      <c r="C37" s="12" t="s">
        <v>23</v>
      </c>
      <c r="D37" s="12" t="s">
        <v>24</v>
      </c>
      <c r="E37" s="13" t="s">
        <v>20</v>
      </c>
      <c r="F37" s="13">
        <v>1</v>
      </c>
    </row>
    <row r="38" spans="1:10" ht="15.75" customHeight="1">
      <c r="A38" s="22" t="s">
        <v>536</v>
      </c>
      <c r="B38" s="16">
        <v>6.3715277777777773E-2</v>
      </c>
      <c r="C38" s="12" t="s">
        <v>13</v>
      </c>
      <c r="D38" s="12" t="s">
        <v>24</v>
      </c>
      <c r="E38" s="13">
        <v>4</v>
      </c>
      <c r="F38" s="14">
        <f>E38--2</f>
        <v>6</v>
      </c>
    </row>
    <row r="39" spans="1:10" ht="15.75" customHeight="1">
      <c r="A39" s="22" t="s">
        <v>536</v>
      </c>
      <c r="B39" s="16">
        <v>6.6145833333333334E-2</v>
      </c>
      <c r="C39" s="12" t="s">
        <v>23</v>
      </c>
      <c r="D39" s="12" t="s">
        <v>15</v>
      </c>
      <c r="E39" s="13">
        <v>16</v>
      </c>
      <c r="F39" s="14">
        <f>E39-3</f>
        <v>13</v>
      </c>
    </row>
    <row r="40" spans="1:10" ht="15.75" customHeight="1">
      <c r="A40" s="22" t="s">
        <v>536</v>
      </c>
      <c r="B40" s="16">
        <v>6.9467592592592595E-2</v>
      </c>
      <c r="C40" s="12" t="s">
        <v>13</v>
      </c>
      <c r="D40" s="12" t="s">
        <v>15</v>
      </c>
      <c r="E40" s="13">
        <v>6</v>
      </c>
      <c r="F40" s="14">
        <f>E40-1</f>
        <v>5</v>
      </c>
    </row>
    <row r="41" spans="1:10" ht="15.75" customHeight="1">
      <c r="A41" s="22" t="s">
        <v>536</v>
      </c>
      <c r="B41" s="16">
        <v>7.2175925925925921E-2</v>
      </c>
      <c r="C41" s="12" t="s">
        <v>66</v>
      </c>
      <c r="D41" s="12" t="s">
        <v>135</v>
      </c>
      <c r="E41" s="13">
        <v>11</v>
      </c>
      <c r="F41" s="13">
        <v>13</v>
      </c>
    </row>
    <row r="42" spans="1:10" ht="15.75" customHeight="1">
      <c r="A42" s="22" t="s">
        <v>536</v>
      </c>
      <c r="B42" s="16">
        <v>7.4953703703703703E-2</v>
      </c>
      <c r="C42" s="12" t="s">
        <v>23</v>
      </c>
      <c r="D42" s="12" t="s">
        <v>15</v>
      </c>
      <c r="E42" s="13">
        <v>10</v>
      </c>
      <c r="F42" s="14">
        <f>E42-3</f>
        <v>7</v>
      </c>
    </row>
    <row r="43" spans="1:10" ht="15.75" customHeight="1">
      <c r="A43" s="22" t="s">
        <v>536</v>
      </c>
      <c r="B43" s="16">
        <v>7.6898148148148146E-2</v>
      </c>
      <c r="C43" s="12" t="s">
        <v>13</v>
      </c>
      <c r="D43" s="12" t="s">
        <v>15</v>
      </c>
      <c r="E43" s="13" t="s">
        <v>38</v>
      </c>
      <c r="F43" s="13" t="s">
        <v>38</v>
      </c>
      <c r="J43" s="12" t="s">
        <v>56</v>
      </c>
    </row>
    <row r="44" spans="1:10" ht="15.75" customHeight="1">
      <c r="A44" s="22" t="s">
        <v>536</v>
      </c>
      <c r="B44" s="16">
        <v>7.6898148148148146E-2</v>
      </c>
      <c r="C44" s="12" t="s">
        <v>13</v>
      </c>
      <c r="D44" s="12" t="s">
        <v>15</v>
      </c>
      <c r="E44" s="13">
        <v>10</v>
      </c>
      <c r="F44" s="14">
        <f>E44-1</f>
        <v>9</v>
      </c>
      <c r="J44" s="12" t="s">
        <v>57</v>
      </c>
    </row>
    <row r="45" spans="1:10" ht="15.75" customHeight="1">
      <c r="A45" s="22" t="s">
        <v>536</v>
      </c>
      <c r="B45" s="16">
        <v>7.7337962962962969E-2</v>
      </c>
      <c r="C45" s="12" t="s">
        <v>23</v>
      </c>
      <c r="D45" s="12" t="s">
        <v>68</v>
      </c>
      <c r="E45" s="13" t="s">
        <v>38</v>
      </c>
      <c r="F45" s="13" t="s">
        <v>38</v>
      </c>
    </row>
    <row r="46" spans="1:10" ht="15.75" customHeight="1">
      <c r="A46" s="22" t="s">
        <v>536</v>
      </c>
      <c r="B46" s="16">
        <v>7.7731481481481485E-2</v>
      </c>
      <c r="C46" s="12" t="s">
        <v>66</v>
      </c>
      <c r="D46" s="12" t="s">
        <v>68</v>
      </c>
      <c r="E46" s="13">
        <v>5</v>
      </c>
      <c r="F46" s="15"/>
    </row>
    <row r="47" spans="1:10" ht="15.75" customHeight="1">
      <c r="A47" s="22" t="s">
        <v>536</v>
      </c>
      <c r="B47" s="16">
        <v>7.8587962962962957E-2</v>
      </c>
      <c r="C47" s="12" t="s">
        <v>23</v>
      </c>
      <c r="D47" s="12" t="s">
        <v>15</v>
      </c>
      <c r="E47" s="13">
        <v>12</v>
      </c>
      <c r="F47" s="14">
        <f>E47-3</f>
        <v>9</v>
      </c>
    </row>
    <row r="48" spans="1:10" ht="15.75" customHeight="1">
      <c r="A48" s="22" t="s">
        <v>536</v>
      </c>
      <c r="B48" s="16">
        <v>7.9247685185185185E-2</v>
      </c>
      <c r="C48" s="12" t="s">
        <v>66</v>
      </c>
      <c r="D48" s="12" t="s">
        <v>68</v>
      </c>
      <c r="E48" s="13">
        <v>8</v>
      </c>
      <c r="F48" s="15"/>
    </row>
    <row r="49" spans="1:10" ht="15.75" customHeight="1">
      <c r="A49" s="22" t="s">
        <v>536</v>
      </c>
      <c r="B49" s="16">
        <v>8.0347222222222223E-2</v>
      </c>
      <c r="C49" s="12" t="s">
        <v>21</v>
      </c>
      <c r="D49" s="12" t="s">
        <v>15</v>
      </c>
      <c r="E49" s="13" t="s">
        <v>38</v>
      </c>
      <c r="F49" s="13" t="s">
        <v>38</v>
      </c>
      <c r="J49" s="12" t="s">
        <v>56</v>
      </c>
    </row>
    <row r="50" spans="1:10" ht="15.75" customHeight="1">
      <c r="A50" s="22" t="s">
        <v>536</v>
      </c>
      <c r="B50" s="16">
        <v>8.0347222222222223E-2</v>
      </c>
      <c r="C50" s="12" t="s">
        <v>21</v>
      </c>
      <c r="D50" s="12" t="s">
        <v>15</v>
      </c>
      <c r="E50" s="13">
        <v>22</v>
      </c>
      <c r="F50" s="14">
        <f>E50-3</f>
        <v>19</v>
      </c>
      <c r="J50" s="12" t="s">
        <v>57</v>
      </c>
    </row>
    <row r="51" spans="1:10" ht="15.75" customHeight="1">
      <c r="A51" s="22" t="s">
        <v>536</v>
      </c>
      <c r="B51" s="16">
        <v>8.1504629629629635E-2</v>
      </c>
      <c r="C51" s="12" t="s">
        <v>21</v>
      </c>
      <c r="D51" s="12" t="s">
        <v>62</v>
      </c>
      <c r="E51" s="13">
        <v>10</v>
      </c>
      <c r="F51" s="14">
        <f>E51-2</f>
        <v>8</v>
      </c>
      <c r="J51" s="12" t="s">
        <v>572</v>
      </c>
    </row>
    <row r="52" spans="1:10" ht="15.75" customHeight="1">
      <c r="A52" s="22" t="s">
        <v>536</v>
      </c>
      <c r="B52" s="16">
        <v>9.7847222222222224E-2</v>
      </c>
      <c r="C52" s="12" t="s">
        <v>14</v>
      </c>
      <c r="D52" s="12" t="s">
        <v>16</v>
      </c>
      <c r="E52" s="13" t="s">
        <v>17</v>
      </c>
      <c r="F52" s="13">
        <v>20</v>
      </c>
    </row>
    <row r="53" spans="1:10" ht="15.75" customHeight="1">
      <c r="A53" s="22" t="s">
        <v>536</v>
      </c>
      <c r="B53" s="16">
        <v>9.8356481481481475E-2</v>
      </c>
      <c r="C53" s="12" t="s">
        <v>21</v>
      </c>
      <c r="D53" s="12" t="s">
        <v>16</v>
      </c>
      <c r="E53" s="13">
        <v>18</v>
      </c>
      <c r="F53" s="14">
        <f>E53-1</f>
        <v>17</v>
      </c>
    </row>
    <row r="54" spans="1:10" ht="15.75" customHeight="1">
      <c r="A54" s="22" t="s">
        <v>536</v>
      </c>
      <c r="B54" s="16">
        <v>9.8356481481481475E-2</v>
      </c>
      <c r="C54" s="12" t="s">
        <v>13</v>
      </c>
      <c r="D54" s="12" t="s">
        <v>16</v>
      </c>
      <c r="E54" s="13">
        <v>17</v>
      </c>
      <c r="F54" s="14">
        <f>E54-0</f>
        <v>17</v>
      </c>
    </row>
    <row r="55" spans="1:10" ht="15.75" customHeight="1">
      <c r="A55" s="22" t="s">
        <v>536</v>
      </c>
      <c r="B55" s="16">
        <v>9.8356481481481475E-2</v>
      </c>
      <c r="C55" s="12" t="s">
        <v>23</v>
      </c>
      <c r="D55" s="12" t="s">
        <v>16</v>
      </c>
      <c r="E55" s="13">
        <v>16</v>
      </c>
      <c r="F55" s="14">
        <f>E55-3</f>
        <v>13</v>
      </c>
    </row>
    <row r="56" spans="1:10" ht="15.75" customHeight="1">
      <c r="A56" s="22" t="s">
        <v>536</v>
      </c>
      <c r="B56" s="16">
        <v>9.8553240740740747E-2</v>
      </c>
      <c r="C56" s="12" t="s">
        <v>66</v>
      </c>
      <c r="D56" s="12" t="s">
        <v>16</v>
      </c>
      <c r="E56" s="13">
        <v>6</v>
      </c>
      <c r="F56" s="14">
        <f>E56-2</f>
        <v>4</v>
      </c>
    </row>
    <row r="57" spans="1:10" ht="15.75" customHeight="1">
      <c r="A57" s="22" t="s">
        <v>536</v>
      </c>
      <c r="B57" s="16">
        <v>9.8599537037037041E-2</v>
      </c>
      <c r="C57" s="12" t="s">
        <v>19</v>
      </c>
      <c r="D57" s="12" t="s">
        <v>16</v>
      </c>
      <c r="E57" s="13">
        <v>15</v>
      </c>
      <c r="F57" s="14">
        <f t="shared" ref="F57:F58" si="3">E57-4</f>
        <v>11</v>
      </c>
    </row>
    <row r="58" spans="1:10" ht="15.75" customHeight="1">
      <c r="A58" s="22" t="s">
        <v>536</v>
      </c>
      <c r="B58" s="16">
        <v>9.8553240740740747E-2</v>
      </c>
      <c r="C58" s="12" t="s">
        <v>18</v>
      </c>
      <c r="D58" s="12" t="s">
        <v>16</v>
      </c>
      <c r="E58" s="13">
        <v>6</v>
      </c>
      <c r="F58" s="14">
        <f t="shared" si="3"/>
        <v>2</v>
      </c>
    </row>
    <row r="59" spans="1:10" ht="13">
      <c r="A59" s="22" t="s">
        <v>536</v>
      </c>
      <c r="B59" s="16">
        <v>9.9652777777777785E-2</v>
      </c>
      <c r="C59" s="12" t="s">
        <v>14</v>
      </c>
      <c r="D59" s="12" t="s">
        <v>30</v>
      </c>
      <c r="E59" s="13">
        <v>10</v>
      </c>
      <c r="F59" s="14">
        <f>E59-7</f>
        <v>3</v>
      </c>
      <c r="J59" s="12" t="s">
        <v>58</v>
      </c>
    </row>
    <row r="60" spans="1:10" ht="13">
      <c r="A60" s="22" t="s">
        <v>536</v>
      </c>
      <c r="B60" s="16">
        <v>9.9699074074074079E-2</v>
      </c>
      <c r="C60" s="12" t="s">
        <v>14</v>
      </c>
      <c r="D60" s="12" t="s">
        <v>30</v>
      </c>
      <c r="E60" s="13" t="s">
        <v>38</v>
      </c>
      <c r="F60" s="13" t="s">
        <v>38</v>
      </c>
      <c r="J60" s="12" t="s">
        <v>58</v>
      </c>
    </row>
    <row r="61" spans="1:10" ht="13">
      <c r="A61" s="22" t="s">
        <v>536</v>
      </c>
      <c r="B61" s="16">
        <v>0.10158564814814815</v>
      </c>
      <c r="C61" s="12" t="s">
        <v>66</v>
      </c>
      <c r="D61" s="12" t="s">
        <v>62</v>
      </c>
      <c r="E61" s="13">
        <v>22</v>
      </c>
      <c r="F61" s="14">
        <f>E61-5</f>
        <v>17</v>
      </c>
    </row>
    <row r="62" spans="1:10" ht="13">
      <c r="A62" s="22" t="s">
        <v>536</v>
      </c>
      <c r="B62" s="16">
        <v>0.10202546296296296</v>
      </c>
      <c r="C62" s="12" t="s">
        <v>18</v>
      </c>
      <c r="D62" s="12" t="s">
        <v>62</v>
      </c>
      <c r="E62" s="13" t="s">
        <v>17</v>
      </c>
      <c r="F62" s="13">
        <v>20</v>
      </c>
    </row>
    <row r="63" spans="1:10" ht="13">
      <c r="A63" s="22" t="s">
        <v>536</v>
      </c>
      <c r="B63" s="16">
        <v>0.10466435185185186</v>
      </c>
      <c r="C63" s="12" t="s">
        <v>13</v>
      </c>
      <c r="D63" s="12" t="s">
        <v>33</v>
      </c>
      <c r="E63" s="13">
        <v>12</v>
      </c>
      <c r="F63" s="14">
        <f>E63-7</f>
        <v>5</v>
      </c>
      <c r="J63" s="12" t="s">
        <v>120</v>
      </c>
    </row>
    <row r="64" spans="1:10" ht="13">
      <c r="A64" s="22" t="s">
        <v>536</v>
      </c>
      <c r="B64" s="16">
        <v>0.10471064814814815</v>
      </c>
      <c r="C64" s="12" t="s">
        <v>13</v>
      </c>
      <c r="D64" s="12" t="s">
        <v>33</v>
      </c>
      <c r="E64" s="13" t="s">
        <v>17</v>
      </c>
      <c r="F64" s="13">
        <v>20</v>
      </c>
      <c r="G64" s="12" t="s">
        <v>40</v>
      </c>
      <c r="J64" s="12" t="s">
        <v>120</v>
      </c>
    </row>
    <row r="65" spans="1:10" ht="13">
      <c r="A65" s="22" t="s">
        <v>536</v>
      </c>
      <c r="B65" s="16">
        <v>0.10491898148148149</v>
      </c>
      <c r="C65" s="12" t="s">
        <v>13</v>
      </c>
      <c r="D65" s="12" t="s">
        <v>28</v>
      </c>
      <c r="E65" s="13">
        <v>12</v>
      </c>
      <c r="F65" s="15"/>
      <c r="H65" s="12" t="s">
        <v>574</v>
      </c>
      <c r="I65" s="12">
        <v>1</v>
      </c>
    </row>
    <row r="66" spans="1:10" ht="13">
      <c r="A66" s="22" t="s">
        <v>536</v>
      </c>
      <c r="B66" s="16">
        <v>0.10555555555555556</v>
      </c>
      <c r="C66" s="12" t="s">
        <v>23</v>
      </c>
      <c r="D66" s="12" t="s">
        <v>30</v>
      </c>
      <c r="E66" s="13">
        <v>16</v>
      </c>
      <c r="F66" s="14">
        <f>E66-6</f>
        <v>10</v>
      </c>
      <c r="J66" s="12" t="s">
        <v>39</v>
      </c>
    </row>
    <row r="67" spans="1:10" ht="13">
      <c r="A67" s="22" t="s">
        <v>536</v>
      </c>
      <c r="B67" s="16">
        <v>0.10572916666666667</v>
      </c>
      <c r="C67" s="12" t="s">
        <v>23</v>
      </c>
      <c r="D67" s="12" t="s">
        <v>28</v>
      </c>
      <c r="E67" s="13">
        <v>11</v>
      </c>
      <c r="F67" s="15"/>
      <c r="H67" s="12" t="s">
        <v>577</v>
      </c>
      <c r="I67" s="12">
        <v>1</v>
      </c>
    </row>
    <row r="68" spans="1:10" ht="13">
      <c r="A68" s="22" t="s">
        <v>536</v>
      </c>
      <c r="B68" s="16">
        <v>0.10594907407407407</v>
      </c>
      <c r="C68" s="12" t="s">
        <v>23</v>
      </c>
      <c r="D68" s="12" t="s">
        <v>30</v>
      </c>
      <c r="E68" s="13">
        <v>10</v>
      </c>
      <c r="F68" s="14">
        <f>E68-6</f>
        <v>4</v>
      </c>
      <c r="J68" s="12" t="s">
        <v>39</v>
      </c>
    </row>
    <row r="69" spans="1:10" ht="13">
      <c r="A69" s="22" t="s">
        <v>536</v>
      </c>
      <c r="B69" s="16">
        <v>0.10842592592592593</v>
      </c>
      <c r="C69" s="12" t="s">
        <v>21</v>
      </c>
      <c r="D69" s="12" t="s">
        <v>62</v>
      </c>
      <c r="E69" s="13">
        <v>19</v>
      </c>
      <c r="F69" s="14">
        <f>E69-2</f>
        <v>17</v>
      </c>
      <c r="J69" s="12" t="s">
        <v>224</v>
      </c>
    </row>
    <row r="70" spans="1:10" ht="13">
      <c r="A70" s="22" t="s">
        <v>536</v>
      </c>
      <c r="B70" s="16">
        <v>0.10885416666666667</v>
      </c>
      <c r="C70" s="12" t="s">
        <v>19</v>
      </c>
      <c r="D70" s="12" t="s">
        <v>30</v>
      </c>
      <c r="E70" s="13" t="s">
        <v>17</v>
      </c>
      <c r="F70" s="13">
        <v>20</v>
      </c>
      <c r="G70" s="12" t="s">
        <v>40</v>
      </c>
      <c r="J70" s="12" t="s">
        <v>159</v>
      </c>
    </row>
    <row r="71" spans="1:10" ht="13">
      <c r="A71" s="22" t="s">
        <v>536</v>
      </c>
      <c r="B71" s="16">
        <v>0.10931712962962963</v>
      </c>
      <c r="C71" s="12" t="s">
        <v>21</v>
      </c>
      <c r="D71" s="12" t="s">
        <v>62</v>
      </c>
      <c r="E71" s="13">
        <v>10</v>
      </c>
      <c r="F71" s="14">
        <f>E71-2</f>
        <v>8</v>
      </c>
      <c r="J71" s="12" t="s">
        <v>224</v>
      </c>
    </row>
    <row r="72" spans="1:10" ht="13">
      <c r="A72" s="22" t="s">
        <v>536</v>
      </c>
      <c r="B72" s="16">
        <v>0.10967592592592593</v>
      </c>
      <c r="C72" s="12" t="s">
        <v>21</v>
      </c>
      <c r="D72" s="12" t="s">
        <v>34</v>
      </c>
      <c r="E72" s="13" t="s">
        <v>38</v>
      </c>
      <c r="F72" s="13" t="s">
        <v>38</v>
      </c>
      <c r="J72" s="12" t="s">
        <v>56</v>
      </c>
    </row>
    <row r="73" spans="1:10" ht="13">
      <c r="A73" s="22" t="s">
        <v>536</v>
      </c>
      <c r="B73" s="16">
        <v>0.10967592592592593</v>
      </c>
      <c r="C73" s="12" t="s">
        <v>21</v>
      </c>
      <c r="D73" s="12" t="s">
        <v>34</v>
      </c>
      <c r="E73" s="13">
        <v>18</v>
      </c>
      <c r="F73" s="15"/>
      <c r="J73" s="12" t="s">
        <v>57</v>
      </c>
    </row>
    <row r="74" spans="1:10" ht="13">
      <c r="A74" s="22" t="s">
        <v>536</v>
      </c>
      <c r="B74" s="16">
        <v>0.11017361111111111</v>
      </c>
      <c r="C74" s="12" t="s">
        <v>19</v>
      </c>
      <c r="D74" s="12" t="s">
        <v>34</v>
      </c>
      <c r="E74" s="13">
        <v>13</v>
      </c>
      <c r="F74" s="14">
        <f>E74--3</f>
        <v>16</v>
      </c>
    </row>
    <row r="75" spans="1:10" ht="13">
      <c r="A75" s="22" t="s">
        <v>536</v>
      </c>
      <c r="B75" s="16">
        <v>0.11105324074074074</v>
      </c>
      <c r="C75" s="12" t="s">
        <v>18</v>
      </c>
      <c r="D75" s="12" t="s">
        <v>101</v>
      </c>
      <c r="E75" s="13">
        <v>20</v>
      </c>
      <c r="F75" s="15"/>
      <c r="J75" s="12" t="s">
        <v>580</v>
      </c>
    </row>
    <row r="76" spans="1:10" ht="13">
      <c r="A76" s="22" t="s">
        <v>536</v>
      </c>
      <c r="B76" s="16">
        <v>0.11334490740740741</v>
      </c>
      <c r="C76" s="12" t="s">
        <v>14</v>
      </c>
      <c r="D76" s="12" t="s">
        <v>30</v>
      </c>
      <c r="E76" s="13">
        <v>12</v>
      </c>
      <c r="F76" s="14">
        <f>E76-7</f>
        <v>5</v>
      </c>
      <c r="J76" s="12" t="s">
        <v>58</v>
      </c>
    </row>
    <row r="77" spans="1:10" ht="13">
      <c r="A77" s="22" t="s">
        <v>536</v>
      </c>
      <c r="B77" s="16">
        <v>0.11458333333333333</v>
      </c>
      <c r="C77" s="12" t="s">
        <v>14</v>
      </c>
      <c r="D77" s="12" t="s">
        <v>28</v>
      </c>
      <c r="E77" s="13">
        <v>12</v>
      </c>
      <c r="F77" s="15"/>
      <c r="H77" s="12" t="s">
        <v>535</v>
      </c>
    </row>
    <row r="78" spans="1:10" ht="13">
      <c r="A78" s="22" t="s">
        <v>536</v>
      </c>
      <c r="B78" s="16">
        <v>0.11547453703703704</v>
      </c>
      <c r="C78" s="12" t="s">
        <v>14</v>
      </c>
      <c r="D78" s="12" t="s">
        <v>532</v>
      </c>
      <c r="E78" s="13">
        <v>19</v>
      </c>
      <c r="F78" s="14">
        <f t="shared" ref="F78:F80" si="4">E78-3</f>
        <v>16</v>
      </c>
      <c r="J78" s="12" t="s">
        <v>582</v>
      </c>
    </row>
    <row r="79" spans="1:10" ht="13">
      <c r="A79" s="22" t="s">
        <v>536</v>
      </c>
      <c r="B79" s="16">
        <v>0.11641203703703704</v>
      </c>
      <c r="C79" s="12" t="s">
        <v>18</v>
      </c>
      <c r="D79" s="12" t="s">
        <v>532</v>
      </c>
      <c r="E79" s="13">
        <v>12</v>
      </c>
      <c r="F79" s="14">
        <f t="shared" si="4"/>
        <v>9</v>
      </c>
      <c r="J79" s="12" t="s">
        <v>582</v>
      </c>
    </row>
    <row r="80" spans="1:10" ht="13">
      <c r="A80" s="22" t="s">
        <v>536</v>
      </c>
      <c r="B80" s="16">
        <v>0.11642361111111112</v>
      </c>
      <c r="C80" s="12" t="s">
        <v>18</v>
      </c>
      <c r="D80" s="12" t="s">
        <v>532</v>
      </c>
      <c r="E80" s="13">
        <v>13</v>
      </c>
      <c r="F80" s="14">
        <f t="shared" si="4"/>
        <v>10</v>
      </c>
      <c r="J80" s="12" t="s">
        <v>582</v>
      </c>
    </row>
    <row r="81" spans="1:10" ht="13">
      <c r="A81" s="22" t="s">
        <v>536</v>
      </c>
      <c r="B81" s="16">
        <v>0.11672453703703704</v>
      </c>
      <c r="C81" s="12" t="s">
        <v>18</v>
      </c>
      <c r="D81" s="12" t="s">
        <v>28</v>
      </c>
      <c r="E81" s="13">
        <v>15</v>
      </c>
      <c r="F81" s="15"/>
      <c r="H81" s="12" t="s">
        <v>583</v>
      </c>
      <c r="I81" s="12">
        <v>1</v>
      </c>
      <c r="J81" s="12" t="s">
        <v>186</v>
      </c>
    </row>
    <row r="82" spans="1:10" ht="13">
      <c r="A82" s="22" t="s">
        <v>536</v>
      </c>
      <c r="B82" s="16">
        <v>0.11712962962962963</v>
      </c>
      <c r="C82" s="12" t="s">
        <v>14</v>
      </c>
      <c r="D82" s="12" t="s">
        <v>30</v>
      </c>
      <c r="E82" s="13">
        <v>24</v>
      </c>
      <c r="F82" s="13">
        <v>18</v>
      </c>
      <c r="J82" s="12" t="s">
        <v>58</v>
      </c>
    </row>
    <row r="83" spans="1:10" ht="13">
      <c r="A83" s="22" t="s">
        <v>536</v>
      </c>
      <c r="B83" s="16">
        <v>0.11717592592592592</v>
      </c>
      <c r="C83" s="12" t="s">
        <v>14</v>
      </c>
      <c r="D83" s="12" t="s">
        <v>30</v>
      </c>
      <c r="E83" s="13">
        <v>10</v>
      </c>
      <c r="F83" s="14">
        <f>E83-7</f>
        <v>3</v>
      </c>
      <c r="J83" s="12" t="s">
        <v>58</v>
      </c>
    </row>
    <row r="84" spans="1:10" ht="13">
      <c r="A84" s="22" t="s">
        <v>536</v>
      </c>
      <c r="B84" s="16">
        <v>0.11726851851851852</v>
      </c>
      <c r="C84" s="12" t="s">
        <v>14</v>
      </c>
      <c r="D84" s="12" t="s">
        <v>28</v>
      </c>
      <c r="E84" s="13">
        <v>6</v>
      </c>
      <c r="F84" s="15"/>
      <c r="H84" s="12" t="s">
        <v>584</v>
      </c>
    </row>
    <row r="85" spans="1:10" ht="13">
      <c r="A85" s="22" t="s">
        <v>536</v>
      </c>
      <c r="B85" s="16">
        <v>0.11746527777777778</v>
      </c>
      <c r="C85" s="12" t="s">
        <v>14</v>
      </c>
      <c r="D85" s="12" t="s">
        <v>30</v>
      </c>
      <c r="E85" s="13">
        <v>19</v>
      </c>
      <c r="F85" s="14">
        <f t="shared" ref="F85:F86" si="5">E85-7</f>
        <v>12</v>
      </c>
      <c r="J85" s="12" t="s">
        <v>32</v>
      </c>
    </row>
    <row r="86" spans="1:10" ht="13">
      <c r="A86" s="22" t="s">
        <v>536</v>
      </c>
      <c r="B86" s="16">
        <v>0.11752314814814815</v>
      </c>
      <c r="C86" s="12" t="s">
        <v>14</v>
      </c>
      <c r="D86" s="12" t="s">
        <v>30</v>
      </c>
      <c r="E86" s="13">
        <v>14</v>
      </c>
      <c r="F86" s="14">
        <f t="shared" si="5"/>
        <v>7</v>
      </c>
      <c r="J86" s="12" t="s">
        <v>32</v>
      </c>
    </row>
    <row r="87" spans="1:10" ht="13">
      <c r="A87" s="22" t="s">
        <v>536</v>
      </c>
      <c r="B87" s="16">
        <v>0.11762731481481481</v>
      </c>
      <c r="C87" s="12" t="s">
        <v>14</v>
      </c>
      <c r="D87" s="12" t="s">
        <v>28</v>
      </c>
      <c r="E87" s="13">
        <v>10</v>
      </c>
      <c r="F87" s="15"/>
      <c r="H87" s="12" t="s">
        <v>587</v>
      </c>
    </row>
    <row r="88" spans="1:10" ht="13">
      <c r="A88" s="22" t="s">
        <v>536</v>
      </c>
      <c r="B88" s="16">
        <v>0.11765046296296296</v>
      </c>
      <c r="C88" s="12" t="s">
        <v>14</v>
      </c>
      <c r="D88" s="12" t="s">
        <v>28</v>
      </c>
      <c r="E88" s="13">
        <v>8</v>
      </c>
      <c r="F88" s="15"/>
      <c r="H88" s="12" t="s">
        <v>589</v>
      </c>
    </row>
    <row r="89" spans="1:10" ht="13">
      <c r="A89" s="22" t="s">
        <v>536</v>
      </c>
      <c r="B89" s="16">
        <v>0.11864583333333334</v>
      </c>
      <c r="C89" s="12" t="s">
        <v>13</v>
      </c>
      <c r="D89" s="12" t="s">
        <v>62</v>
      </c>
      <c r="E89" s="13">
        <v>24</v>
      </c>
      <c r="F89" s="14">
        <f>E89-5</f>
        <v>19</v>
      </c>
      <c r="J89" s="12" t="s">
        <v>590</v>
      </c>
    </row>
    <row r="90" spans="1:10" ht="13">
      <c r="A90" s="22" t="s">
        <v>536</v>
      </c>
      <c r="B90" s="16">
        <v>0.11927083333333334</v>
      </c>
      <c r="C90" s="12" t="s">
        <v>66</v>
      </c>
      <c r="D90" s="12" t="s">
        <v>62</v>
      </c>
      <c r="E90" s="13" t="s">
        <v>20</v>
      </c>
      <c r="F90" s="13">
        <v>1</v>
      </c>
      <c r="J90" s="12" t="s">
        <v>591</v>
      </c>
    </row>
    <row r="91" spans="1:10" ht="13">
      <c r="A91" s="22" t="s">
        <v>536</v>
      </c>
      <c r="B91" s="16">
        <v>0.12075231481481481</v>
      </c>
      <c r="C91" s="12" t="s">
        <v>21</v>
      </c>
      <c r="D91" s="12" t="s">
        <v>45</v>
      </c>
      <c r="E91" s="13">
        <v>13</v>
      </c>
      <c r="F91" s="15"/>
      <c r="J91" s="12" t="s">
        <v>563</v>
      </c>
    </row>
    <row r="92" spans="1:10" ht="13">
      <c r="A92" s="22" t="s">
        <v>536</v>
      </c>
      <c r="B92" s="16">
        <v>0.12164351851851851</v>
      </c>
      <c r="C92" s="12" t="s">
        <v>13</v>
      </c>
      <c r="D92" s="12" t="s">
        <v>30</v>
      </c>
      <c r="E92" s="13">
        <v>25</v>
      </c>
      <c r="F92" s="13">
        <v>18</v>
      </c>
      <c r="J92" s="12" t="s">
        <v>592</v>
      </c>
    </row>
    <row r="93" spans="1:10" ht="13">
      <c r="A93" s="22" t="s">
        <v>536</v>
      </c>
      <c r="B93" s="16">
        <v>0.12189814814814814</v>
      </c>
      <c r="C93" s="12" t="s">
        <v>13</v>
      </c>
      <c r="D93" s="12" t="s">
        <v>28</v>
      </c>
      <c r="E93" s="13">
        <v>18</v>
      </c>
      <c r="F93" s="15"/>
      <c r="H93" s="12" t="s">
        <v>593</v>
      </c>
      <c r="I93" s="12">
        <v>1</v>
      </c>
    </row>
    <row r="94" spans="1:10" ht="13">
      <c r="A94" s="22" t="s">
        <v>536</v>
      </c>
      <c r="B94" s="16">
        <v>0.12259259259259259</v>
      </c>
      <c r="C94" s="12" t="s">
        <v>23</v>
      </c>
      <c r="D94" s="12" t="s">
        <v>30</v>
      </c>
      <c r="E94" s="13">
        <v>19</v>
      </c>
      <c r="F94" s="14">
        <f>E94-6</f>
        <v>13</v>
      </c>
      <c r="J94" s="12" t="s">
        <v>39</v>
      </c>
    </row>
    <row r="95" spans="1:10" ht="13">
      <c r="A95" s="22" t="s">
        <v>536</v>
      </c>
      <c r="B95" s="16">
        <v>0.12267361111111111</v>
      </c>
      <c r="C95" s="12" t="s">
        <v>23</v>
      </c>
      <c r="D95" s="12" t="s">
        <v>28</v>
      </c>
      <c r="E95" s="13">
        <v>8</v>
      </c>
      <c r="F95" s="15"/>
      <c r="H95" s="12" t="s">
        <v>597</v>
      </c>
    </row>
    <row r="96" spans="1:10" ht="13">
      <c r="A96" s="22" t="s">
        <v>536</v>
      </c>
      <c r="B96" s="16">
        <v>0.12288194444444445</v>
      </c>
      <c r="C96" s="12" t="s">
        <v>23</v>
      </c>
      <c r="D96" s="12" t="s">
        <v>30</v>
      </c>
      <c r="E96" s="13">
        <v>19</v>
      </c>
      <c r="F96" s="14">
        <f>E96-6</f>
        <v>13</v>
      </c>
      <c r="J96" s="12" t="s">
        <v>39</v>
      </c>
    </row>
    <row r="97" spans="1:10" ht="13">
      <c r="A97" s="22" t="s">
        <v>536</v>
      </c>
      <c r="B97" s="16">
        <v>0.12293981481481482</v>
      </c>
      <c r="C97" s="12" t="s">
        <v>23</v>
      </c>
      <c r="D97" s="12" t="s">
        <v>28</v>
      </c>
      <c r="E97" s="13">
        <v>9</v>
      </c>
      <c r="F97" s="15"/>
      <c r="H97" s="12" t="s">
        <v>598</v>
      </c>
      <c r="I97" s="12">
        <v>1</v>
      </c>
    </row>
    <row r="98" spans="1:10" ht="13">
      <c r="A98" s="22" t="s">
        <v>536</v>
      </c>
      <c r="B98" s="16">
        <v>0.12324074074074073</v>
      </c>
      <c r="C98" s="12" t="s">
        <v>23</v>
      </c>
      <c r="D98" s="12" t="s">
        <v>30</v>
      </c>
      <c r="E98" s="13">
        <v>12</v>
      </c>
      <c r="F98" s="14">
        <f>E98-6</f>
        <v>6</v>
      </c>
      <c r="J98" s="12" t="s">
        <v>39</v>
      </c>
    </row>
    <row r="99" spans="1:10" ht="13">
      <c r="A99" s="22" t="s">
        <v>536</v>
      </c>
      <c r="B99" s="16">
        <v>0.12361111111111112</v>
      </c>
      <c r="C99" s="12" t="s">
        <v>23</v>
      </c>
      <c r="D99" s="12" t="s">
        <v>28</v>
      </c>
      <c r="E99" s="13" t="s">
        <v>38</v>
      </c>
      <c r="F99" s="13" t="s">
        <v>38</v>
      </c>
      <c r="H99" s="12" t="s">
        <v>377</v>
      </c>
      <c r="J99" s="12" t="s">
        <v>378</v>
      </c>
    </row>
    <row r="100" spans="1:10" ht="13">
      <c r="A100" s="22" t="s">
        <v>536</v>
      </c>
      <c r="B100" s="16">
        <v>0.12476851851851851</v>
      </c>
      <c r="C100" s="12" t="s">
        <v>13</v>
      </c>
      <c r="D100" s="12" t="s">
        <v>30</v>
      </c>
      <c r="E100" s="13">
        <v>26</v>
      </c>
      <c r="F100" s="14">
        <f>E100-7</f>
        <v>19</v>
      </c>
      <c r="J100" s="12" t="s">
        <v>600</v>
      </c>
    </row>
    <row r="101" spans="1:10" ht="13">
      <c r="A101" s="22" t="s">
        <v>536</v>
      </c>
      <c r="B101" s="16">
        <v>0.12495370370370371</v>
      </c>
      <c r="C101" s="12" t="s">
        <v>13</v>
      </c>
      <c r="D101" s="12" t="s">
        <v>28</v>
      </c>
      <c r="E101" s="13">
        <v>13</v>
      </c>
      <c r="F101" s="15"/>
      <c r="H101" s="12" t="s">
        <v>603</v>
      </c>
    </row>
    <row r="102" spans="1:10" ht="13">
      <c r="A102" s="22" t="s">
        <v>536</v>
      </c>
      <c r="B102" s="16">
        <v>0.12525462962962963</v>
      </c>
      <c r="C102" s="12" t="s">
        <v>19</v>
      </c>
      <c r="D102" s="12" t="s">
        <v>30</v>
      </c>
      <c r="E102" s="13">
        <v>14</v>
      </c>
      <c r="F102" s="14">
        <f>E102-7</f>
        <v>7</v>
      </c>
      <c r="J102" s="12" t="s">
        <v>605</v>
      </c>
    </row>
    <row r="103" spans="1:10" ht="13">
      <c r="A103" s="22" t="s">
        <v>536</v>
      </c>
      <c r="B103" s="16">
        <v>0.12546296296296297</v>
      </c>
      <c r="C103" s="12" t="s">
        <v>19</v>
      </c>
      <c r="D103" s="12" t="s">
        <v>28</v>
      </c>
      <c r="E103" s="13">
        <v>20</v>
      </c>
      <c r="F103" s="15"/>
      <c r="H103" s="12" t="s">
        <v>606</v>
      </c>
    </row>
    <row r="104" spans="1:10" ht="13">
      <c r="A104" s="22" t="s">
        <v>536</v>
      </c>
      <c r="B104" s="16">
        <v>0.12604166666666666</v>
      </c>
      <c r="C104" s="12" t="s">
        <v>19</v>
      </c>
      <c r="D104" s="12" t="s">
        <v>30</v>
      </c>
      <c r="E104" s="13">
        <v>10</v>
      </c>
      <c r="F104" s="14">
        <f>E104-7</f>
        <v>3</v>
      </c>
      <c r="J104" s="12" t="s">
        <v>159</v>
      </c>
    </row>
    <row r="105" spans="1:10" ht="13">
      <c r="A105" s="22" t="s">
        <v>536</v>
      </c>
      <c r="B105" s="16">
        <v>0.12652777777777777</v>
      </c>
      <c r="C105" s="12" t="s">
        <v>18</v>
      </c>
      <c r="D105" s="12" t="s">
        <v>28</v>
      </c>
      <c r="E105" s="13">
        <v>5</v>
      </c>
      <c r="F105" s="15"/>
      <c r="H105" s="12" t="s">
        <v>610</v>
      </c>
    </row>
    <row r="106" spans="1:10" ht="13">
      <c r="A106" s="22" t="s">
        <v>536</v>
      </c>
      <c r="B106" s="16">
        <v>0.12685185185185185</v>
      </c>
      <c r="C106" s="12" t="s">
        <v>18</v>
      </c>
      <c r="D106" s="12" t="s">
        <v>33</v>
      </c>
      <c r="E106" s="13">
        <v>16</v>
      </c>
      <c r="F106" s="14">
        <f>E106-7</f>
        <v>9</v>
      </c>
      <c r="J106" s="12" t="s">
        <v>155</v>
      </c>
    </row>
    <row r="107" spans="1:10" ht="13">
      <c r="A107" s="22" t="s">
        <v>536</v>
      </c>
      <c r="B107" s="16">
        <v>0.12692129629629631</v>
      </c>
      <c r="C107" s="12" t="s">
        <v>18</v>
      </c>
      <c r="D107" s="12" t="s">
        <v>28</v>
      </c>
      <c r="E107" s="13">
        <v>9</v>
      </c>
      <c r="F107" s="15"/>
      <c r="H107" s="12" t="s">
        <v>611</v>
      </c>
    </row>
    <row r="108" spans="1:10" ht="13">
      <c r="A108" s="22" t="s">
        <v>536</v>
      </c>
      <c r="B108" s="16">
        <v>0.12765046296296295</v>
      </c>
      <c r="C108" s="12" t="s">
        <v>66</v>
      </c>
      <c r="D108" s="12" t="s">
        <v>30</v>
      </c>
      <c r="E108" s="13" t="s">
        <v>38</v>
      </c>
      <c r="F108" s="13" t="s">
        <v>38</v>
      </c>
      <c r="J108" s="12" t="s">
        <v>103</v>
      </c>
    </row>
    <row r="109" spans="1:10" ht="13">
      <c r="A109" s="22" t="s">
        <v>536</v>
      </c>
      <c r="B109" s="16">
        <v>0.12765046296296295</v>
      </c>
      <c r="C109" s="12" t="s">
        <v>66</v>
      </c>
      <c r="D109" s="12" t="s">
        <v>30</v>
      </c>
      <c r="E109" s="13">
        <v>16</v>
      </c>
      <c r="F109" s="14">
        <f t="shared" ref="F109:F110" si="6">E109-6</f>
        <v>10</v>
      </c>
      <c r="J109" s="12" t="s">
        <v>615</v>
      </c>
    </row>
    <row r="110" spans="1:10" ht="13">
      <c r="A110" s="22" t="s">
        <v>536</v>
      </c>
      <c r="B110" s="16">
        <v>0.12770833333333334</v>
      </c>
      <c r="C110" s="12" t="s">
        <v>66</v>
      </c>
      <c r="D110" s="12" t="s">
        <v>30</v>
      </c>
      <c r="E110" s="13">
        <v>13</v>
      </c>
      <c r="F110" s="14">
        <f t="shared" si="6"/>
        <v>7</v>
      </c>
      <c r="J110" s="12" t="s">
        <v>504</v>
      </c>
    </row>
    <row r="111" spans="1:10" ht="13">
      <c r="A111" s="22" t="s">
        <v>536</v>
      </c>
      <c r="B111" s="16">
        <v>0.1280324074074074</v>
      </c>
      <c r="C111" s="12" t="s">
        <v>66</v>
      </c>
      <c r="D111" s="12" t="s">
        <v>28</v>
      </c>
      <c r="E111" s="13">
        <v>23</v>
      </c>
      <c r="F111" s="15"/>
      <c r="H111" s="12" t="s">
        <v>617</v>
      </c>
      <c r="I111" s="12">
        <v>1</v>
      </c>
      <c r="J111" s="12" t="s">
        <v>100</v>
      </c>
    </row>
    <row r="112" spans="1:10" ht="13">
      <c r="A112" s="22" t="s">
        <v>536</v>
      </c>
      <c r="B112" s="16">
        <v>0.1295486111111111</v>
      </c>
      <c r="C112" s="12" t="s">
        <v>66</v>
      </c>
      <c r="D112" s="12" t="s">
        <v>28</v>
      </c>
      <c r="E112" s="13">
        <v>21</v>
      </c>
      <c r="F112" s="15"/>
      <c r="H112" s="12" t="s">
        <v>619</v>
      </c>
    </row>
    <row r="113" spans="1:10" ht="13">
      <c r="A113" s="22" t="s">
        <v>536</v>
      </c>
      <c r="B113" s="16">
        <v>0.13045138888888888</v>
      </c>
      <c r="C113" s="12" t="s">
        <v>14</v>
      </c>
      <c r="D113" s="12" t="s">
        <v>30</v>
      </c>
      <c r="E113" s="13">
        <v>20</v>
      </c>
      <c r="F113" s="14">
        <f>E113-7</f>
        <v>13</v>
      </c>
      <c r="J113" s="12" t="s">
        <v>58</v>
      </c>
    </row>
    <row r="114" spans="1:10" ht="13">
      <c r="A114" s="22" t="s">
        <v>536</v>
      </c>
      <c r="B114" s="16">
        <v>0.13055555555555556</v>
      </c>
      <c r="C114" s="12" t="s">
        <v>14</v>
      </c>
      <c r="D114" s="12" t="s">
        <v>28</v>
      </c>
      <c r="E114" s="13">
        <v>5</v>
      </c>
      <c r="F114" s="15"/>
      <c r="H114" s="12" t="s">
        <v>622</v>
      </c>
    </row>
    <row r="115" spans="1:10" ht="13">
      <c r="A115" s="22" t="s">
        <v>536</v>
      </c>
      <c r="B115" s="16">
        <v>0.13063657407407409</v>
      </c>
      <c r="C115" s="12" t="s">
        <v>14</v>
      </c>
      <c r="D115" s="12" t="s">
        <v>30</v>
      </c>
      <c r="E115" s="13">
        <v>20</v>
      </c>
      <c r="F115" s="14">
        <f>E115-7</f>
        <v>13</v>
      </c>
      <c r="J115" s="12" t="s">
        <v>58</v>
      </c>
    </row>
    <row r="116" spans="1:10" ht="13">
      <c r="A116" s="22" t="s">
        <v>536</v>
      </c>
      <c r="B116" s="16">
        <v>0.13071759259259258</v>
      </c>
      <c r="C116" s="12" t="s">
        <v>14</v>
      </c>
      <c r="D116" s="12" t="s">
        <v>28</v>
      </c>
      <c r="E116" s="13">
        <v>9</v>
      </c>
      <c r="F116" s="15"/>
      <c r="H116" s="12" t="s">
        <v>624</v>
      </c>
    </row>
    <row r="117" spans="1:10" ht="13">
      <c r="A117" s="22" t="s">
        <v>536</v>
      </c>
      <c r="B117" s="16">
        <v>0.13121527777777778</v>
      </c>
      <c r="C117" s="12" t="s">
        <v>14</v>
      </c>
      <c r="D117" s="12" t="s">
        <v>30</v>
      </c>
      <c r="E117" s="13">
        <v>19</v>
      </c>
      <c r="F117" s="14">
        <f t="shared" ref="F117:F118" si="7">E117-7</f>
        <v>12</v>
      </c>
      <c r="J117" s="12" t="s">
        <v>32</v>
      </c>
    </row>
    <row r="118" spans="1:10" ht="13">
      <c r="A118" s="22" t="s">
        <v>536</v>
      </c>
      <c r="B118" s="16">
        <v>0.13125000000000001</v>
      </c>
      <c r="C118" s="12" t="s">
        <v>14</v>
      </c>
      <c r="D118" s="12" t="s">
        <v>30</v>
      </c>
      <c r="E118" s="13">
        <v>13</v>
      </c>
      <c r="F118" s="14">
        <f t="shared" si="7"/>
        <v>6</v>
      </c>
      <c r="J118" s="12" t="s">
        <v>32</v>
      </c>
    </row>
    <row r="119" spans="1:10" ht="13">
      <c r="A119" s="22" t="s">
        <v>536</v>
      </c>
      <c r="B119" s="16">
        <v>0.13146990740740741</v>
      </c>
      <c r="C119" s="12" t="s">
        <v>14</v>
      </c>
      <c r="D119" s="12" t="s">
        <v>28</v>
      </c>
      <c r="E119" s="13">
        <v>7</v>
      </c>
      <c r="F119" s="15"/>
      <c r="H119" s="12" t="s">
        <v>625</v>
      </c>
    </row>
    <row r="120" spans="1:10" ht="13">
      <c r="A120" s="22" t="s">
        <v>536</v>
      </c>
      <c r="B120" s="16">
        <v>0.13146990740740741</v>
      </c>
      <c r="C120" s="12" t="s">
        <v>14</v>
      </c>
      <c r="D120" s="12" t="s">
        <v>28</v>
      </c>
      <c r="E120" s="13">
        <v>6</v>
      </c>
      <c r="F120" s="15"/>
      <c r="H120" s="12" t="s">
        <v>584</v>
      </c>
    </row>
    <row r="121" spans="1:10" ht="13">
      <c r="A121" s="22" t="s">
        <v>536</v>
      </c>
      <c r="B121" s="16">
        <v>0.1320486111111111</v>
      </c>
      <c r="C121" s="12" t="s">
        <v>19</v>
      </c>
      <c r="D121" s="12" t="s">
        <v>30</v>
      </c>
      <c r="E121" s="13">
        <v>17</v>
      </c>
      <c r="F121" s="14">
        <f>E121-7</f>
        <v>10</v>
      </c>
      <c r="H121" s="12" t="s">
        <v>627</v>
      </c>
      <c r="J121" s="12" t="s">
        <v>629</v>
      </c>
    </row>
    <row r="122" spans="1:10" ht="13">
      <c r="A122" s="22" t="s">
        <v>536</v>
      </c>
      <c r="B122" s="16">
        <v>0.13245370370370371</v>
      </c>
      <c r="C122" s="12" t="s">
        <v>23</v>
      </c>
      <c r="D122" s="12" t="s">
        <v>30</v>
      </c>
      <c r="E122" s="13">
        <v>19</v>
      </c>
      <c r="F122" s="14">
        <f>E122-6</f>
        <v>13</v>
      </c>
      <c r="J122" s="12" t="s">
        <v>291</v>
      </c>
    </row>
    <row r="123" spans="1:10" ht="13">
      <c r="A123" s="22" t="s">
        <v>536</v>
      </c>
      <c r="B123" s="16">
        <v>0.13250000000000001</v>
      </c>
      <c r="C123" s="12" t="s">
        <v>23</v>
      </c>
      <c r="D123" s="12" t="s">
        <v>28</v>
      </c>
      <c r="E123" s="13">
        <v>5</v>
      </c>
      <c r="F123" s="15"/>
      <c r="H123" s="12" t="s">
        <v>630</v>
      </c>
    </row>
    <row r="124" spans="1:10" ht="13">
      <c r="A124" s="22" t="s">
        <v>536</v>
      </c>
      <c r="B124" s="16">
        <v>0.13313657407407409</v>
      </c>
      <c r="C124" s="12" t="s">
        <v>21</v>
      </c>
      <c r="D124" s="12" t="s">
        <v>28</v>
      </c>
      <c r="E124" s="13">
        <v>3</v>
      </c>
      <c r="F124" s="15"/>
      <c r="H124" s="12" t="s">
        <v>631</v>
      </c>
      <c r="J124" s="12" t="s">
        <v>609</v>
      </c>
    </row>
    <row r="125" spans="1:10" ht="13">
      <c r="A125" s="22" t="s">
        <v>536</v>
      </c>
      <c r="B125" s="16">
        <v>0.13318287037037038</v>
      </c>
      <c r="C125" s="12" t="s">
        <v>21</v>
      </c>
      <c r="D125" s="12" t="s">
        <v>28</v>
      </c>
      <c r="E125" s="13">
        <v>7</v>
      </c>
      <c r="F125" s="15"/>
      <c r="H125" s="12" t="s">
        <v>632</v>
      </c>
      <c r="J125" s="12" t="s">
        <v>609</v>
      </c>
    </row>
    <row r="126" spans="1:10" ht="13">
      <c r="A126" s="22" t="s">
        <v>536</v>
      </c>
      <c r="B126" s="16">
        <v>0.13327546296296297</v>
      </c>
      <c r="C126" s="12" t="s">
        <v>21</v>
      </c>
      <c r="D126" s="12" t="s">
        <v>28</v>
      </c>
      <c r="E126" s="13">
        <v>7</v>
      </c>
      <c r="F126" s="15"/>
      <c r="H126" s="12" t="s">
        <v>633</v>
      </c>
      <c r="J126" s="12" t="s">
        <v>609</v>
      </c>
    </row>
    <row r="127" spans="1:10" ht="13">
      <c r="A127" s="22" t="s">
        <v>536</v>
      </c>
      <c r="B127" s="16">
        <v>0.13385416666666666</v>
      </c>
      <c r="C127" s="12" t="s">
        <v>13</v>
      </c>
      <c r="D127" s="12" t="s">
        <v>33</v>
      </c>
      <c r="E127" s="13">
        <v>13</v>
      </c>
      <c r="F127" s="14">
        <f t="shared" ref="F127:F128" si="8">E127-7</f>
        <v>6</v>
      </c>
      <c r="J127" s="12" t="s">
        <v>120</v>
      </c>
    </row>
    <row r="128" spans="1:10" ht="13">
      <c r="A128" s="22" t="s">
        <v>536</v>
      </c>
      <c r="B128" s="16">
        <v>0.13390046296296296</v>
      </c>
      <c r="C128" s="12" t="s">
        <v>13</v>
      </c>
      <c r="D128" s="12" t="s">
        <v>33</v>
      </c>
      <c r="E128" s="13">
        <v>16</v>
      </c>
      <c r="F128" s="14">
        <f t="shared" si="8"/>
        <v>9</v>
      </c>
      <c r="J128" s="12" t="s">
        <v>120</v>
      </c>
    </row>
    <row r="129" spans="1:10" ht="13">
      <c r="A129" s="22" t="s">
        <v>536</v>
      </c>
      <c r="B129" s="16">
        <v>0.13409722222222223</v>
      </c>
      <c r="C129" s="12" t="s">
        <v>13</v>
      </c>
      <c r="D129" s="12" t="s">
        <v>28</v>
      </c>
      <c r="E129" s="13">
        <v>13</v>
      </c>
      <c r="F129" s="15"/>
      <c r="H129" s="12" t="s">
        <v>634</v>
      </c>
      <c r="I129" s="12">
        <v>1</v>
      </c>
      <c r="J129" s="12" t="s">
        <v>100</v>
      </c>
    </row>
    <row r="130" spans="1:10" ht="13">
      <c r="A130" s="22" t="s">
        <v>536</v>
      </c>
      <c r="B130" s="16">
        <v>0.13502314814814814</v>
      </c>
      <c r="C130" s="12" t="s">
        <v>23</v>
      </c>
      <c r="D130" s="12" t="s">
        <v>30</v>
      </c>
      <c r="E130" s="14">
        <f t="shared" ref="E130:E131" si="9">F130+6</f>
        <v>24</v>
      </c>
      <c r="F130" s="13">
        <v>18</v>
      </c>
      <c r="J130" s="12" t="s">
        <v>39</v>
      </c>
    </row>
    <row r="131" spans="1:10" ht="13">
      <c r="A131" s="22" t="s">
        <v>536</v>
      </c>
      <c r="B131" s="16">
        <v>0.13502314814814814</v>
      </c>
      <c r="C131" s="12" t="s">
        <v>23</v>
      </c>
      <c r="D131" s="12" t="s">
        <v>30</v>
      </c>
      <c r="E131" s="14">
        <f t="shared" si="9"/>
        <v>23</v>
      </c>
      <c r="F131" s="13">
        <v>17</v>
      </c>
      <c r="J131" s="12" t="s">
        <v>39</v>
      </c>
    </row>
    <row r="132" spans="1:10" ht="13">
      <c r="A132" s="22" t="s">
        <v>536</v>
      </c>
      <c r="B132" s="16">
        <v>0.13513888888888889</v>
      </c>
      <c r="C132" s="12" t="s">
        <v>23</v>
      </c>
      <c r="D132" s="12" t="s">
        <v>28</v>
      </c>
      <c r="E132" s="13">
        <v>18</v>
      </c>
      <c r="F132" s="15"/>
      <c r="H132" s="12" t="s">
        <v>636</v>
      </c>
      <c r="I132" s="12">
        <v>1</v>
      </c>
    </row>
    <row r="133" spans="1:10" ht="13">
      <c r="A133" s="22" t="s">
        <v>536</v>
      </c>
      <c r="B133" s="16">
        <v>0.13570601851851852</v>
      </c>
      <c r="C133" s="12" t="s">
        <v>19</v>
      </c>
      <c r="D133" s="12" t="s">
        <v>30</v>
      </c>
      <c r="E133" s="13" t="s">
        <v>38</v>
      </c>
      <c r="F133" s="13" t="s">
        <v>38</v>
      </c>
      <c r="J133" s="12" t="s">
        <v>159</v>
      </c>
    </row>
    <row r="134" spans="1:10" ht="13">
      <c r="A134" s="22" t="s">
        <v>536</v>
      </c>
      <c r="B134" s="16">
        <v>0.13577546296296297</v>
      </c>
      <c r="C134" s="12" t="s">
        <v>19</v>
      </c>
      <c r="D134" s="12" t="s">
        <v>28</v>
      </c>
      <c r="E134" s="13">
        <v>7</v>
      </c>
      <c r="F134" s="15"/>
      <c r="H134" s="12" t="s">
        <v>632</v>
      </c>
      <c r="I134" s="12">
        <v>1</v>
      </c>
    </row>
    <row r="135" spans="1:10" ht="13">
      <c r="A135" s="22" t="s">
        <v>536</v>
      </c>
      <c r="B135" s="16">
        <v>0.1366087962962963</v>
      </c>
      <c r="C135" s="12" t="s">
        <v>21</v>
      </c>
      <c r="D135" s="12" t="s">
        <v>15</v>
      </c>
      <c r="E135" s="13" t="s">
        <v>38</v>
      </c>
      <c r="F135" s="13" t="s">
        <v>38</v>
      </c>
      <c r="J135" s="12" t="s">
        <v>103</v>
      </c>
    </row>
    <row r="136" spans="1:10" ht="13">
      <c r="A136" s="22" t="s">
        <v>536</v>
      </c>
      <c r="B136" s="16">
        <v>0.1366087962962963</v>
      </c>
      <c r="C136" s="12" t="s">
        <v>21</v>
      </c>
      <c r="D136" s="12" t="s">
        <v>15</v>
      </c>
      <c r="E136" s="13">
        <v>6</v>
      </c>
      <c r="F136" s="14">
        <f>E136-3</f>
        <v>3</v>
      </c>
      <c r="J136" s="12" t="s">
        <v>105</v>
      </c>
    </row>
    <row r="137" spans="1:10" ht="13">
      <c r="A137" s="22" t="s">
        <v>536</v>
      </c>
      <c r="B137" s="16">
        <v>0.13751157407407408</v>
      </c>
      <c r="C137" s="12" t="s">
        <v>21</v>
      </c>
      <c r="D137" s="12" t="s">
        <v>28</v>
      </c>
      <c r="E137" s="13">
        <v>20</v>
      </c>
      <c r="F137" s="15"/>
      <c r="H137" s="12" t="s">
        <v>637</v>
      </c>
      <c r="I137" s="12">
        <v>1</v>
      </c>
      <c r="J137" s="12" t="s">
        <v>609</v>
      </c>
    </row>
    <row r="138" spans="1:10" ht="13">
      <c r="A138" s="22" t="s">
        <v>536</v>
      </c>
      <c r="B138" s="16">
        <v>0.1400925925925926</v>
      </c>
      <c r="C138" s="12" t="s">
        <v>21</v>
      </c>
      <c r="D138" s="12" t="s">
        <v>15</v>
      </c>
      <c r="E138" s="13">
        <v>10</v>
      </c>
      <c r="F138" s="14">
        <f>E138-3</f>
        <v>7</v>
      </c>
    </row>
    <row r="139" spans="1:10" ht="13">
      <c r="A139" s="22" t="s">
        <v>536</v>
      </c>
      <c r="B139" s="16">
        <v>0.14113425925925926</v>
      </c>
      <c r="C139" s="12" t="s">
        <v>19</v>
      </c>
      <c r="D139" s="12" t="s">
        <v>37</v>
      </c>
      <c r="E139" s="13">
        <v>23</v>
      </c>
      <c r="F139" s="14">
        <f>E139-6</f>
        <v>17</v>
      </c>
    </row>
    <row r="140" spans="1:10" ht="13">
      <c r="A140" s="22" t="s">
        <v>536</v>
      </c>
      <c r="B140" s="16">
        <v>0.15287037037037038</v>
      </c>
      <c r="C140" s="12" t="s">
        <v>66</v>
      </c>
      <c r="D140" s="12" t="s">
        <v>15</v>
      </c>
      <c r="E140" s="13">
        <v>13</v>
      </c>
      <c r="F14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J8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7.33203125" customWidth="1"/>
    <col min="3" max="3" width="9.33203125" customWidth="1"/>
    <col min="5" max="5" width="10.5" customWidth="1"/>
    <col min="6" max="6" width="12.5" customWidth="1"/>
    <col min="7" max="7" width="5.1640625" customWidth="1"/>
    <col min="9" max="9" width="6.33203125" customWidth="1"/>
    <col min="10" max="10" width="26.1640625" customWidth="1"/>
  </cols>
  <sheetData>
    <row r="1" spans="1:10" ht="15.75" customHeight="1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5" t="s">
        <v>11</v>
      </c>
      <c r="B2" s="11">
        <v>1.1793981481481482E-2</v>
      </c>
      <c r="C2" s="12" t="s">
        <v>14</v>
      </c>
      <c r="D2" s="12" t="s">
        <v>22</v>
      </c>
      <c r="E2" s="13">
        <v>17</v>
      </c>
      <c r="F2" s="14">
        <f>E2-6</f>
        <v>11</v>
      </c>
    </row>
    <row r="3" spans="1:10" ht="15.75" customHeight="1">
      <c r="A3" s="5" t="s">
        <v>11</v>
      </c>
      <c r="B3" s="11">
        <v>1.255787037037037E-2</v>
      </c>
      <c r="C3" s="12" t="s">
        <v>14</v>
      </c>
      <c r="D3" s="12" t="s">
        <v>15</v>
      </c>
      <c r="E3" s="13">
        <v>21</v>
      </c>
      <c r="F3" s="13">
        <f t="shared" ref="F3:F4" si="0">E3-3</f>
        <v>18</v>
      </c>
    </row>
    <row r="4" spans="1:10" ht="15.75" customHeight="1">
      <c r="A4" s="5" t="s">
        <v>11</v>
      </c>
      <c r="B4" s="11">
        <v>1.3946759259259259E-2</v>
      </c>
      <c r="C4" s="12" t="s">
        <v>14</v>
      </c>
      <c r="D4" s="12" t="s">
        <v>25</v>
      </c>
      <c r="E4" s="13">
        <v>11</v>
      </c>
      <c r="F4" s="14">
        <f t="shared" si="0"/>
        <v>8</v>
      </c>
    </row>
    <row r="5" spans="1:10" ht="15.75" customHeight="1">
      <c r="A5" s="5" t="s">
        <v>11</v>
      </c>
      <c r="B5" s="11">
        <v>1.4409722222222223E-2</v>
      </c>
      <c r="C5" s="12" t="s">
        <v>14</v>
      </c>
      <c r="D5" s="12" t="s">
        <v>22</v>
      </c>
      <c r="E5" s="13">
        <v>19</v>
      </c>
      <c r="F5" s="14">
        <f t="shared" ref="F5:F6" si="1">E5-6</f>
        <v>13</v>
      </c>
    </row>
    <row r="6" spans="1:10" ht="15.75" customHeight="1">
      <c r="A6" s="5" t="s">
        <v>11</v>
      </c>
      <c r="B6" s="11">
        <v>1.4999999999999999E-2</v>
      </c>
      <c r="C6" s="12" t="s">
        <v>14</v>
      </c>
      <c r="D6" s="12" t="s">
        <v>22</v>
      </c>
      <c r="E6" s="13">
        <v>10</v>
      </c>
      <c r="F6" s="14">
        <f t="shared" si="1"/>
        <v>4</v>
      </c>
    </row>
    <row r="7" spans="1:10" ht="15.75" customHeight="1">
      <c r="A7" s="5" t="s">
        <v>11</v>
      </c>
      <c r="B7" s="11">
        <v>1.7476851851851851E-2</v>
      </c>
      <c r="C7" s="12" t="s">
        <v>14</v>
      </c>
      <c r="D7" s="12" t="s">
        <v>26</v>
      </c>
      <c r="E7" s="13">
        <v>10</v>
      </c>
      <c r="F7" s="14">
        <f>E7-2</f>
        <v>8</v>
      </c>
    </row>
    <row r="8" spans="1:10" ht="15.75" customHeight="1">
      <c r="A8" s="5" t="s">
        <v>11</v>
      </c>
      <c r="B8" s="11">
        <v>2.1666666666666667E-2</v>
      </c>
      <c r="C8" s="12" t="s">
        <v>23</v>
      </c>
      <c r="D8" s="12" t="s">
        <v>31</v>
      </c>
      <c r="E8" s="13" t="s">
        <v>17</v>
      </c>
      <c r="F8" s="13">
        <v>20</v>
      </c>
    </row>
    <row r="9" spans="1:10" ht="15.75" customHeight="1">
      <c r="A9" s="5" t="s">
        <v>11</v>
      </c>
      <c r="B9" s="11">
        <v>2.8344907407407409E-2</v>
      </c>
      <c r="C9" s="12" t="s">
        <v>13</v>
      </c>
      <c r="D9" s="12" t="s">
        <v>31</v>
      </c>
      <c r="E9" s="13">
        <v>16</v>
      </c>
      <c r="F9" s="14">
        <f>E9-4</f>
        <v>12</v>
      </c>
    </row>
    <row r="10" spans="1:10" ht="15.75" customHeight="1">
      <c r="A10" s="5" t="s">
        <v>11</v>
      </c>
      <c r="B10" s="11">
        <v>2.9629629629629631E-2</v>
      </c>
      <c r="C10" s="12" t="s">
        <v>13</v>
      </c>
      <c r="D10" s="12" t="s">
        <v>34</v>
      </c>
      <c r="E10" s="13">
        <v>24</v>
      </c>
      <c r="F10" s="13">
        <f>E10-6</f>
        <v>18</v>
      </c>
    </row>
    <row r="11" spans="1:10" ht="15.75" customHeight="1">
      <c r="A11" s="5" t="s">
        <v>11</v>
      </c>
      <c r="B11" s="11">
        <v>3.8101851851851852E-2</v>
      </c>
      <c r="C11" s="12" t="s">
        <v>14</v>
      </c>
      <c r="D11" s="12" t="s">
        <v>24</v>
      </c>
      <c r="E11" s="13" t="s">
        <v>17</v>
      </c>
      <c r="F11" s="13">
        <v>20</v>
      </c>
    </row>
    <row r="12" spans="1:10" ht="15.75" customHeight="1">
      <c r="A12" s="5" t="s">
        <v>11</v>
      </c>
      <c r="B12" s="11">
        <v>4.3067129629629629E-2</v>
      </c>
      <c r="C12" s="12" t="s">
        <v>14</v>
      </c>
      <c r="D12" s="12" t="s">
        <v>37</v>
      </c>
      <c r="E12" s="13">
        <v>16</v>
      </c>
      <c r="F12" s="13">
        <v>15</v>
      </c>
    </row>
    <row r="13" spans="1:10" ht="15.75" customHeight="1">
      <c r="A13" s="5" t="s">
        <v>11</v>
      </c>
      <c r="B13" s="11">
        <v>4.3078703703703702E-2</v>
      </c>
      <c r="C13" s="12" t="s">
        <v>23</v>
      </c>
      <c r="D13" s="12" t="s">
        <v>37</v>
      </c>
      <c r="E13" s="13">
        <v>16</v>
      </c>
      <c r="F13" s="14">
        <f>E13-0</f>
        <v>16</v>
      </c>
    </row>
    <row r="14" spans="1:10" ht="15.75" customHeight="1">
      <c r="A14" s="5" t="s">
        <v>11</v>
      </c>
      <c r="B14" s="11">
        <v>4.5995370370370367E-2</v>
      </c>
      <c r="C14" s="12" t="s">
        <v>19</v>
      </c>
      <c r="D14" s="12" t="s">
        <v>27</v>
      </c>
      <c r="E14" s="13">
        <v>11</v>
      </c>
      <c r="F14" s="13">
        <f>E14-8</f>
        <v>3</v>
      </c>
    </row>
    <row r="15" spans="1:10" ht="15.75" customHeight="1">
      <c r="A15" s="5" t="s">
        <v>11</v>
      </c>
      <c r="B15" s="11">
        <v>4.8865740740740737E-2</v>
      </c>
      <c r="C15" s="12" t="s">
        <v>14</v>
      </c>
      <c r="D15" s="12" t="s">
        <v>15</v>
      </c>
      <c r="E15" s="13">
        <v>21</v>
      </c>
      <c r="F15" s="14">
        <f>E15-3</f>
        <v>18</v>
      </c>
    </row>
    <row r="16" spans="1:10" ht="15.75" customHeight="1">
      <c r="A16" s="5" t="s">
        <v>11</v>
      </c>
      <c r="B16" s="11">
        <v>5.4305555555555558E-2</v>
      </c>
      <c r="C16" s="12" t="s">
        <v>18</v>
      </c>
      <c r="D16" s="12" t="s">
        <v>51</v>
      </c>
      <c r="E16" s="13">
        <v>17</v>
      </c>
      <c r="F16" s="13">
        <f>E16-5</f>
        <v>12</v>
      </c>
    </row>
    <row r="17" spans="1:10" ht="15.75" customHeight="1">
      <c r="A17" s="5" t="s">
        <v>11</v>
      </c>
      <c r="B17" s="11">
        <v>5.9513888888888887E-2</v>
      </c>
      <c r="C17" s="12" t="s">
        <v>13</v>
      </c>
      <c r="D17" s="12" t="s">
        <v>24</v>
      </c>
      <c r="E17" s="13">
        <v>15</v>
      </c>
      <c r="F17" s="14">
        <f>E17--2</f>
        <v>17</v>
      </c>
    </row>
    <row r="18" spans="1:10" ht="15.75" customHeight="1">
      <c r="A18" s="5" t="s">
        <v>11</v>
      </c>
      <c r="B18" s="11">
        <v>5.9606481481481483E-2</v>
      </c>
      <c r="C18" s="12" t="s">
        <v>23</v>
      </c>
      <c r="D18" s="12" t="s">
        <v>34</v>
      </c>
      <c r="E18" s="13" t="s">
        <v>38</v>
      </c>
      <c r="F18" s="13" t="s">
        <v>38</v>
      </c>
    </row>
    <row r="19" spans="1:10" ht="15.75" customHeight="1">
      <c r="A19" s="5" t="s">
        <v>11</v>
      </c>
      <c r="B19" s="11">
        <v>6.5289351851851848E-2</v>
      </c>
      <c r="C19" s="12" t="s">
        <v>18</v>
      </c>
      <c r="D19" s="12" t="s">
        <v>55</v>
      </c>
      <c r="E19" s="13" t="s">
        <v>38</v>
      </c>
      <c r="F19" s="13" t="s">
        <v>38</v>
      </c>
      <c r="J19" s="12" t="s">
        <v>56</v>
      </c>
    </row>
    <row r="20" spans="1:10" ht="15.75" customHeight="1">
      <c r="A20" s="5" t="s">
        <v>11</v>
      </c>
      <c r="B20" s="11">
        <v>6.5289351851851848E-2</v>
      </c>
      <c r="C20" s="12" t="s">
        <v>18</v>
      </c>
      <c r="D20" s="12" t="s">
        <v>55</v>
      </c>
      <c r="E20" s="13">
        <v>15</v>
      </c>
      <c r="F20" s="14">
        <f>E20-3</f>
        <v>12</v>
      </c>
      <c r="J20" s="12" t="s">
        <v>57</v>
      </c>
    </row>
    <row r="21" spans="1:10" ht="15.75" customHeight="1">
      <c r="A21" s="5" t="s">
        <v>11</v>
      </c>
      <c r="B21" s="11">
        <v>6.6805555555555562E-2</v>
      </c>
      <c r="C21" s="12" t="s">
        <v>23</v>
      </c>
      <c r="D21" s="12" t="s">
        <v>55</v>
      </c>
      <c r="E21" s="13" t="s">
        <v>38</v>
      </c>
      <c r="F21" s="13" t="s">
        <v>38</v>
      </c>
      <c r="J21" s="12" t="s">
        <v>56</v>
      </c>
    </row>
    <row r="22" spans="1:10" ht="15.75" customHeight="1">
      <c r="A22" s="5" t="s">
        <v>11</v>
      </c>
      <c r="B22" s="11">
        <v>6.6805555555555562E-2</v>
      </c>
      <c r="C22" s="12" t="s">
        <v>23</v>
      </c>
      <c r="D22" s="12" t="s">
        <v>55</v>
      </c>
      <c r="E22" s="13" t="s">
        <v>17</v>
      </c>
      <c r="F22" s="13">
        <v>20</v>
      </c>
      <c r="J22" s="12" t="s">
        <v>57</v>
      </c>
    </row>
    <row r="23" spans="1:10" ht="15.75" customHeight="1">
      <c r="A23" s="5" t="s">
        <v>11</v>
      </c>
      <c r="B23" s="11">
        <v>6.9594907407407411E-2</v>
      </c>
      <c r="C23" s="12" t="s">
        <v>23</v>
      </c>
      <c r="D23" s="12" t="s">
        <v>15</v>
      </c>
      <c r="E23" s="13">
        <v>14</v>
      </c>
      <c r="F23" s="14">
        <f>E23-3</f>
        <v>11</v>
      </c>
    </row>
    <row r="24" spans="1:10" ht="15.75" customHeight="1">
      <c r="A24" s="5" t="s">
        <v>11</v>
      </c>
      <c r="B24" s="11">
        <v>7.0243055555555559E-2</v>
      </c>
      <c r="C24" s="12" t="s">
        <v>13</v>
      </c>
      <c r="D24" s="12" t="s">
        <v>60</v>
      </c>
      <c r="E24" s="13">
        <v>20</v>
      </c>
      <c r="F24" s="14">
        <f>E24-4</f>
        <v>16</v>
      </c>
    </row>
    <row r="25" spans="1:10" ht="15.75" customHeight="1">
      <c r="A25" s="5" t="s">
        <v>11</v>
      </c>
      <c r="B25" s="11">
        <v>7.0289351851851853E-2</v>
      </c>
      <c r="C25" s="12" t="s">
        <v>14</v>
      </c>
      <c r="D25" s="12" t="s">
        <v>60</v>
      </c>
      <c r="E25" s="13">
        <v>16</v>
      </c>
      <c r="F25" s="14">
        <f>E25-1</f>
        <v>15</v>
      </c>
    </row>
    <row r="26" spans="1:10" ht="15.75" customHeight="1">
      <c r="A26" s="5" t="s">
        <v>11</v>
      </c>
      <c r="B26" s="11">
        <v>7.0682870370370368E-2</v>
      </c>
      <c r="C26" s="12" t="s">
        <v>23</v>
      </c>
      <c r="D26" s="12" t="s">
        <v>60</v>
      </c>
      <c r="E26" s="13" t="s">
        <v>17</v>
      </c>
      <c r="F26" s="13">
        <v>20</v>
      </c>
    </row>
    <row r="27" spans="1:10" ht="15.75" customHeight="1">
      <c r="A27" s="5" t="s">
        <v>11</v>
      </c>
      <c r="B27" s="11">
        <v>7.2974537037037032E-2</v>
      </c>
      <c r="C27" s="12" t="s">
        <v>18</v>
      </c>
      <c r="D27" s="12" t="s">
        <v>37</v>
      </c>
      <c r="E27" s="13">
        <v>16</v>
      </c>
      <c r="F27" s="14">
        <f>E27-1</f>
        <v>15</v>
      </c>
    </row>
    <row r="28" spans="1:10" ht="15.75" customHeight="1">
      <c r="A28" s="5" t="s">
        <v>11</v>
      </c>
      <c r="B28" s="11">
        <v>7.6458333333333336E-2</v>
      </c>
      <c r="C28" s="12" t="s">
        <v>18</v>
      </c>
      <c r="D28" s="12" t="s">
        <v>34</v>
      </c>
      <c r="E28" s="13">
        <v>17</v>
      </c>
      <c r="F28" s="14">
        <f>E28-3</f>
        <v>14</v>
      </c>
    </row>
    <row r="29" spans="1:10" ht="15.75" customHeight="1">
      <c r="A29" s="5" t="s">
        <v>11</v>
      </c>
      <c r="B29" s="11">
        <v>7.9224537037037038E-2</v>
      </c>
      <c r="C29" s="12" t="s">
        <v>18</v>
      </c>
      <c r="D29" s="12" t="s">
        <v>37</v>
      </c>
      <c r="E29" s="13">
        <v>12</v>
      </c>
      <c r="F29" s="14">
        <f>E29-1</f>
        <v>11</v>
      </c>
    </row>
    <row r="30" spans="1:10" ht="15.75" customHeight="1">
      <c r="A30" s="5" t="s">
        <v>11</v>
      </c>
      <c r="B30" s="11">
        <v>9.9155092592592586E-2</v>
      </c>
      <c r="C30" s="12" t="s">
        <v>18</v>
      </c>
      <c r="D30" s="12" t="s">
        <v>15</v>
      </c>
      <c r="E30" s="13">
        <v>11</v>
      </c>
      <c r="F30" s="14">
        <f>E30-3</f>
        <v>8</v>
      </c>
    </row>
    <row r="31" spans="1:10" ht="15.75" customHeight="1">
      <c r="A31" s="5" t="s">
        <v>11</v>
      </c>
      <c r="B31" s="11">
        <v>9.9189814814814814E-2</v>
      </c>
      <c r="C31" s="12" t="s">
        <v>13</v>
      </c>
      <c r="D31" s="12" t="s">
        <v>15</v>
      </c>
      <c r="E31" s="13">
        <v>11</v>
      </c>
      <c r="F31" s="14">
        <f t="shared" ref="F31:F32" si="2">E31-0</f>
        <v>11</v>
      </c>
    </row>
    <row r="32" spans="1:10" ht="15.75" customHeight="1">
      <c r="A32" s="5" t="s">
        <v>11</v>
      </c>
      <c r="B32" s="11">
        <v>0.10540509259259259</v>
      </c>
      <c r="C32" s="12" t="s">
        <v>23</v>
      </c>
      <c r="D32" s="12" t="s">
        <v>68</v>
      </c>
      <c r="E32" s="13">
        <v>9</v>
      </c>
      <c r="F32" s="14">
        <f t="shared" si="2"/>
        <v>9</v>
      </c>
    </row>
    <row r="33" spans="1:10" ht="15.75" customHeight="1">
      <c r="A33" s="5" t="s">
        <v>11</v>
      </c>
      <c r="B33" s="11">
        <v>0.11027777777777778</v>
      </c>
      <c r="C33" s="12" t="s">
        <v>21</v>
      </c>
      <c r="D33" s="12" t="s">
        <v>37</v>
      </c>
      <c r="E33" s="13">
        <v>12</v>
      </c>
      <c r="F33" s="14">
        <f>E33-6</f>
        <v>6</v>
      </c>
      <c r="J33" s="12" t="s">
        <v>57</v>
      </c>
    </row>
    <row r="34" spans="1:10" ht="15.75" customHeight="1">
      <c r="A34" s="5" t="s">
        <v>11</v>
      </c>
      <c r="B34" s="11">
        <v>0.11027777777777778</v>
      </c>
      <c r="C34" s="12" t="s">
        <v>21</v>
      </c>
      <c r="D34" s="12" t="s">
        <v>37</v>
      </c>
      <c r="E34" s="13" t="s">
        <v>38</v>
      </c>
      <c r="F34" s="13" t="s">
        <v>38</v>
      </c>
      <c r="J34" s="12" t="s">
        <v>56</v>
      </c>
    </row>
    <row r="35" spans="1:10" ht="15.75" customHeight="1">
      <c r="A35" s="5" t="s">
        <v>11</v>
      </c>
      <c r="B35" s="11">
        <v>0.11452546296296297</v>
      </c>
      <c r="C35" s="12" t="s">
        <v>21</v>
      </c>
      <c r="D35" s="12" t="s">
        <v>37</v>
      </c>
      <c r="E35" s="13">
        <v>21</v>
      </c>
      <c r="F35" s="14">
        <f>E35-6</f>
        <v>15</v>
      </c>
    </row>
    <row r="36" spans="1:10" ht="15.75" customHeight="1">
      <c r="A36" s="5" t="s">
        <v>11</v>
      </c>
      <c r="B36" s="11">
        <v>0.11460648148148148</v>
      </c>
      <c r="C36" s="12" t="s">
        <v>19</v>
      </c>
      <c r="D36" s="12" t="s">
        <v>37</v>
      </c>
      <c r="E36" s="13">
        <v>21</v>
      </c>
      <c r="F36" s="14">
        <f>E36-5</f>
        <v>16</v>
      </c>
    </row>
    <row r="37" spans="1:10" ht="15.75" customHeight="1">
      <c r="A37" s="5" t="s">
        <v>11</v>
      </c>
      <c r="B37" s="11">
        <v>0.11880787037037037</v>
      </c>
      <c r="C37" s="12" t="s">
        <v>19</v>
      </c>
      <c r="D37" s="12" t="s">
        <v>27</v>
      </c>
      <c r="E37" s="13">
        <v>22</v>
      </c>
      <c r="F37" s="14">
        <f t="shared" ref="F37:F39" si="3">E37-8</f>
        <v>14</v>
      </c>
    </row>
    <row r="38" spans="1:10" ht="15.75" customHeight="1">
      <c r="A38" s="5" t="s">
        <v>11</v>
      </c>
      <c r="B38" s="11">
        <v>0.11938657407407408</v>
      </c>
      <c r="C38" s="12" t="s">
        <v>19</v>
      </c>
      <c r="D38" s="12" t="s">
        <v>27</v>
      </c>
      <c r="E38" s="13">
        <v>20</v>
      </c>
      <c r="F38" s="14">
        <f t="shared" si="3"/>
        <v>12</v>
      </c>
    </row>
    <row r="39" spans="1:10" ht="15.75" customHeight="1">
      <c r="A39" s="5" t="s">
        <v>11</v>
      </c>
      <c r="B39" s="11">
        <v>0.13021990740740741</v>
      </c>
      <c r="C39" s="12" t="s">
        <v>19</v>
      </c>
      <c r="D39" s="12" t="s">
        <v>22</v>
      </c>
      <c r="E39" s="13">
        <v>21</v>
      </c>
      <c r="F39" s="14">
        <f t="shared" si="3"/>
        <v>13</v>
      </c>
    </row>
    <row r="40" spans="1:10" ht="15.75" customHeight="1">
      <c r="A40" s="5" t="s">
        <v>11</v>
      </c>
      <c r="B40" s="11">
        <v>0.13021990740740741</v>
      </c>
      <c r="C40" s="12" t="s">
        <v>13</v>
      </c>
      <c r="D40" s="12" t="s">
        <v>22</v>
      </c>
      <c r="E40" s="13">
        <v>15</v>
      </c>
      <c r="F40" s="14">
        <f>E40-0</f>
        <v>15</v>
      </c>
    </row>
    <row r="41" spans="1:10" ht="15.75" customHeight="1">
      <c r="A41" s="5" t="s">
        <v>11</v>
      </c>
      <c r="B41" s="11">
        <v>0.13021990740740741</v>
      </c>
      <c r="C41" s="12" t="s">
        <v>14</v>
      </c>
      <c r="D41" s="12" t="s">
        <v>22</v>
      </c>
      <c r="E41" s="13">
        <v>19</v>
      </c>
      <c r="F41" s="14">
        <f>E41-6</f>
        <v>13</v>
      </c>
    </row>
    <row r="42" spans="1:10" ht="15.75" customHeight="1">
      <c r="A42" s="5" t="s">
        <v>11</v>
      </c>
      <c r="B42" s="11">
        <v>0.13021990740740741</v>
      </c>
      <c r="C42" s="12" t="s">
        <v>23</v>
      </c>
      <c r="D42" s="12" t="s">
        <v>22</v>
      </c>
      <c r="E42" s="13">
        <v>17</v>
      </c>
      <c r="F42" s="14">
        <f t="shared" ref="F42:F43" si="4">E42-3</f>
        <v>14</v>
      </c>
    </row>
    <row r="43" spans="1:10" ht="15.75" customHeight="1">
      <c r="A43" s="5" t="s">
        <v>11</v>
      </c>
      <c r="B43" s="11">
        <v>0.13021990740740741</v>
      </c>
      <c r="C43" s="12" t="s">
        <v>18</v>
      </c>
      <c r="D43" s="12" t="s">
        <v>22</v>
      </c>
      <c r="E43" s="13">
        <v>21</v>
      </c>
      <c r="F43" s="14">
        <f t="shared" si="4"/>
        <v>18</v>
      </c>
    </row>
    <row r="44" spans="1:10" ht="15.75" customHeight="1">
      <c r="A44" s="5" t="s">
        <v>11</v>
      </c>
      <c r="B44" s="11">
        <v>0.13021990740740741</v>
      </c>
      <c r="C44" s="12" t="s">
        <v>21</v>
      </c>
      <c r="D44" s="12" t="s">
        <v>22</v>
      </c>
      <c r="E44" s="13">
        <v>12</v>
      </c>
      <c r="F44" s="14">
        <f>E44-1</f>
        <v>11</v>
      </c>
    </row>
    <row r="45" spans="1:10" ht="15.75" customHeight="1">
      <c r="A45" s="5" t="s">
        <v>11</v>
      </c>
      <c r="B45" s="11">
        <v>0.13141203703703705</v>
      </c>
      <c r="C45" s="12" t="s">
        <v>18</v>
      </c>
      <c r="D45" s="12" t="s">
        <v>15</v>
      </c>
      <c r="E45" s="13" t="s">
        <v>20</v>
      </c>
      <c r="F45" s="13">
        <v>1</v>
      </c>
    </row>
    <row r="46" spans="1:10" ht="15.75" customHeight="1">
      <c r="A46" s="5" t="s">
        <v>11</v>
      </c>
      <c r="B46" s="11">
        <v>0.13141203703703705</v>
      </c>
      <c r="C46" s="12" t="s">
        <v>19</v>
      </c>
      <c r="D46" s="12" t="s">
        <v>15</v>
      </c>
      <c r="E46" s="13">
        <v>19</v>
      </c>
      <c r="F46" s="14">
        <f>E46-0</f>
        <v>19</v>
      </c>
    </row>
    <row r="47" spans="1:10" ht="15.75" customHeight="1">
      <c r="A47" s="5" t="s">
        <v>11</v>
      </c>
      <c r="B47" s="11">
        <v>0.13141203703703705</v>
      </c>
      <c r="C47" s="12" t="s">
        <v>23</v>
      </c>
      <c r="D47" s="12" t="s">
        <v>15</v>
      </c>
      <c r="E47" s="13">
        <v>12</v>
      </c>
      <c r="F47" s="14">
        <f>E47-3</f>
        <v>9</v>
      </c>
    </row>
    <row r="48" spans="1:10" ht="15.75" customHeight="1">
      <c r="A48" s="5" t="s">
        <v>11</v>
      </c>
      <c r="B48" s="11">
        <v>0.13141203703703705</v>
      </c>
      <c r="C48" s="12" t="s">
        <v>13</v>
      </c>
      <c r="D48" s="12" t="s">
        <v>15</v>
      </c>
      <c r="E48" s="13">
        <v>9</v>
      </c>
      <c r="F48" s="14">
        <f>E48-0</f>
        <v>9</v>
      </c>
    </row>
    <row r="49" spans="1:10" ht="15.75" customHeight="1">
      <c r="A49" s="5" t="s">
        <v>11</v>
      </c>
      <c r="B49" s="11">
        <v>0.13141203703703705</v>
      </c>
      <c r="C49" s="12" t="s">
        <v>14</v>
      </c>
      <c r="D49" s="12" t="s">
        <v>15</v>
      </c>
      <c r="E49" s="13">
        <v>18</v>
      </c>
      <c r="F49" s="14">
        <f t="shared" ref="F49:F50" si="5">E49-3</f>
        <v>15</v>
      </c>
    </row>
    <row r="50" spans="1:10" ht="15.75" customHeight="1">
      <c r="A50" s="5" t="s">
        <v>11</v>
      </c>
      <c r="B50" s="11">
        <v>0.13141203703703705</v>
      </c>
      <c r="C50" s="12" t="s">
        <v>21</v>
      </c>
      <c r="D50" s="12" t="s">
        <v>15</v>
      </c>
      <c r="E50" s="13">
        <v>10</v>
      </c>
      <c r="F50" s="14">
        <f t="shared" si="5"/>
        <v>7</v>
      </c>
    </row>
    <row r="51" spans="1:10" ht="15.75" customHeight="1">
      <c r="A51" s="5" t="s">
        <v>11</v>
      </c>
      <c r="B51" s="11">
        <v>0.13258101851851853</v>
      </c>
      <c r="C51" s="12" t="s">
        <v>23</v>
      </c>
      <c r="D51" s="12" t="s">
        <v>78</v>
      </c>
      <c r="E51" s="13">
        <v>17</v>
      </c>
      <c r="F51" s="14">
        <f>E51-0</f>
        <v>17</v>
      </c>
    </row>
    <row r="52" spans="1:10" ht="15.75" customHeight="1">
      <c r="A52" s="5" t="s">
        <v>11</v>
      </c>
      <c r="B52" s="11">
        <v>0.1338425925925926</v>
      </c>
      <c r="C52" s="12" t="s">
        <v>18</v>
      </c>
      <c r="D52" s="12" t="s">
        <v>60</v>
      </c>
      <c r="E52" s="13">
        <v>4</v>
      </c>
      <c r="F52" s="14">
        <f>E52-1</f>
        <v>3</v>
      </c>
    </row>
    <row r="53" spans="1:10" ht="15.75" customHeight="1">
      <c r="A53" s="5" t="s">
        <v>11</v>
      </c>
      <c r="B53" s="11">
        <v>0.13446759259259258</v>
      </c>
      <c r="C53" s="12" t="s">
        <v>19</v>
      </c>
      <c r="D53" s="12" t="s">
        <v>22</v>
      </c>
      <c r="E53" s="13">
        <v>13</v>
      </c>
      <c r="F53" s="14">
        <f>E53-8</f>
        <v>5</v>
      </c>
    </row>
    <row r="54" spans="1:10" ht="15.75" customHeight="1">
      <c r="A54" s="5" t="s">
        <v>11</v>
      </c>
      <c r="B54" s="11">
        <v>0.13446759259259258</v>
      </c>
      <c r="C54" s="12" t="s">
        <v>13</v>
      </c>
      <c r="D54" s="12" t="s">
        <v>22</v>
      </c>
      <c r="E54" s="13">
        <v>9</v>
      </c>
      <c r="F54" s="14">
        <f>E54-0</f>
        <v>9</v>
      </c>
    </row>
    <row r="55" spans="1:10" ht="15.75" customHeight="1">
      <c r="A55" s="5" t="s">
        <v>11</v>
      </c>
      <c r="B55" s="11">
        <v>0.13446759259259258</v>
      </c>
      <c r="C55" s="12" t="s">
        <v>14</v>
      </c>
      <c r="D55" s="12" t="s">
        <v>22</v>
      </c>
      <c r="E55" s="13">
        <v>9</v>
      </c>
      <c r="F55" s="14">
        <f>E55-6</f>
        <v>3</v>
      </c>
    </row>
    <row r="56" spans="1:10" ht="15.75" customHeight="1">
      <c r="A56" s="5" t="s">
        <v>11</v>
      </c>
      <c r="B56" s="11">
        <v>0.13446759259259258</v>
      </c>
      <c r="C56" s="12" t="s">
        <v>23</v>
      </c>
      <c r="D56" s="12" t="s">
        <v>22</v>
      </c>
      <c r="E56" s="13">
        <v>7</v>
      </c>
      <c r="F56" s="14">
        <f t="shared" ref="F56:F57" si="6">E56-3</f>
        <v>4</v>
      </c>
    </row>
    <row r="57" spans="1:10" ht="15.75" customHeight="1">
      <c r="A57" s="5" t="s">
        <v>11</v>
      </c>
      <c r="B57" s="11">
        <v>0.13446759259259258</v>
      </c>
      <c r="C57" s="12" t="s">
        <v>18</v>
      </c>
      <c r="D57" s="12" t="s">
        <v>22</v>
      </c>
      <c r="E57" s="13">
        <v>19</v>
      </c>
      <c r="F57" s="14">
        <f t="shared" si="6"/>
        <v>16</v>
      </c>
    </row>
    <row r="58" spans="1:10" ht="15.75" customHeight="1">
      <c r="A58" s="5" t="s">
        <v>11</v>
      </c>
      <c r="B58" s="11">
        <v>0.13446759259259258</v>
      </c>
      <c r="C58" s="12" t="s">
        <v>21</v>
      </c>
      <c r="D58" s="12" t="s">
        <v>22</v>
      </c>
      <c r="E58" s="13">
        <v>15</v>
      </c>
      <c r="F58" s="14">
        <f>E58-1</f>
        <v>14</v>
      </c>
    </row>
    <row r="59" spans="1:10" ht="13">
      <c r="A59" s="5" t="s">
        <v>11</v>
      </c>
      <c r="B59" s="11">
        <v>0.13597222222222222</v>
      </c>
      <c r="C59" s="12" t="s">
        <v>19</v>
      </c>
      <c r="D59" s="12" t="s">
        <v>34</v>
      </c>
      <c r="E59" s="13">
        <v>0</v>
      </c>
      <c r="F59" s="13">
        <v>3</v>
      </c>
      <c r="J59" s="12" t="s">
        <v>56</v>
      </c>
    </row>
    <row r="60" spans="1:10" ht="13">
      <c r="A60" s="5" t="s">
        <v>11</v>
      </c>
      <c r="B60" s="11">
        <v>0.13597222222222222</v>
      </c>
      <c r="C60" s="12" t="s">
        <v>19</v>
      </c>
      <c r="D60" s="12" t="s">
        <v>34</v>
      </c>
      <c r="E60" s="13">
        <v>4</v>
      </c>
      <c r="F60" s="13">
        <v>7</v>
      </c>
      <c r="J60" s="12" t="s">
        <v>57</v>
      </c>
    </row>
    <row r="61" spans="1:10" ht="13">
      <c r="A61" s="5" t="s">
        <v>11</v>
      </c>
      <c r="B61" s="11">
        <v>0.13729166666666667</v>
      </c>
      <c r="C61" s="12" t="s">
        <v>21</v>
      </c>
      <c r="D61" s="12" t="s">
        <v>34</v>
      </c>
      <c r="E61" s="13" t="s">
        <v>17</v>
      </c>
      <c r="F61" s="13">
        <v>20</v>
      </c>
    </row>
    <row r="62" spans="1:10" ht="13">
      <c r="A62" s="5" t="s">
        <v>11</v>
      </c>
      <c r="B62" s="11">
        <v>0.14048611111111112</v>
      </c>
      <c r="C62" s="12" t="s">
        <v>13</v>
      </c>
      <c r="D62" s="12" t="s">
        <v>34</v>
      </c>
      <c r="E62" s="13">
        <v>13</v>
      </c>
      <c r="F62" s="14">
        <f>E62-6</f>
        <v>7</v>
      </c>
    </row>
    <row r="63" spans="1:10" ht="13">
      <c r="A63" s="5" t="s">
        <v>11</v>
      </c>
      <c r="B63" s="11">
        <v>0.14217592592592593</v>
      </c>
      <c r="C63" s="12" t="s">
        <v>21</v>
      </c>
      <c r="D63" s="12" t="s">
        <v>67</v>
      </c>
      <c r="E63" s="13">
        <v>10</v>
      </c>
      <c r="F63" s="14"/>
    </row>
    <row r="64" spans="1:10" ht="13">
      <c r="A64" s="5" t="s">
        <v>11</v>
      </c>
      <c r="B64" s="11">
        <v>0.14248842592592592</v>
      </c>
      <c r="C64" s="12" t="s">
        <v>13</v>
      </c>
      <c r="D64" s="12" t="s">
        <v>37</v>
      </c>
      <c r="E64" s="13">
        <v>16</v>
      </c>
      <c r="F64" s="14">
        <f>E64-4</f>
        <v>12</v>
      </c>
    </row>
    <row r="65" spans="1:10" ht="13">
      <c r="A65" s="5" t="s">
        <v>11</v>
      </c>
      <c r="B65" s="11">
        <v>0.14248842592592592</v>
      </c>
      <c r="C65" s="12" t="s">
        <v>21</v>
      </c>
      <c r="D65" s="12" t="s">
        <v>37</v>
      </c>
      <c r="E65" s="13">
        <v>10</v>
      </c>
      <c r="F65" s="14">
        <f>E65-6</f>
        <v>4</v>
      </c>
    </row>
    <row r="66" spans="1:10" ht="13">
      <c r="A66" s="5" t="s">
        <v>11</v>
      </c>
      <c r="B66" s="11">
        <v>0.14299768518518519</v>
      </c>
      <c r="C66" s="12" t="s">
        <v>13</v>
      </c>
      <c r="D66" s="12" t="s">
        <v>67</v>
      </c>
      <c r="E66" s="13">
        <v>10</v>
      </c>
      <c r="F66" s="14">
        <f>E66-2</f>
        <v>8</v>
      </c>
    </row>
    <row r="67" spans="1:10" ht="13">
      <c r="A67" s="5" t="s">
        <v>11</v>
      </c>
      <c r="B67" s="11">
        <v>0.14395833333333333</v>
      </c>
      <c r="C67" s="12" t="s">
        <v>14</v>
      </c>
      <c r="D67" s="12" t="s">
        <v>22</v>
      </c>
      <c r="E67" s="13">
        <v>21</v>
      </c>
      <c r="F67" s="14">
        <f>E67-6</f>
        <v>15</v>
      </c>
    </row>
    <row r="68" spans="1:10" ht="13">
      <c r="A68" s="5" t="s">
        <v>11</v>
      </c>
      <c r="B68" s="11">
        <v>0.14395833333333333</v>
      </c>
      <c r="C68" s="12" t="s">
        <v>23</v>
      </c>
      <c r="D68" s="12" t="s">
        <v>22</v>
      </c>
      <c r="E68" s="13">
        <v>17</v>
      </c>
      <c r="F68" s="14">
        <f t="shared" ref="F68:F69" si="7">E68-3</f>
        <v>14</v>
      </c>
    </row>
    <row r="69" spans="1:10" ht="13">
      <c r="A69" s="5" t="s">
        <v>11</v>
      </c>
      <c r="B69" s="11">
        <v>0.14395833333333333</v>
      </c>
      <c r="C69" s="12" t="s">
        <v>18</v>
      </c>
      <c r="D69" s="12" t="s">
        <v>22</v>
      </c>
      <c r="E69" s="13">
        <v>18</v>
      </c>
      <c r="F69" s="14">
        <f t="shared" si="7"/>
        <v>15</v>
      </c>
    </row>
    <row r="70" spans="1:10" ht="13">
      <c r="A70" s="5" t="s">
        <v>11</v>
      </c>
      <c r="B70" s="11">
        <v>0.14395833333333333</v>
      </c>
      <c r="C70" s="12" t="s">
        <v>19</v>
      </c>
      <c r="D70" s="12" t="s">
        <v>22</v>
      </c>
      <c r="E70" s="13">
        <v>25</v>
      </c>
      <c r="F70" s="14">
        <f t="shared" ref="F70:F71" si="8">E70-8</f>
        <v>17</v>
      </c>
    </row>
    <row r="71" spans="1:10" ht="13">
      <c r="A71" s="5" t="s">
        <v>11</v>
      </c>
      <c r="B71" s="11">
        <v>0.15208333333333332</v>
      </c>
      <c r="C71" s="12" t="s">
        <v>19</v>
      </c>
      <c r="D71" s="12" t="s">
        <v>22</v>
      </c>
      <c r="E71" s="13">
        <v>21</v>
      </c>
      <c r="F71" s="14">
        <f t="shared" si="8"/>
        <v>13</v>
      </c>
    </row>
    <row r="72" spans="1:10" ht="13">
      <c r="A72" s="5" t="s">
        <v>11</v>
      </c>
      <c r="B72" s="11">
        <v>0.15209490740740741</v>
      </c>
      <c r="C72" s="12" t="s">
        <v>14</v>
      </c>
      <c r="D72" s="12" t="s">
        <v>22</v>
      </c>
      <c r="E72" s="13">
        <v>13</v>
      </c>
      <c r="F72" s="14">
        <f>E72-6</f>
        <v>7</v>
      </c>
    </row>
    <row r="73" spans="1:10" ht="13">
      <c r="A73" s="5" t="s">
        <v>11</v>
      </c>
      <c r="B73" s="11">
        <v>0.15211805555555555</v>
      </c>
      <c r="C73" s="12" t="s">
        <v>23</v>
      </c>
      <c r="D73" s="12" t="s">
        <v>22</v>
      </c>
      <c r="E73" s="13" t="s">
        <v>38</v>
      </c>
      <c r="F73" s="13" t="s">
        <v>38</v>
      </c>
      <c r="J73" s="12" t="s">
        <v>56</v>
      </c>
    </row>
    <row r="74" spans="1:10" ht="13">
      <c r="A74" s="5" t="s">
        <v>11</v>
      </c>
      <c r="B74" s="11">
        <v>0.15211805555555555</v>
      </c>
      <c r="C74" s="12" t="s">
        <v>23</v>
      </c>
      <c r="D74" s="12" t="s">
        <v>22</v>
      </c>
      <c r="E74" s="13">
        <v>13</v>
      </c>
      <c r="F74" s="14">
        <f t="shared" ref="F74:F75" si="9">E74-3</f>
        <v>10</v>
      </c>
      <c r="J74" s="12" t="s">
        <v>57</v>
      </c>
    </row>
    <row r="75" spans="1:10" ht="13">
      <c r="A75" s="5" t="s">
        <v>11</v>
      </c>
      <c r="B75" s="11">
        <v>0.15215277777777778</v>
      </c>
      <c r="C75" s="12" t="s">
        <v>18</v>
      </c>
      <c r="D75" s="12" t="s">
        <v>22</v>
      </c>
      <c r="E75" s="13">
        <v>12</v>
      </c>
      <c r="F75" s="14">
        <f t="shared" si="9"/>
        <v>9</v>
      </c>
    </row>
    <row r="76" spans="1:10" ht="13">
      <c r="A76" s="5" t="s">
        <v>11</v>
      </c>
      <c r="B76" s="11">
        <v>0.15390046296296298</v>
      </c>
      <c r="C76" s="12" t="s">
        <v>14</v>
      </c>
      <c r="D76" s="12" t="s">
        <v>24</v>
      </c>
      <c r="E76" s="13">
        <v>15</v>
      </c>
      <c r="F76" s="14">
        <f>E76-5</f>
        <v>10</v>
      </c>
    </row>
    <row r="77" spans="1:10" ht="13">
      <c r="A77" s="5" t="s">
        <v>11</v>
      </c>
      <c r="B77" s="11">
        <v>0.15416666666666667</v>
      </c>
      <c r="C77" s="12" t="s">
        <v>19</v>
      </c>
      <c r="D77" s="12" t="s">
        <v>22</v>
      </c>
      <c r="E77" s="13">
        <v>23</v>
      </c>
      <c r="F77" s="14">
        <f>E77-8</f>
        <v>15</v>
      </c>
    </row>
    <row r="78" spans="1:10" ht="13">
      <c r="A78" s="5" t="s">
        <v>11</v>
      </c>
      <c r="B78" s="11">
        <v>0.15416666666666667</v>
      </c>
      <c r="C78" s="12" t="s">
        <v>18</v>
      </c>
      <c r="D78" s="12" t="s">
        <v>22</v>
      </c>
      <c r="E78" s="13">
        <v>9</v>
      </c>
      <c r="F78" s="14">
        <f t="shared" ref="F78:F79" si="10">E78-3</f>
        <v>6</v>
      </c>
    </row>
    <row r="79" spans="1:10" ht="13">
      <c r="A79" s="5" t="s">
        <v>11</v>
      </c>
      <c r="B79" s="11">
        <v>0.15560185185185185</v>
      </c>
      <c r="C79" s="12" t="s">
        <v>18</v>
      </c>
      <c r="D79" s="12" t="s">
        <v>31</v>
      </c>
      <c r="E79" s="13">
        <v>5</v>
      </c>
      <c r="F79" s="14">
        <f t="shared" si="10"/>
        <v>2</v>
      </c>
    </row>
    <row r="80" spans="1:10" ht="13">
      <c r="A80" s="5" t="s">
        <v>11</v>
      </c>
      <c r="B80" s="11">
        <v>0.15765046296296295</v>
      </c>
      <c r="C80" s="12" t="s">
        <v>19</v>
      </c>
      <c r="D80" s="12" t="s">
        <v>15</v>
      </c>
      <c r="E80" s="13" t="s">
        <v>20</v>
      </c>
      <c r="F80" s="13">
        <v>1</v>
      </c>
    </row>
    <row r="81" spans="1:6" ht="13">
      <c r="A81" s="5" t="s">
        <v>11</v>
      </c>
      <c r="B81" s="11">
        <v>0.15560185185185185</v>
      </c>
      <c r="C81" s="12" t="s">
        <v>18</v>
      </c>
      <c r="D81" s="12" t="s">
        <v>15</v>
      </c>
      <c r="E81" s="13">
        <v>17</v>
      </c>
      <c r="F81" s="14">
        <f t="shared" ref="F81:F82" si="11">E81-3</f>
        <v>14</v>
      </c>
    </row>
    <row r="82" spans="1:6" ht="13">
      <c r="A82" s="5" t="s">
        <v>11</v>
      </c>
      <c r="B82" s="11">
        <v>0.16467592592592592</v>
      </c>
      <c r="C82" s="12" t="s">
        <v>14</v>
      </c>
      <c r="D82" s="12" t="s">
        <v>34</v>
      </c>
      <c r="E82" s="13">
        <v>15</v>
      </c>
      <c r="F82" s="14">
        <f t="shared" si="11"/>
        <v>12</v>
      </c>
    </row>
    <row r="83" spans="1:6" ht="13">
      <c r="A83" s="5" t="s">
        <v>11</v>
      </c>
      <c r="B83" s="11">
        <v>0.16556712962962963</v>
      </c>
      <c r="C83" s="12" t="s">
        <v>19</v>
      </c>
      <c r="D83" s="12" t="s">
        <v>22</v>
      </c>
      <c r="E83" s="13">
        <v>22</v>
      </c>
      <c r="F83" s="14">
        <f>E83-8</f>
        <v>14</v>
      </c>
    </row>
    <row r="84" spans="1:6" ht="13">
      <c r="A84" s="5" t="s">
        <v>11</v>
      </c>
      <c r="B84" s="11">
        <v>0.16556712962962963</v>
      </c>
      <c r="C84" s="12" t="s">
        <v>18</v>
      </c>
      <c r="D84" s="12" t="s">
        <v>22</v>
      </c>
      <c r="E84" s="13" t="s">
        <v>17</v>
      </c>
      <c r="F84" s="13">
        <v>20</v>
      </c>
    </row>
    <row r="85" spans="1:6" ht="13">
      <c r="A85" s="5" t="s">
        <v>11</v>
      </c>
      <c r="B85" s="11">
        <v>0.16793981481481482</v>
      </c>
      <c r="C85" s="12" t="s">
        <v>14</v>
      </c>
      <c r="D85" s="12" t="s">
        <v>24</v>
      </c>
      <c r="E85" s="13" t="s">
        <v>17</v>
      </c>
      <c r="F85" s="13">
        <v>20</v>
      </c>
    </row>
    <row r="86" spans="1:6" ht="13">
      <c r="A86" s="5" t="s">
        <v>11</v>
      </c>
      <c r="B86" s="11">
        <v>0.16888888888888889</v>
      </c>
      <c r="C86" s="12" t="s">
        <v>18</v>
      </c>
      <c r="D86" s="12" t="s">
        <v>24</v>
      </c>
      <c r="E86" s="13">
        <v>7</v>
      </c>
      <c r="F86" s="14">
        <f>E86-3</f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outlinePr summaryBelow="0" summaryRight="0"/>
  </sheetPr>
  <dimension ref="A1:J10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7.33203125" customWidth="1"/>
    <col min="3" max="3" width="9.3320312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21.5" customWidth="1"/>
    <col min="9" max="9" width="6.33203125" customWidth="1"/>
    <col min="10" max="10" width="46" customWidth="1"/>
  </cols>
  <sheetData>
    <row r="1" spans="1:10" ht="15.75" customHeight="1">
      <c r="A1" s="25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22" t="s">
        <v>558</v>
      </c>
      <c r="B2" s="11">
        <v>1.3703703703703704E-2</v>
      </c>
      <c r="C2" s="19" t="s">
        <v>18</v>
      </c>
      <c r="D2" s="19" t="s">
        <v>15</v>
      </c>
      <c r="E2" s="13" t="s">
        <v>38</v>
      </c>
      <c r="F2" s="14" t="s">
        <v>38</v>
      </c>
      <c r="G2" s="15"/>
      <c r="H2" s="15"/>
      <c r="I2" s="15"/>
      <c r="J2" s="26" t="s">
        <v>56</v>
      </c>
    </row>
    <row r="3" spans="1:10" ht="15.75" customHeight="1">
      <c r="A3" s="22" t="s">
        <v>558</v>
      </c>
      <c r="B3" s="11">
        <v>1.3703703703703704E-2</v>
      </c>
      <c r="C3" s="19" t="s">
        <v>18</v>
      </c>
      <c r="D3" s="19" t="s">
        <v>15</v>
      </c>
      <c r="E3" s="13">
        <v>9</v>
      </c>
      <c r="F3" s="14">
        <f>E3-4</f>
        <v>5</v>
      </c>
      <c r="G3" s="15"/>
      <c r="H3" s="15"/>
      <c r="I3" s="15"/>
      <c r="J3" s="26" t="s">
        <v>57</v>
      </c>
    </row>
    <row r="4" spans="1:10" ht="15.75" customHeight="1">
      <c r="A4" s="22" t="s">
        <v>558</v>
      </c>
      <c r="B4" s="11">
        <v>1.4780092592592593E-2</v>
      </c>
      <c r="C4" s="19" t="s">
        <v>14</v>
      </c>
      <c r="D4" s="19" t="s">
        <v>15</v>
      </c>
      <c r="E4" s="13" t="s">
        <v>38</v>
      </c>
      <c r="F4" s="14" t="s">
        <v>38</v>
      </c>
      <c r="G4" s="15"/>
      <c r="H4" s="15"/>
      <c r="I4" s="15"/>
      <c r="J4" s="26" t="s">
        <v>56</v>
      </c>
    </row>
    <row r="5" spans="1:10" ht="15.75" customHeight="1">
      <c r="A5" s="22" t="s">
        <v>558</v>
      </c>
      <c r="B5" s="11">
        <v>1.681712962962963E-2</v>
      </c>
      <c r="C5" s="19" t="s">
        <v>23</v>
      </c>
      <c r="D5" s="19" t="s">
        <v>25</v>
      </c>
      <c r="E5" s="13">
        <v>7</v>
      </c>
      <c r="F5" s="14">
        <f>E5-3</f>
        <v>4</v>
      </c>
      <c r="G5" s="15"/>
      <c r="H5" s="15"/>
      <c r="I5" s="15"/>
      <c r="J5" s="15"/>
    </row>
    <row r="6" spans="1:10" ht="15.75" customHeight="1">
      <c r="A6" s="22" t="s">
        <v>558</v>
      </c>
      <c r="B6" s="11">
        <v>1.8842592592592591E-2</v>
      </c>
      <c r="C6" s="19" t="s">
        <v>14</v>
      </c>
      <c r="D6" s="19" t="s">
        <v>37</v>
      </c>
      <c r="E6" s="13">
        <v>15</v>
      </c>
      <c r="F6" s="14">
        <f>E6-5</f>
        <v>10</v>
      </c>
      <c r="G6" s="15"/>
      <c r="H6" s="15"/>
      <c r="I6" s="15"/>
      <c r="J6" s="15"/>
    </row>
    <row r="7" spans="1:10" ht="15.75" customHeight="1">
      <c r="A7" s="22" t="s">
        <v>558</v>
      </c>
      <c r="B7" s="11">
        <v>2.1388888888888888E-2</v>
      </c>
      <c r="C7" s="19" t="s">
        <v>19</v>
      </c>
      <c r="D7" s="19" t="s">
        <v>22</v>
      </c>
      <c r="E7" s="13">
        <v>22</v>
      </c>
      <c r="F7" s="14">
        <f t="shared" ref="F7:F8" si="0">E7-8</f>
        <v>14</v>
      </c>
      <c r="G7" s="15"/>
      <c r="H7" s="15"/>
      <c r="I7" s="15"/>
      <c r="J7" s="15"/>
    </row>
    <row r="8" spans="1:10" ht="15.75" customHeight="1">
      <c r="A8" s="22" t="s">
        <v>558</v>
      </c>
      <c r="B8" s="11">
        <v>2.3356481481481482E-2</v>
      </c>
      <c r="C8" s="19" t="s">
        <v>19</v>
      </c>
      <c r="D8" s="19" t="s">
        <v>27</v>
      </c>
      <c r="E8" s="13">
        <v>24</v>
      </c>
      <c r="F8" s="14">
        <f t="shared" si="0"/>
        <v>16</v>
      </c>
      <c r="G8" s="15"/>
      <c r="H8" s="15"/>
      <c r="I8" s="15"/>
      <c r="J8" s="15"/>
    </row>
    <row r="9" spans="1:10" ht="15.75" customHeight="1">
      <c r="A9" s="22" t="s">
        <v>558</v>
      </c>
      <c r="B9" s="11">
        <v>2.7129629629629629E-2</v>
      </c>
      <c r="C9" s="19" t="s">
        <v>18</v>
      </c>
      <c r="D9" s="19" t="s">
        <v>242</v>
      </c>
      <c r="E9" s="13">
        <v>20</v>
      </c>
      <c r="F9" s="14">
        <f>E9-4</f>
        <v>16</v>
      </c>
      <c r="G9" s="15"/>
      <c r="H9" s="15"/>
      <c r="I9" s="15"/>
      <c r="J9" s="15"/>
    </row>
    <row r="10" spans="1:10" ht="15.75" customHeight="1">
      <c r="A10" s="22" t="s">
        <v>558</v>
      </c>
      <c r="B10" s="11">
        <v>3.0081018518518517E-2</v>
      </c>
      <c r="C10" s="19" t="s">
        <v>23</v>
      </c>
      <c r="D10" s="19" t="s">
        <v>15</v>
      </c>
      <c r="E10" s="13" t="s">
        <v>38</v>
      </c>
      <c r="F10" s="13" t="s">
        <v>38</v>
      </c>
      <c r="G10" s="15"/>
      <c r="H10" s="15"/>
      <c r="I10" s="15"/>
      <c r="J10" s="26" t="s">
        <v>56</v>
      </c>
    </row>
    <row r="11" spans="1:10" ht="15.75" customHeight="1">
      <c r="A11" s="22" t="s">
        <v>558</v>
      </c>
      <c r="B11" s="11">
        <v>3.0081018518518517E-2</v>
      </c>
      <c r="C11" s="19" t="s">
        <v>23</v>
      </c>
      <c r="D11" s="19" t="s">
        <v>15</v>
      </c>
      <c r="E11" s="13" t="s">
        <v>17</v>
      </c>
      <c r="F11" s="13">
        <v>20</v>
      </c>
      <c r="G11" s="15"/>
      <c r="H11" s="15"/>
      <c r="I11" s="15"/>
      <c r="J11" s="26" t="s">
        <v>57</v>
      </c>
    </row>
    <row r="12" spans="1:10" ht="15.75" customHeight="1">
      <c r="A12" s="22" t="s">
        <v>558</v>
      </c>
      <c r="B12" s="11">
        <v>3.3148148148148149E-2</v>
      </c>
      <c r="C12" s="19" t="s">
        <v>18</v>
      </c>
      <c r="D12" s="19" t="s">
        <v>15</v>
      </c>
      <c r="E12" s="13">
        <v>19</v>
      </c>
      <c r="F12" s="13">
        <f>E12-4</f>
        <v>15</v>
      </c>
      <c r="G12" s="15"/>
      <c r="H12" s="15"/>
      <c r="I12" s="15"/>
      <c r="J12" s="15"/>
    </row>
    <row r="13" spans="1:10" ht="15.75" customHeight="1">
      <c r="A13" s="22" t="s">
        <v>558</v>
      </c>
      <c r="B13" s="11">
        <v>4.0300925925925928E-2</v>
      </c>
      <c r="C13" s="19" t="s">
        <v>66</v>
      </c>
      <c r="D13" s="19" t="s">
        <v>15</v>
      </c>
      <c r="E13" s="13">
        <v>8</v>
      </c>
      <c r="F13" s="14"/>
      <c r="G13" s="15"/>
      <c r="H13" s="15"/>
      <c r="I13" s="15"/>
      <c r="J13" s="15"/>
    </row>
    <row r="14" spans="1:10" ht="15.75" customHeight="1">
      <c r="A14" s="22" t="s">
        <v>558</v>
      </c>
      <c r="B14" s="11">
        <v>4.7905092592592589E-2</v>
      </c>
      <c r="C14" s="19" t="s">
        <v>23</v>
      </c>
      <c r="D14" s="19" t="s">
        <v>68</v>
      </c>
      <c r="E14" s="13">
        <v>3</v>
      </c>
      <c r="F14" s="14">
        <f>E14-0</f>
        <v>3</v>
      </c>
      <c r="G14" s="15"/>
      <c r="H14" s="15"/>
      <c r="I14" s="15"/>
      <c r="J14" s="15"/>
    </row>
    <row r="15" spans="1:10" ht="15.75" customHeight="1">
      <c r="A15" s="22" t="s">
        <v>558</v>
      </c>
      <c r="B15" s="11">
        <v>4.9178240740740738E-2</v>
      </c>
      <c r="C15" s="19" t="s">
        <v>19</v>
      </c>
      <c r="D15" s="19" t="s">
        <v>245</v>
      </c>
      <c r="E15" s="13">
        <v>19</v>
      </c>
      <c r="F15" s="13">
        <v>16</v>
      </c>
      <c r="G15" s="15"/>
      <c r="H15" s="15"/>
      <c r="I15" s="15"/>
      <c r="J15" s="26" t="s">
        <v>103</v>
      </c>
    </row>
    <row r="16" spans="1:10" ht="15.75" customHeight="1">
      <c r="A16" s="22" t="s">
        <v>558</v>
      </c>
      <c r="B16" s="11">
        <v>4.9178240740740738E-2</v>
      </c>
      <c r="C16" s="19" t="s">
        <v>19</v>
      </c>
      <c r="D16" s="19" t="s">
        <v>245</v>
      </c>
      <c r="E16" s="13">
        <v>12</v>
      </c>
      <c r="F16" s="13">
        <v>9</v>
      </c>
      <c r="G16" s="15"/>
      <c r="H16" s="15"/>
      <c r="I16" s="15"/>
      <c r="J16" s="26" t="s">
        <v>57</v>
      </c>
    </row>
    <row r="17" spans="1:10" ht="15.75" customHeight="1">
      <c r="A17" s="22" t="s">
        <v>558</v>
      </c>
      <c r="B17" s="11">
        <v>5.212962962962963E-2</v>
      </c>
      <c r="C17" s="19" t="s">
        <v>21</v>
      </c>
      <c r="D17" s="19" t="s">
        <v>15</v>
      </c>
      <c r="E17" s="13">
        <v>6</v>
      </c>
      <c r="F17" s="14">
        <f>E17-3</f>
        <v>3</v>
      </c>
      <c r="G17" s="15"/>
      <c r="H17" s="15"/>
      <c r="I17" s="15"/>
      <c r="J17" s="15"/>
    </row>
    <row r="18" spans="1:10" ht="15.75" customHeight="1">
      <c r="A18" s="22" t="s">
        <v>558</v>
      </c>
      <c r="B18" s="11">
        <v>5.4201388888888889E-2</v>
      </c>
      <c r="C18" s="19" t="s">
        <v>18</v>
      </c>
      <c r="D18" s="19" t="s">
        <v>15</v>
      </c>
      <c r="E18" s="13" t="s">
        <v>20</v>
      </c>
      <c r="F18" s="14">
        <v>1</v>
      </c>
      <c r="G18" s="15"/>
      <c r="H18" s="15"/>
      <c r="I18" s="15"/>
      <c r="J18" s="15"/>
    </row>
    <row r="19" spans="1:10" ht="15.75" customHeight="1">
      <c r="A19" s="22" t="s">
        <v>558</v>
      </c>
      <c r="B19" s="11">
        <v>5.5046296296296295E-2</v>
      </c>
      <c r="C19" s="19" t="s">
        <v>21</v>
      </c>
      <c r="D19" s="19" t="s">
        <v>68</v>
      </c>
      <c r="E19" s="13">
        <v>18</v>
      </c>
      <c r="F19" s="13">
        <f>E19-5</f>
        <v>13</v>
      </c>
      <c r="G19" s="15"/>
      <c r="H19" s="15"/>
      <c r="I19" s="15"/>
      <c r="J19" s="15"/>
    </row>
    <row r="20" spans="1:10" ht="15.75" customHeight="1">
      <c r="A20" s="22" t="s">
        <v>558</v>
      </c>
      <c r="B20" s="11">
        <v>5.5972222222222222E-2</v>
      </c>
      <c r="C20" s="19" t="s">
        <v>13</v>
      </c>
      <c r="D20" s="19" t="s">
        <v>55</v>
      </c>
      <c r="E20" s="13" t="s">
        <v>17</v>
      </c>
      <c r="F20" s="14">
        <v>20</v>
      </c>
      <c r="G20" s="15"/>
      <c r="H20" s="15"/>
      <c r="I20" s="15"/>
      <c r="J20" s="15"/>
    </row>
    <row r="21" spans="1:10" ht="15.75" customHeight="1">
      <c r="A21" s="22" t="s">
        <v>558</v>
      </c>
      <c r="B21" s="11">
        <v>5.6701388888888891E-2</v>
      </c>
      <c r="C21" s="19" t="s">
        <v>14</v>
      </c>
      <c r="D21" s="19" t="s">
        <v>15</v>
      </c>
      <c r="E21" s="13">
        <v>12</v>
      </c>
      <c r="F21" s="13">
        <f t="shared" ref="F21:F22" si="1">E21-3</f>
        <v>9</v>
      </c>
      <c r="G21" s="15"/>
      <c r="H21" s="15"/>
      <c r="I21" s="15"/>
      <c r="J21" s="15"/>
    </row>
    <row r="22" spans="1:10" ht="15.75" customHeight="1">
      <c r="A22" s="22" t="s">
        <v>558</v>
      </c>
      <c r="B22" s="11">
        <v>5.8807870370370371E-2</v>
      </c>
      <c r="C22" s="19" t="s">
        <v>18</v>
      </c>
      <c r="D22" s="19" t="s">
        <v>26</v>
      </c>
      <c r="E22" s="13">
        <v>21</v>
      </c>
      <c r="F22" s="13">
        <f t="shared" si="1"/>
        <v>18</v>
      </c>
      <c r="G22" s="15"/>
      <c r="H22" s="15"/>
      <c r="I22" s="15"/>
      <c r="J22" s="15"/>
    </row>
    <row r="23" spans="1:10" ht="15.75" customHeight="1">
      <c r="A23" s="22" t="s">
        <v>558</v>
      </c>
      <c r="B23" s="11">
        <v>5.9027777777777776E-2</v>
      </c>
      <c r="C23" s="19" t="s">
        <v>18</v>
      </c>
      <c r="D23" s="19" t="s">
        <v>15</v>
      </c>
      <c r="E23" s="13">
        <v>10</v>
      </c>
      <c r="F23" s="13">
        <f>E23-4</f>
        <v>6</v>
      </c>
      <c r="G23" s="15"/>
      <c r="H23" s="15"/>
      <c r="I23" s="15"/>
      <c r="J23" s="15"/>
    </row>
    <row r="24" spans="1:10" ht="15.75" customHeight="1">
      <c r="A24" s="22" t="s">
        <v>558</v>
      </c>
      <c r="B24" s="11">
        <v>6.0486111111111109E-2</v>
      </c>
      <c r="C24" s="19" t="s">
        <v>18</v>
      </c>
      <c r="D24" s="19" t="s">
        <v>28</v>
      </c>
      <c r="E24" s="13">
        <v>13</v>
      </c>
      <c r="F24" s="15"/>
      <c r="G24" s="15"/>
      <c r="H24" s="19" t="s">
        <v>570</v>
      </c>
      <c r="I24" s="15"/>
      <c r="J24" s="15"/>
    </row>
    <row r="25" spans="1:10" ht="15.75" customHeight="1">
      <c r="A25" s="22" t="s">
        <v>558</v>
      </c>
      <c r="B25" s="11">
        <v>6.1365740740740742E-2</v>
      </c>
      <c r="C25" s="19" t="s">
        <v>18</v>
      </c>
      <c r="D25" s="19" t="s">
        <v>33</v>
      </c>
      <c r="E25" s="13">
        <v>23</v>
      </c>
      <c r="F25" s="13">
        <f>E25-7</f>
        <v>16</v>
      </c>
      <c r="G25" s="15"/>
      <c r="H25" s="15"/>
      <c r="I25" s="15"/>
      <c r="J25" s="19" t="s">
        <v>571</v>
      </c>
    </row>
    <row r="26" spans="1:10" ht="15.75" customHeight="1">
      <c r="A26" s="22" t="s">
        <v>558</v>
      </c>
      <c r="B26" s="11">
        <v>6.2881944444444449E-2</v>
      </c>
      <c r="C26" s="19" t="s">
        <v>23</v>
      </c>
      <c r="D26" s="19" t="s">
        <v>16</v>
      </c>
      <c r="E26" s="13">
        <v>15</v>
      </c>
      <c r="F26" s="14">
        <f>E26-3</f>
        <v>12</v>
      </c>
      <c r="G26" s="15"/>
      <c r="H26" s="15"/>
      <c r="I26" s="15"/>
      <c r="J26" s="15"/>
    </row>
    <row r="27" spans="1:10" ht="15.75" customHeight="1">
      <c r="A27" s="22" t="s">
        <v>558</v>
      </c>
      <c r="B27" s="11">
        <v>6.2893518518518515E-2</v>
      </c>
      <c r="C27" s="19" t="s">
        <v>14</v>
      </c>
      <c r="D27" s="19" t="s">
        <v>16</v>
      </c>
      <c r="E27" s="13">
        <v>15</v>
      </c>
      <c r="F27" s="13">
        <f t="shared" ref="F27:F29" si="2">E27-4</f>
        <v>11</v>
      </c>
      <c r="G27" s="15"/>
      <c r="H27" s="15"/>
      <c r="I27" s="15"/>
      <c r="J27" s="15"/>
    </row>
    <row r="28" spans="1:10" ht="15.75" customHeight="1">
      <c r="A28" s="22" t="s">
        <v>558</v>
      </c>
      <c r="B28" s="11">
        <v>6.2928240740740743E-2</v>
      </c>
      <c r="C28" s="19" t="s">
        <v>19</v>
      </c>
      <c r="D28" s="19" t="s">
        <v>16</v>
      </c>
      <c r="E28" s="13">
        <v>12</v>
      </c>
      <c r="F28" s="13">
        <f t="shared" si="2"/>
        <v>8</v>
      </c>
      <c r="G28" s="15"/>
      <c r="H28" s="15"/>
      <c r="I28" s="15"/>
      <c r="J28" s="15"/>
    </row>
    <row r="29" spans="1:10" ht="15.75" customHeight="1">
      <c r="A29" s="22" t="s">
        <v>558</v>
      </c>
      <c r="B29" s="11">
        <v>6.3136574074074067E-2</v>
      </c>
      <c r="C29" s="19" t="s">
        <v>18</v>
      </c>
      <c r="D29" s="19" t="s">
        <v>16</v>
      </c>
      <c r="E29" s="13">
        <v>14</v>
      </c>
      <c r="F29" s="14">
        <f t="shared" si="2"/>
        <v>10</v>
      </c>
      <c r="G29" s="15"/>
      <c r="H29" s="15"/>
      <c r="I29" s="15"/>
      <c r="J29" s="15"/>
    </row>
    <row r="30" spans="1:10" ht="15.75" customHeight="1">
      <c r="A30" s="22" t="s">
        <v>558</v>
      </c>
      <c r="B30" s="11">
        <v>6.3171296296296295E-2</v>
      </c>
      <c r="C30" s="19" t="s">
        <v>66</v>
      </c>
      <c r="D30" s="19" t="s">
        <v>16</v>
      </c>
      <c r="E30" s="13">
        <v>13</v>
      </c>
      <c r="F30" s="13">
        <f>E30-2</f>
        <v>11</v>
      </c>
      <c r="G30" s="15"/>
      <c r="H30" s="15"/>
      <c r="I30" s="15"/>
      <c r="J30" s="15"/>
    </row>
    <row r="31" spans="1:10" ht="15.75" customHeight="1">
      <c r="A31" s="22" t="s">
        <v>558</v>
      </c>
      <c r="B31" s="11">
        <v>6.3182870370370375E-2</v>
      </c>
      <c r="C31" s="19" t="s">
        <v>21</v>
      </c>
      <c r="D31" s="19" t="s">
        <v>16</v>
      </c>
      <c r="E31" s="13">
        <v>12</v>
      </c>
      <c r="F31" s="14">
        <f>E31-1</f>
        <v>11</v>
      </c>
      <c r="G31" s="15"/>
      <c r="H31" s="15"/>
      <c r="I31" s="15"/>
      <c r="J31" s="15"/>
    </row>
    <row r="32" spans="1:10" ht="15.75" customHeight="1">
      <c r="A32" s="22" t="s">
        <v>558</v>
      </c>
      <c r="B32" s="11">
        <v>6.3321759259259258E-2</v>
      </c>
      <c r="C32" s="19" t="s">
        <v>13</v>
      </c>
      <c r="D32" s="19" t="s">
        <v>16</v>
      </c>
      <c r="E32" s="13">
        <v>6</v>
      </c>
      <c r="F32" s="13">
        <f>E32-0</f>
        <v>6</v>
      </c>
      <c r="G32" s="15"/>
      <c r="H32" s="15"/>
      <c r="I32" s="15"/>
      <c r="J32" s="15"/>
    </row>
    <row r="33" spans="1:10" ht="15.75" customHeight="1">
      <c r="A33" s="22" t="s">
        <v>558</v>
      </c>
      <c r="B33" s="11">
        <v>6.6747685185185188E-2</v>
      </c>
      <c r="C33" s="19" t="s">
        <v>19</v>
      </c>
      <c r="D33" s="19" t="s">
        <v>30</v>
      </c>
      <c r="E33" s="13" t="s">
        <v>38</v>
      </c>
      <c r="F33" s="13" t="s">
        <v>38</v>
      </c>
      <c r="G33" s="15"/>
      <c r="H33" s="15"/>
      <c r="I33" s="15"/>
      <c r="J33" s="26" t="s">
        <v>103</v>
      </c>
    </row>
    <row r="34" spans="1:10" ht="15.75" customHeight="1">
      <c r="A34" s="22" t="s">
        <v>558</v>
      </c>
      <c r="B34" s="11">
        <v>6.6747685185185188E-2</v>
      </c>
      <c r="C34" s="19" t="s">
        <v>19</v>
      </c>
      <c r="D34" s="19" t="s">
        <v>30</v>
      </c>
      <c r="E34" s="13">
        <v>9</v>
      </c>
      <c r="F34" s="13">
        <v>2</v>
      </c>
      <c r="G34" s="15"/>
      <c r="H34" s="15"/>
      <c r="I34" s="15"/>
      <c r="J34" s="26" t="s">
        <v>362</v>
      </c>
    </row>
    <row r="35" spans="1:10" ht="15.75" customHeight="1">
      <c r="A35" s="22" t="s">
        <v>558</v>
      </c>
      <c r="B35" s="11">
        <v>6.7256944444444439E-2</v>
      </c>
      <c r="C35" s="19" t="s">
        <v>18</v>
      </c>
      <c r="D35" s="19" t="s">
        <v>28</v>
      </c>
      <c r="E35" s="13">
        <v>3</v>
      </c>
      <c r="F35" s="14"/>
      <c r="G35" s="15"/>
      <c r="H35" s="19" t="s">
        <v>573</v>
      </c>
      <c r="I35" s="15"/>
      <c r="J35" s="26" t="s">
        <v>215</v>
      </c>
    </row>
    <row r="36" spans="1:10" ht="15.75" customHeight="1">
      <c r="A36" s="22" t="s">
        <v>558</v>
      </c>
      <c r="B36" s="11">
        <v>6.9375000000000006E-2</v>
      </c>
      <c r="C36" s="19" t="s">
        <v>13</v>
      </c>
      <c r="D36" s="19" t="s">
        <v>28</v>
      </c>
      <c r="E36" s="13">
        <v>5</v>
      </c>
      <c r="F36" s="14"/>
      <c r="G36" s="15"/>
      <c r="H36" s="15"/>
      <c r="I36" s="15"/>
      <c r="J36" s="26" t="s">
        <v>243</v>
      </c>
    </row>
    <row r="37" spans="1:10" ht="15.75" customHeight="1">
      <c r="A37" s="22" t="s">
        <v>558</v>
      </c>
      <c r="B37" s="11">
        <v>6.94212962962963E-2</v>
      </c>
      <c r="C37" s="19" t="s">
        <v>13</v>
      </c>
      <c r="D37" s="19" t="s">
        <v>28</v>
      </c>
      <c r="E37" s="13">
        <v>12</v>
      </c>
      <c r="F37" s="13"/>
      <c r="G37" s="15"/>
      <c r="H37" s="15"/>
      <c r="I37" s="15"/>
      <c r="J37" s="26" t="s">
        <v>243</v>
      </c>
    </row>
    <row r="38" spans="1:10" ht="15.75" customHeight="1">
      <c r="A38" s="22" t="s">
        <v>558</v>
      </c>
      <c r="B38" s="11">
        <v>6.9560185185185183E-2</v>
      </c>
      <c r="C38" s="19" t="s">
        <v>13</v>
      </c>
      <c r="D38" s="19" t="s">
        <v>33</v>
      </c>
      <c r="E38" s="13">
        <v>9</v>
      </c>
      <c r="F38" s="14">
        <f t="shared" ref="F38:F40" si="3">E38-7</f>
        <v>2</v>
      </c>
      <c r="G38" s="15"/>
      <c r="H38" s="15"/>
      <c r="I38" s="15"/>
      <c r="J38" s="26" t="s">
        <v>120</v>
      </c>
    </row>
    <row r="39" spans="1:10" ht="15.75" customHeight="1">
      <c r="A39" s="22" t="s">
        <v>558</v>
      </c>
      <c r="B39" s="11">
        <v>6.9594907407407411E-2</v>
      </c>
      <c r="C39" s="19" t="s">
        <v>13</v>
      </c>
      <c r="D39" s="19" t="s">
        <v>33</v>
      </c>
      <c r="E39" s="13">
        <v>12</v>
      </c>
      <c r="F39" s="14">
        <f t="shared" si="3"/>
        <v>5</v>
      </c>
      <c r="G39" s="15"/>
      <c r="H39" s="15"/>
      <c r="I39" s="15"/>
      <c r="J39" s="26" t="s">
        <v>120</v>
      </c>
    </row>
    <row r="40" spans="1:10" ht="15.75" customHeight="1">
      <c r="A40" s="22" t="s">
        <v>558</v>
      </c>
      <c r="B40" s="11">
        <v>7.2476851851851848E-2</v>
      </c>
      <c r="C40" s="19" t="s">
        <v>14</v>
      </c>
      <c r="D40" s="19" t="s">
        <v>30</v>
      </c>
      <c r="E40" s="13">
        <v>20</v>
      </c>
      <c r="F40" s="14">
        <f t="shared" si="3"/>
        <v>13</v>
      </c>
      <c r="G40" s="15"/>
      <c r="H40" s="15"/>
      <c r="I40" s="15"/>
      <c r="J40" s="26" t="s">
        <v>394</v>
      </c>
    </row>
    <row r="41" spans="1:10" ht="15.75" customHeight="1">
      <c r="A41" s="22" t="s">
        <v>558</v>
      </c>
      <c r="B41" s="11">
        <v>7.2673611111111105E-2</v>
      </c>
      <c r="C41" s="19" t="s">
        <v>14</v>
      </c>
      <c r="D41" s="19" t="s">
        <v>28</v>
      </c>
      <c r="E41" s="13">
        <v>7</v>
      </c>
      <c r="F41" s="13"/>
      <c r="G41" s="15"/>
      <c r="H41" s="26" t="s">
        <v>575</v>
      </c>
      <c r="I41" s="15"/>
      <c r="J41" s="15"/>
    </row>
    <row r="42" spans="1:10" ht="15.75" customHeight="1">
      <c r="A42" s="22" t="s">
        <v>558</v>
      </c>
      <c r="B42" s="11">
        <v>7.2696759259259253E-2</v>
      </c>
      <c r="C42" s="19" t="s">
        <v>14</v>
      </c>
      <c r="D42" s="19" t="s">
        <v>28</v>
      </c>
      <c r="E42" s="13">
        <v>5</v>
      </c>
      <c r="F42" s="14"/>
      <c r="G42" s="15"/>
      <c r="H42" s="26" t="s">
        <v>576</v>
      </c>
      <c r="I42" s="15"/>
      <c r="J42" s="15"/>
    </row>
    <row r="43" spans="1:10" ht="15.75" customHeight="1">
      <c r="A43" s="22" t="s">
        <v>558</v>
      </c>
      <c r="B43" s="11">
        <v>7.3321759259259253E-2</v>
      </c>
      <c r="C43" s="19" t="s">
        <v>18</v>
      </c>
      <c r="D43" s="19" t="s">
        <v>26</v>
      </c>
      <c r="E43" s="13">
        <v>16</v>
      </c>
      <c r="F43" s="13">
        <f>E43-3</f>
        <v>13</v>
      </c>
      <c r="G43" s="15"/>
      <c r="H43" s="15"/>
      <c r="I43" s="15"/>
      <c r="J43" s="15"/>
    </row>
    <row r="44" spans="1:10" ht="15.75" customHeight="1">
      <c r="A44" s="22" t="s">
        <v>558</v>
      </c>
      <c r="B44" s="11">
        <v>7.4328703703703702E-2</v>
      </c>
      <c r="C44" s="19" t="s">
        <v>18</v>
      </c>
      <c r="D44" s="19" t="s">
        <v>33</v>
      </c>
      <c r="E44" s="13">
        <v>23</v>
      </c>
      <c r="F44" s="14">
        <f>E44-7</f>
        <v>16</v>
      </c>
      <c r="G44" s="15"/>
      <c r="H44" s="15"/>
      <c r="I44" s="15"/>
      <c r="J44" s="26" t="s">
        <v>155</v>
      </c>
    </row>
    <row r="45" spans="1:10" ht="15.75" customHeight="1">
      <c r="A45" s="22" t="s">
        <v>558</v>
      </c>
      <c r="B45" s="11">
        <v>7.4409722222222224E-2</v>
      </c>
      <c r="C45" s="19" t="s">
        <v>18</v>
      </c>
      <c r="D45" s="19" t="s">
        <v>28</v>
      </c>
      <c r="E45" s="13">
        <v>8</v>
      </c>
      <c r="F45" s="13"/>
      <c r="G45" s="15"/>
      <c r="H45" s="26" t="s">
        <v>578</v>
      </c>
      <c r="I45" s="15"/>
      <c r="J45" s="15"/>
    </row>
    <row r="46" spans="1:10" ht="15.75" customHeight="1">
      <c r="A46" s="22" t="s">
        <v>558</v>
      </c>
      <c r="B46" s="11">
        <v>7.5601851851851851E-2</v>
      </c>
      <c r="C46" s="19" t="s">
        <v>21</v>
      </c>
      <c r="D46" s="19" t="s">
        <v>33</v>
      </c>
      <c r="E46" s="13" t="s">
        <v>38</v>
      </c>
      <c r="F46" s="14" t="s">
        <v>38</v>
      </c>
      <c r="G46" s="15"/>
      <c r="H46" s="15"/>
      <c r="I46" s="15"/>
      <c r="J46" s="26" t="s">
        <v>56</v>
      </c>
    </row>
    <row r="47" spans="1:10" ht="15.75" customHeight="1">
      <c r="A47" s="22" t="s">
        <v>558</v>
      </c>
      <c r="B47" s="11">
        <v>7.5601851851851851E-2</v>
      </c>
      <c r="C47" s="19" t="s">
        <v>21</v>
      </c>
      <c r="D47" s="19" t="s">
        <v>33</v>
      </c>
      <c r="E47" s="13">
        <v>17</v>
      </c>
      <c r="F47" s="14">
        <f>E47-5</f>
        <v>12</v>
      </c>
      <c r="G47" s="15"/>
      <c r="H47" s="15"/>
      <c r="I47" s="15"/>
      <c r="J47" s="26" t="s">
        <v>579</v>
      </c>
    </row>
    <row r="48" spans="1:10" ht="15.75" customHeight="1">
      <c r="A48" s="22" t="s">
        <v>558</v>
      </c>
      <c r="B48" s="11">
        <v>7.5648148148148145E-2</v>
      </c>
      <c r="C48" s="19" t="s">
        <v>21</v>
      </c>
      <c r="D48" s="19" t="s">
        <v>33</v>
      </c>
      <c r="E48" s="13" t="s">
        <v>38</v>
      </c>
      <c r="F48" s="14" t="s">
        <v>38</v>
      </c>
      <c r="G48" s="15"/>
      <c r="H48" s="15"/>
      <c r="I48" s="15"/>
      <c r="J48" s="26" t="s">
        <v>56</v>
      </c>
    </row>
    <row r="49" spans="1:10" ht="15.75" customHeight="1">
      <c r="A49" s="22" t="s">
        <v>558</v>
      </c>
      <c r="B49" s="11">
        <v>7.5648148148148145E-2</v>
      </c>
      <c r="C49" s="19" t="s">
        <v>21</v>
      </c>
      <c r="D49" s="19" t="s">
        <v>33</v>
      </c>
      <c r="E49" s="13" t="s">
        <v>17</v>
      </c>
      <c r="F49" s="13">
        <v>20</v>
      </c>
      <c r="G49" s="15"/>
      <c r="H49" s="15"/>
      <c r="I49" s="15"/>
      <c r="J49" s="26" t="s">
        <v>579</v>
      </c>
    </row>
    <row r="50" spans="1:10" ht="15.75" customHeight="1">
      <c r="A50" s="22" t="s">
        <v>558</v>
      </c>
      <c r="B50" s="11">
        <v>7.570601851851852E-2</v>
      </c>
      <c r="C50" s="19" t="s">
        <v>21</v>
      </c>
      <c r="D50" s="19" t="s">
        <v>33</v>
      </c>
      <c r="E50" s="13" t="s">
        <v>38</v>
      </c>
      <c r="F50" s="14" t="s">
        <v>38</v>
      </c>
      <c r="G50" s="15"/>
      <c r="H50" s="15"/>
      <c r="I50" s="15"/>
      <c r="J50" s="26" t="s">
        <v>56</v>
      </c>
    </row>
    <row r="51" spans="1:10" ht="15.75" customHeight="1">
      <c r="A51" s="22" t="s">
        <v>558</v>
      </c>
      <c r="B51" s="11">
        <v>7.570601851851852E-2</v>
      </c>
      <c r="C51" s="19" t="s">
        <v>21</v>
      </c>
      <c r="D51" s="19" t="s">
        <v>33</v>
      </c>
      <c r="E51" s="13">
        <v>17</v>
      </c>
      <c r="F51" s="14">
        <f>E51-5</f>
        <v>12</v>
      </c>
      <c r="G51" s="15"/>
      <c r="H51" s="15"/>
      <c r="I51" s="15"/>
      <c r="J51" s="26" t="s">
        <v>579</v>
      </c>
    </row>
    <row r="52" spans="1:10" ht="15.75" customHeight="1">
      <c r="A52" s="22" t="s">
        <v>558</v>
      </c>
      <c r="B52" s="11">
        <v>7.5891203703703697E-2</v>
      </c>
      <c r="C52" s="19" t="s">
        <v>21</v>
      </c>
      <c r="D52" s="19" t="s">
        <v>28</v>
      </c>
      <c r="E52" s="13">
        <v>21</v>
      </c>
      <c r="F52" s="13"/>
      <c r="G52" s="15"/>
      <c r="H52" s="26" t="s">
        <v>581</v>
      </c>
      <c r="I52" s="15"/>
      <c r="J52" s="15"/>
    </row>
    <row r="53" spans="1:10" ht="15.75" customHeight="1">
      <c r="A53" s="22" t="s">
        <v>558</v>
      </c>
      <c r="B53" s="11">
        <v>7.6423611111111109E-2</v>
      </c>
      <c r="C53" s="19" t="s">
        <v>19</v>
      </c>
      <c r="D53" s="19" t="s">
        <v>30</v>
      </c>
      <c r="E53" s="13">
        <v>19</v>
      </c>
      <c r="F53" s="14">
        <f>E53-7</f>
        <v>12</v>
      </c>
      <c r="G53" s="15"/>
      <c r="H53" s="15"/>
      <c r="I53" s="15"/>
      <c r="J53" s="26" t="s">
        <v>191</v>
      </c>
    </row>
    <row r="54" spans="1:10" ht="15.75" customHeight="1">
      <c r="A54" s="22" t="s">
        <v>558</v>
      </c>
      <c r="B54" s="11">
        <v>7.6423611111111109E-2</v>
      </c>
      <c r="C54" s="19" t="s">
        <v>19</v>
      </c>
      <c r="D54" s="19" t="s">
        <v>30</v>
      </c>
      <c r="E54" s="19" t="s">
        <v>38</v>
      </c>
      <c r="F54" s="14" t="s">
        <v>38</v>
      </c>
      <c r="G54" s="15"/>
      <c r="H54" s="15"/>
      <c r="I54" s="15"/>
      <c r="J54" s="26" t="s">
        <v>56</v>
      </c>
    </row>
    <row r="55" spans="1:10" ht="15.75" customHeight="1">
      <c r="A55" s="22" t="s">
        <v>558</v>
      </c>
      <c r="B55" s="11">
        <v>7.6423611111111109E-2</v>
      </c>
      <c r="C55" s="19" t="s">
        <v>19</v>
      </c>
      <c r="D55" s="19" t="s">
        <v>30</v>
      </c>
      <c r="E55" s="13">
        <v>13</v>
      </c>
      <c r="F55" s="14">
        <f>E55-7</f>
        <v>6</v>
      </c>
      <c r="G55" s="15"/>
      <c r="H55" s="19"/>
      <c r="I55" s="15"/>
      <c r="J55" s="26" t="s">
        <v>500</v>
      </c>
    </row>
    <row r="56" spans="1:10" ht="15.75" customHeight="1">
      <c r="A56" s="22" t="s">
        <v>558</v>
      </c>
      <c r="B56" s="11">
        <v>7.6423611111111109E-2</v>
      </c>
      <c r="C56" s="19" t="s">
        <v>19</v>
      </c>
      <c r="D56" s="19" t="s">
        <v>30</v>
      </c>
      <c r="E56" s="19" t="s">
        <v>38</v>
      </c>
      <c r="F56" s="14" t="s">
        <v>38</v>
      </c>
      <c r="G56" s="15"/>
      <c r="H56" s="19"/>
      <c r="I56" s="15"/>
      <c r="J56" s="26" t="s">
        <v>56</v>
      </c>
    </row>
    <row r="57" spans="1:10" ht="15.75" customHeight="1">
      <c r="A57" s="22" t="s">
        <v>558</v>
      </c>
      <c r="B57" s="11">
        <v>7.6423611111111109E-2</v>
      </c>
      <c r="C57" s="19" t="s">
        <v>19</v>
      </c>
      <c r="D57" s="19" t="s">
        <v>30</v>
      </c>
      <c r="E57" s="13">
        <v>13</v>
      </c>
      <c r="F57" s="14">
        <f>E57-7</f>
        <v>6</v>
      </c>
      <c r="G57" s="15"/>
      <c r="H57" s="19"/>
      <c r="I57" s="15"/>
      <c r="J57" s="26" t="s">
        <v>56</v>
      </c>
    </row>
    <row r="58" spans="1:10" ht="15.75" customHeight="1">
      <c r="A58" s="22" t="s">
        <v>558</v>
      </c>
      <c r="B58" s="11">
        <v>7.6562500000000006E-2</v>
      </c>
      <c r="C58" s="19" t="s">
        <v>19</v>
      </c>
      <c r="D58" s="19" t="s">
        <v>30</v>
      </c>
      <c r="E58" s="13" t="s">
        <v>17</v>
      </c>
      <c r="F58" s="14">
        <v>20</v>
      </c>
      <c r="G58" s="15"/>
      <c r="H58" s="15"/>
      <c r="I58" s="15"/>
      <c r="J58" s="26" t="s">
        <v>500</v>
      </c>
    </row>
    <row r="59" spans="1:10" ht="13">
      <c r="A59" s="22" t="s">
        <v>558</v>
      </c>
      <c r="B59" s="11">
        <v>7.6886574074074079E-2</v>
      </c>
      <c r="C59" s="19" t="s">
        <v>19</v>
      </c>
      <c r="D59" s="19" t="s">
        <v>28</v>
      </c>
      <c r="E59" s="13">
        <v>26</v>
      </c>
      <c r="F59" s="13"/>
      <c r="G59" s="15"/>
      <c r="H59" s="26" t="s">
        <v>585</v>
      </c>
      <c r="I59" s="15"/>
      <c r="J59" s="26" t="s">
        <v>497</v>
      </c>
    </row>
    <row r="60" spans="1:10" ht="13">
      <c r="A60" s="22" t="s">
        <v>558</v>
      </c>
      <c r="B60" s="11">
        <v>7.7141203703703698E-2</v>
      </c>
      <c r="C60" s="19" t="s">
        <v>19</v>
      </c>
      <c r="D60" s="19" t="s">
        <v>28</v>
      </c>
      <c r="E60" s="13">
        <v>8</v>
      </c>
      <c r="F60" s="13"/>
      <c r="G60" s="15"/>
      <c r="H60" s="26" t="s">
        <v>586</v>
      </c>
      <c r="I60" s="15"/>
      <c r="J60" s="15"/>
    </row>
    <row r="61" spans="1:10" ht="13">
      <c r="A61" s="22" t="s">
        <v>558</v>
      </c>
      <c r="B61" s="11">
        <v>7.7210648148148153E-2</v>
      </c>
      <c r="C61" s="19" t="s">
        <v>19</v>
      </c>
      <c r="D61" s="19" t="s">
        <v>28</v>
      </c>
      <c r="E61" s="13">
        <v>10</v>
      </c>
      <c r="F61" s="14"/>
      <c r="G61" s="15"/>
      <c r="H61" s="26" t="s">
        <v>588</v>
      </c>
      <c r="I61" s="15"/>
      <c r="J61" s="15"/>
    </row>
    <row r="62" spans="1:10" ht="13">
      <c r="A62" s="22" t="s">
        <v>558</v>
      </c>
      <c r="B62" s="11">
        <v>7.9386574074074068E-2</v>
      </c>
      <c r="C62" s="19" t="s">
        <v>13</v>
      </c>
      <c r="D62" s="19" t="s">
        <v>33</v>
      </c>
      <c r="E62" s="13">
        <v>23</v>
      </c>
      <c r="F62" s="13">
        <f>E62-7</f>
        <v>16</v>
      </c>
      <c r="G62" s="15"/>
      <c r="H62" s="15"/>
      <c r="I62" s="15"/>
      <c r="J62" s="26" t="s">
        <v>120</v>
      </c>
    </row>
    <row r="63" spans="1:10" ht="13">
      <c r="A63" s="22" t="s">
        <v>558</v>
      </c>
      <c r="B63" s="11">
        <v>7.9444444444444443E-2</v>
      </c>
      <c r="C63" s="19" t="s">
        <v>13</v>
      </c>
      <c r="D63" s="19" t="s">
        <v>33</v>
      </c>
      <c r="E63" s="13">
        <f>F63+7</f>
        <v>24</v>
      </c>
      <c r="F63" s="14">
        <v>17</v>
      </c>
      <c r="G63" s="15"/>
      <c r="H63" s="15"/>
      <c r="I63" s="15"/>
      <c r="J63" s="26" t="s">
        <v>120</v>
      </c>
    </row>
    <row r="64" spans="1:10" ht="13">
      <c r="A64" s="22" t="s">
        <v>558</v>
      </c>
      <c r="B64" s="11">
        <v>7.9513888888888884E-2</v>
      </c>
      <c r="C64" s="19" t="s">
        <v>13</v>
      </c>
      <c r="D64" s="19" t="s">
        <v>28</v>
      </c>
      <c r="E64" s="13">
        <v>12</v>
      </c>
      <c r="F64" s="13"/>
      <c r="G64" s="15"/>
      <c r="H64" s="26" t="s">
        <v>594</v>
      </c>
      <c r="I64" s="15"/>
      <c r="J64" s="15"/>
    </row>
    <row r="65" spans="1:10" ht="13">
      <c r="A65" s="22" t="s">
        <v>558</v>
      </c>
      <c r="B65" s="11">
        <v>7.9537037037037031E-2</v>
      </c>
      <c r="C65" s="19" t="s">
        <v>13</v>
      </c>
      <c r="D65" s="19" t="s">
        <v>28</v>
      </c>
      <c r="E65" s="13">
        <v>6</v>
      </c>
      <c r="F65" s="14"/>
      <c r="G65" s="15"/>
      <c r="H65" s="26" t="s">
        <v>595</v>
      </c>
      <c r="I65" s="15"/>
      <c r="J65" s="15"/>
    </row>
    <row r="66" spans="1:10" ht="13">
      <c r="A66" s="22" t="s">
        <v>558</v>
      </c>
      <c r="B66" s="11">
        <v>8.0555555555555561E-2</v>
      </c>
      <c r="C66" s="19" t="s">
        <v>14</v>
      </c>
      <c r="D66" s="19" t="s">
        <v>30</v>
      </c>
      <c r="E66" s="13">
        <v>21</v>
      </c>
      <c r="F66" s="14">
        <f t="shared" ref="F66:F67" si="4">E66-7</f>
        <v>14</v>
      </c>
      <c r="G66" s="15"/>
      <c r="H66" s="15"/>
      <c r="I66" s="15"/>
      <c r="J66" s="26" t="s">
        <v>58</v>
      </c>
    </row>
    <row r="67" spans="1:10" ht="13">
      <c r="A67" s="22" t="s">
        <v>558</v>
      </c>
      <c r="B67" s="11">
        <v>8.0613425925925922E-2</v>
      </c>
      <c r="C67" s="19" t="s">
        <v>14</v>
      </c>
      <c r="D67" s="19" t="s">
        <v>30</v>
      </c>
      <c r="E67" s="13">
        <v>22</v>
      </c>
      <c r="F67" s="14">
        <f t="shared" si="4"/>
        <v>15</v>
      </c>
      <c r="G67" s="15"/>
      <c r="H67" s="15"/>
      <c r="I67" s="15"/>
      <c r="J67" s="26" t="s">
        <v>58</v>
      </c>
    </row>
    <row r="68" spans="1:10" ht="13">
      <c r="A68" s="22" t="s">
        <v>558</v>
      </c>
      <c r="B68" s="11">
        <v>8.0763888888888885E-2</v>
      </c>
      <c r="C68" s="19" t="s">
        <v>14</v>
      </c>
      <c r="D68" s="19" t="s">
        <v>28</v>
      </c>
      <c r="E68" s="13">
        <v>7</v>
      </c>
      <c r="F68" s="14"/>
      <c r="G68" s="15"/>
      <c r="H68" s="26" t="s">
        <v>599</v>
      </c>
      <c r="I68" s="15"/>
      <c r="J68" s="15"/>
    </row>
    <row r="69" spans="1:10" ht="13">
      <c r="A69" s="22" t="s">
        <v>558</v>
      </c>
      <c r="B69" s="11">
        <v>8.0763888888888885E-2</v>
      </c>
      <c r="C69" s="19" t="s">
        <v>14</v>
      </c>
      <c r="D69" s="19" t="s">
        <v>28</v>
      </c>
      <c r="E69" s="13">
        <v>7</v>
      </c>
      <c r="F69" s="14"/>
      <c r="G69" s="15"/>
      <c r="H69" s="26" t="s">
        <v>599</v>
      </c>
      <c r="I69" s="15"/>
      <c r="J69" s="19"/>
    </row>
    <row r="70" spans="1:10" ht="13">
      <c r="A70" s="22" t="s">
        <v>558</v>
      </c>
      <c r="B70" s="11">
        <v>8.1030092592592598E-2</v>
      </c>
      <c r="C70" s="19" t="s">
        <v>14</v>
      </c>
      <c r="D70" s="19" t="s">
        <v>30</v>
      </c>
      <c r="E70" s="13">
        <v>18</v>
      </c>
      <c r="F70" s="13">
        <f t="shared" ref="F70:F71" si="5">E70-7</f>
        <v>11</v>
      </c>
      <c r="G70" s="15"/>
      <c r="H70" s="15"/>
      <c r="I70" s="15"/>
      <c r="J70" s="26" t="s">
        <v>32</v>
      </c>
    </row>
    <row r="71" spans="1:10" ht="13">
      <c r="A71" s="22" t="s">
        <v>558</v>
      </c>
      <c r="B71" s="11">
        <v>8.1099537037037039E-2</v>
      </c>
      <c r="C71" s="19" t="s">
        <v>14</v>
      </c>
      <c r="D71" s="19" t="s">
        <v>30</v>
      </c>
      <c r="E71" s="13">
        <v>12</v>
      </c>
      <c r="F71" s="14">
        <f t="shared" si="5"/>
        <v>5</v>
      </c>
      <c r="G71" s="15"/>
      <c r="H71" s="15"/>
      <c r="I71" s="15"/>
      <c r="J71" s="26" t="s">
        <v>32</v>
      </c>
    </row>
    <row r="72" spans="1:10" ht="13">
      <c r="A72" s="22" t="s">
        <v>558</v>
      </c>
      <c r="B72" s="11">
        <v>8.127314814814815E-2</v>
      </c>
      <c r="C72" s="19" t="s">
        <v>14</v>
      </c>
      <c r="D72" s="19" t="s">
        <v>28</v>
      </c>
      <c r="E72" s="13">
        <v>6</v>
      </c>
      <c r="F72" s="13"/>
      <c r="G72" s="15"/>
      <c r="H72" s="26" t="s">
        <v>601</v>
      </c>
      <c r="I72" s="19"/>
      <c r="J72" s="15"/>
    </row>
    <row r="73" spans="1:10" ht="13">
      <c r="A73" s="22" t="s">
        <v>558</v>
      </c>
      <c r="B73" s="11">
        <v>8.2557870370370365E-2</v>
      </c>
      <c r="C73" s="19" t="s">
        <v>18</v>
      </c>
      <c r="D73" s="19" t="s">
        <v>101</v>
      </c>
      <c r="E73" s="13">
        <v>6</v>
      </c>
      <c r="F73" s="14"/>
      <c r="G73" s="15"/>
      <c r="H73" s="19"/>
      <c r="I73" s="15"/>
      <c r="J73" s="26" t="s">
        <v>602</v>
      </c>
    </row>
    <row r="74" spans="1:10" ht="13">
      <c r="A74" s="22" t="s">
        <v>558</v>
      </c>
      <c r="B74" s="11">
        <v>8.3206018518518512E-2</v>
      </c>
      <c r="C74" s="19" t="s">
        <v>66</v>
      </c>
      <c r="D74" s="19" t="s">
        <v>30</v>
      </c>
      <c r="E74" s="13" t="s">
        <v>20</v>
      </c>
      <c r="F74" s="14">
        <v>1</v>
      </c>
      <c r="G74" s="15"/>
      <c r="H74" s="15"/>
      <c r="I74" s="15"/>
      <c r="J74" s="26" t="s">
        <v>604</v>
      </c>
    </row>
    <row r="75" spans="1:10" ht="13">
      <c r="A75" s="22" t="s">
        <v>558</v>
      </c>
      <c r="B75" s="11">
        <v>8.3414351851851851E-2</v>
      </c>
      <c r="C75" s="19" t="s">
        <v>66</v>
      </c>
      <c r="D75" s="19" t="s">
        <v>30</v>
      </c>
      <c r="E75" s="13">
        <v>17</v>
      </c>
      <c r="F75" s="14">
        <f>E75-6</f>
        <v>11</v>
      </c>
      <c r="G75" s="15"/>
      <c r="H75" s="15"/>
      <c r="I75" s="15"/>
      <c r="J75" s="26" t="s">
        <v>103</v>
      </c>
    </row>
    <row r="76" spans="1:10" ht="13">
      <c r="A76" s="22" t="s">
        <v>558</v>
      </c>
      <c r="B76" s="11">
        <v>8.3715277777777777E-2</v>
      </c>
      <c r="C76" s="19" t="s">
        <v>66</v>
      </c>
      <c r="D76" s="19" t="s">
        <v>28</v>
      </c>
      <c r="E76" s="13">
        <v>18</v>
      </c>
      <c r="F76" s="14"/>
      <c r="G76" s="15"/>
      <c r="H76" s="26" t="s">
        <v>607</v>
      </c>
      <c r="I76" s="14">
        <v>1</v>
      </c>
      <c r="J76" s="19"/>
    </row>
    <row r="77" spans="1:10" ht="13">
      <c r="A77" s="22" t="s">
        <v>558</v>
      </c>
      <c r="B77" s="11">
        <v>8.5335648148148147E-2</v>
      </c>
      <c r="C77" s="19" t="s">
        <v>21</v>
      </c>
      <c r="D77" s="19" t="s">
        <v>28</v>
      </c>
      <c r="E77" s="13">
        <v>18</v>
      </c>
      <c r="F77" s="14"/>
      <c r="G77" s="15"/>
      <c r="H77" s="26" t="s">
        <v>608</v>
      </c>
      <c r="I77" s="15"/>
      <c r="J77" s="26" t="s">
        <v>609</v>
      </c>
    </row>
    <row r="78" spans="1:10" ht="13">
      <c r="A78" s="22" t="s">
        <v>558</v>
      </c>
      <c r="B78" s="11">
        <v>8.5810185185185184E-2</v>
      </c>
      <c r="C78" s="19" t="s">
        <v>19</v>
      </c>
      <c r="D78" s="19" t="s">
        <v>52</v>
      </c>
      <c r="E78" s="13">
        <v>18</v>
      </c>
      <c r="F78" s="14">
        <f>E78-6</f>
        <v>12</v>
      </c>
      <c r="G78" s="15"/>
      <c r="H78" s="15"/>
      <c r="I78" s="15"/>
      <c r="J78" s="19"/>
    </row>
    <row r="79" spans="1:10" ht="13">
      <c r="A79" s="22" t="s">
        <v>558</v>
      </c>
      <c r="B79" s="11">
        <v>8.6041666666666669E-2</v>
      </c>
      <c r="C79" s="19" t="s">
        <v>19</v>
      </c>
      <c r="D79" s="19" t="s">
        <v>30</v>
      </c>
      <c r="E79" s="13">
        <v>12</v>
      </c>
      <c r="F79" s="14">
        <f t="shared" ref="F79:F80" si="6">E79-7</f>
        <v>5</v>
      </c>
      <c r="G79" s="15"/>
      <c r="H79" s="15"/>
      <c r="I79" s="15"/>
      <c r="J79" s="26" t="s">
        <v>56</v>
      </c>
    </row>
    <row r="80" spans="1:10" ht="13">
      <c r="A80" s="22" t="s">
        <v>558</v>
      </c>
      <c r="B80" s="11">
        <v>8.6331018518518515E-2</v>
      </c>
      <c r="C80" s="19" t="s">
        <v>19</v>
      </c>
      <c r="D80" s="19" t="s">
        <v>30</v>
      </c>
      <c r="E80" s="13">
        <v>17</v>
      </c>
      <c r="F80" s="14">
        <f t="shared" si="6"/>
        <v>10</v>
      </c>
      <c r="G80" s="15"/>
      <c r="H80" s="19"/>
      <c r="I80" s="15"/>
      <c r="J80" s="26" t="s">
        <v>191</v>
      </c>
    </row>
    <row r="81" spans="1:10" ht="13">
      <c r="A81" s="22" t="s">
        <v>558</v>
      </c>
      <c r="B81" s="11">
        <v>8.6435185185185184E-2</v>
      </c>
      <c r="C81" s="19" t="s">
        <v>19</v>
      </c>
      <c r="D81" s="19" t="s">
        <v>28</v>
      </c>
      <c r="E81" s="13">
        <v>12</v>
      </c>
      <c r="F81" s="13"/>
      <c r="G81" s="15"/>
      <c r="H81" s="26" t="s">
        <v>616</v>
      </c>
      <c r="I81" s="15"/>
      <c r="J81" s="19"/>
    </row>
    <row r="82" spans="1:10" ht="13">
      <c r="A82" s="22" t="s">
        <v>558</v>
      </c>
      <c r="B82" s="11">
        <v>8.6747685185185192E-2</v>
      </c>
      <c r="C82" s="19" t="s">
        <v>19</v>
      </c>
      <c r="D82" s="19" t="s">
        <v>30</v>
      </c>
      <c r="E82" s="13">
        <v>11</v>
      </c>
      <c r="F82" s="13">
        <f t="shared" ref="F82:F83" si="7">E82-7</f>
        <v>4</v>
      </c>
      <c r="G82" s="15"/>
      <c r="H82" s="19"/>
      <c r="I82" s="15"/>
      <c r="J82" s="26" t="s">
        <v>56</v>
      </c>
    </row>
    <row r="83" spans="1:10" ht="13">
      <c r="A83" s="22" t="s">
        <v>558</v>
      </c>
      <c r="B83" s="11">
        <v>8.6747685185185192E-2</v>
      </c>
      <c r="C83" s="19" t="s">
        <v>19</v>
      </c>
      <c r="D83" s="19" t="s">
        <v>30</v>
      </c>
      <c r="E83" s="13">
        <v>18</v>
      </c>
      <c r="F83" s="14">
        <f t="shared" si="7"/>
        <v>11</v>
      </c>
      <c r="G83" s="15"/>
      <c r="H83" s="15"/>
      <c r="I83" s="15"/>
      <c r="J83" s="26" t="s">
        <v>500</v>
      </c>
    </row>
    <row r="84" spans="1:10" ht="13">
      <c r="A84" s="22" t="s">
        <v>558</v>
      </c>
      <c r="B84" s="11">
        <v>8.6863425925925927E-2</v>
      </c>
      <c r="C84" s="19" t="s">
        <v>19</v>
      </c>
      <c r="D84" s="19" t="s">
        <v>28</v>
      </c>
      <c r="E84" s="13">
        <v>5</v>
      </c>
      <c r="F84" s="14"/>
      <c r="G84" s="15"/>
      <c r="H84" s="26" t="s">
        <v>621</v>
      </c>
      <c r="I84" s="15"/>
      <c r="J84" s="19"/>
    </row>
    <row r="85" spans="1:10" ht="13">
      <c r="A85" s="22" t="s">
        <v>558</v>
      </c>
      <c r="B85" s="11">
        <v>8.8124999999999995E-2</v>
      </c>
      <c r="C85" s="19" t="s">
        <v>14</v>
      </c>
      <c r="D85" s="19" t="s">
        <v>30</v>
      </c>
      <c r="E85" s="13" t="s">
        <v>17</v>
      </c>
      <c r="F85" s="14">
        <v>20</v>
      </c>
      <c r="G85" s="15"/>
      <c r="H85" s="19"/>
      <c r="I85" s="19"/>
      <c r="J85" s="26" t="s">
        <v>58</v>
      </c>
    </row>
    <row r="86" spans="1:10" ht="13">
      <c r="A86" s="22" t="s">
        <v>558</v>
      </c>
      <c r="B86" s="11">
        <v>8.8229166666666664E-2</v>
      </c>
      <c r="C86" s="19" t="s">
        <v>14</v>
      </c>
      <c r="D86" s="19" t="s">
        <v>28</v>
      </c>
      <c r="E86" s="13">
        <v>12</v>
      </c>
      <c r="F86" s="14"/>
      <c r="G86" s="15"/>
      <c r="H86" s="27" t="s">
        <v>616</v>
      </c>
      <c r="I86" s="15"/>
      <c r="J86" s="19"/>
    </row>
    <row r="87" spans="1:10" ht="13">
      <c r="A87" s="22" t="s">
        <v>558</v>
      </c>
      <c r="B87" s="11">
        <v>9.1643518518518513E-2</v>
      </c>
      <c r="C87" s="19" t="s">
        <v>13</v>
      </c>
      <c r="D87" s="19" t="s">
        <v>33</v>
      </c>
      <c r="E87" s="13">
        <v>16</v>
      </c>
      <c r="F87" s="14">
        <f t="shared" ref="F87:F88" si="8">E87-7</f>
        <v>9</v>
      </c>
      <c r="G87" s="15"/>
      <c r="H87" s="15"/>
      <c r="I87" s="15"/>
      <c r="J87" s="26" t="s">
        <v>120</v>
      </c>
    </row>
    <row r="88" spans="1:10" ht="13">
      <c r="A88" s="22" t="s">
        <v>558</v>
      </c>
      <c r="B88" s="11">
        <v>9.1712962962962968E-2</v>
      </c>
      <c r="C88" s="19" t="s">
        <v>13</v>
      </c>
      <c r="D88" s="19" t="s">
        <v>33</v>
      </c>
      <c r="E88" s="13">
        <v>13</v>
      </c>
      <c r="F88" s="14">
        <f t="shared" si="8"/>
        <v>6</v>
      </c>
      <c r="G88" s="15"/>
      <c r="H88" s="15"/>
      <c r="I88" s="15"/>
      <c r="J88" s="26" t="s">
        <v>120</v>
      </c>
    </row>
    <row r="89" spans="1:10" ht="13">
      <c r="A89" s="22" t="s">
        <v>558</v>
      </c>
      <c r="B89" s="11">
        <v>9.1759259259259263E-2</v>
      </c>
      <c r="C89" s="19" t="s">
        <v>13</v>
      </c>
      <c r="D89" s="19" t="s">
        <v>28</v>
      </c>
      <c r="E89" s="13">
        <v>14</v>
      </c>
      <c r="F89" s="14"/>
      <c r="G89" s="15"/>
      <c r="H89" s="15" t="s">
        <v>626</v>
      </c>
      <c r="I89" s="14">
        <v>1</v>
      </c>
      <c r="J89" s="15"/>
    </row>
    <row r="90" spans="1:10" ht="13">
      <c r="A90" s="22" t="s">
        <v>558</v>
      </c>
      <c r="B90" s="11">
        <v>9.2812500000000006E-2</v>
      </c>
      <c r="C90" s="19" t="s">
        <v>18</v>
      </c>
      <c r="D90" s="19" t="s">
        <v>101</v>
      </c>
      <c r="E90" s="13">
        <v>9</v>
      </c>
      <c r="F90" s="13"/>
      <c r="G90" s="15"/>
      <c r="H90" s="15"/>
      <c r="I90" s="15"/>
      <c r="J90" s="26" t="s">
        <v>628</v>
      </c>
    </row>
    <row r="91" spans="1:10" ht="13">
      <c r="A91" s="22" t="s">
        <v>558</v>
      </c>
      <c r="B91" s="11">
        <v>0.10545138888888889</v>
      </c>
      <c r="C91" s="19" t="s">
        <v>18</v>
      </c>
      <c r="D91" s="19" t="s">
        <v>109</v>
      </c>
      <c r="E91" s="13">
        <v>20</v>
      </c>
      <c r="F91" s="14">
        <f>E91-3</f>
        <v>17</v>
      </c>
      <c r="G91" s="15"/>
      <c r="H91" s="15"/>
      <c r="I91" s="15"/>
      <c r="J91" s="15"/>
    </row>
    <row r="92" spans="1:10" ht="13">
      <c r="A92" s="22" t="s">
        <v>558</v>
      </c>
      <c r="B92" s="11">
        <v>0.10813657407407408</v>
      </c>
      <c r="C92" s="19" t="s">
        <v>13</v>
      </c>
      <c r="D92" s="19" t="s">
        <v>15</v>
      </c>
      <c r="E92" s="13">
        <v>14</v>
      </c>
      <c r="F92" s="13">
        <f>E92-1</f>
        <v>13</v>
      </c>
      <c r="G92" s="15"/>
      <c r="H92" s="15"/>
      <c r="I92" s="15"/>
      <c r="J92" s="15"/>
    </row>
    <row r="93" spans="1:10" ht="13">
      <c r="A93" s="22" t="s">
        <v>558</v>
      </c>
      <c r="B93" s="11">
        <v>0.10813657407407408</v>
      </c>
      <c r="C93" s="19" t="s">
        <v>66</v>
      </c>
      <c r="D93" s="19" t="s">
        <v>15</v>
      </c>
      <c r="E93" s="13">
        <v>16</v>
      </c>
      <c r="F93" s="14"/>
      <c r="G93" s="15"/>
      <c r="H93" s="15"/>
      <c r="I93" s="15"/>
      <c r="J93" s="19"/>
    </row>
    <row r="94" spans="1:10" ht="13">
      <c r="A94" s="22" t="s">
        <v>558</v>
      </c>
      <c r="B94" s="11">
        <v>0.10949074074074074</v>
      </c>
      <c r="C94" s="19" t="s">
        <v>21</v>
      </c>
      <c r="D94" s="19" t="s">
        <v>68</v>
      </c>
      <c r="E94" s="13" t="s">
        <v>17</v>
      </c>
      <c r="F94" s="14">
        <v>20</v>
      </c>
      <c r="G94" s="15"/>
      <c r="H94" s="15"/>
      <c r="I94" s="15"/>
      <c r="J94" s="15"/>
    </row>
    <row r="95" spans="1:10" ht="13">
      <c r="A95" s="22" t="s">
        <v>558</v>
      </c>
      <c r="B95" s="11">
        <v>0.11195601851851852</v>
      </c>
      <c r="C95" s="19" t="s">
        <v>23</v>
      </c>
      <c r="D95" s="19" t="s">
        <v>37</v>
      </c>
      <c r="E95" s="13">
        <v>8</v>
      </c>
      <c r="F95" s="14">
        <f>E95-0</f>
        <v>8</v>
      </c>
      <c r="G95" s="15"/>
      <c r="H95" s="15"/>
      <c r="I95" s="15"/>
      <c r="J95" s="15"/>
    </row>
    <row r="96" spans="1:10" ht="13">
      <c r="A96" s="22" t="s">
        <v>558</v>
      </c>
      <c r="B96" s="11">
        <v>0.11221064814814814</v>
      </c>
      <c r="C96" s="19" t="s">
        <v>21</v>
      </c>
      <c r="D96" s="19" t="s">
        <v>37</v>
      </c>
      <c r="E96" s="13">
        <v>25</v>
      </c>
      <c r="F96" s="14">
        <f>E96-8</f>
        <v>17</v>
      </c>
      <c r="G96" s="15"/>
      <c r="H96" s="15"/>
      <c r="I96" s="15"/>
      <c r="J96" s="15"/>
    </row>
    <row r="97" spans="1:10" ht="13">
      <c r="A97" s="22" t="s">
        <v>558</v>
      </c>
      <c r="B97" s="11">
        <v>0.11302083333333333</v>
      </c>
      <c r="C97" s="19" t="s">
        <v>18</v>
      </c>
      <c r="D97" s="19" t="s">
        <v>101</v>
      </c>
      <c r="E97" s="13">
        <v>8</v>
      </c>
      <c r="F97" s="14"/>
      <c r="G97" s="15"/>
      <c r="H97" s="15"/>
      <c r="I97" s="15"/>
      <c r="J97" s="26" t="s">
        <v>635</v>
      </c>
    </row>
    <row r="98" spans="1:10" ht="13">
      <c r="A98" s="22" t="s">
        <v>558</v>
      </c>
      <c r="B98" s="11">
        <v>0.11380787037037036</v>
      </c>
      <c r="C98" s="19" t="s">
        <v>18</v>
      </c>
      <c r="D98" s="19" t="s">
        <v>51</v>
      </c>
      <c r="E98" s="13">
        <v>10</v>
      </c>
      <c r="F98" s="14">
        <f>E98-7</f>
        <v>3</v>
      </c>
      <c r="G98" s="15"/>
      <c r="H98" s="15"/>
      <c r="I98" s="15"/>
      <c r="J98" s="15"/>
    </row>
    <row r="99" spans="1:10" ht="13">
      <c r="A99" s="22" t="s">
        <v>558</v>
      </c>
      <c r="B99" s="11">
        <v>0.11964120370370371</v>
      </c>
      <c r="C99" s="19" t="s">
        <v>66</v>
      </c>
      <c r="D99" s="19" t="s">
        <v>24</v>
      </c>
      <c r="E99" s="13">
        <v>12</v>
      </c>
      <c r="F99" s="13"/>
      <c r="G99" s="15"/>
      <c r="H99" s="15"/>
      <c r="I99" s="15"/>
      <c r="J99" s="15"/>
    </row>
    <row r="100" spans="1:10" ht="13">
      <c r="A100" s="22" t="s">
        <v>558</v>
      </c>
      <c r="B100" s="11">
        <v>0.12600694444444444</v>
      </c>
      <c r="C100" s="19" t="s">
        <v>13</v>
      </c>
      <c r="D100" s="19" t="s">
        <v>15</v>
      </c>
      <c r="E100" s="13">
        <v>15</v>
      </c>
      <c r="F100" s="14">
        <f>E100-1</f>
        <v>14</v>
      </c>
      <c r="G100" s="15"/>
      <c r="H100" s="15"/>
      <c r="I100" s="15"/>
      <c r="J100" s="15"/>
    </row>
    <row r="101" spans="1:10" ht="13">
      <c r="A101" s="22" t="s">
        <v>558</v>
      </c>
      <c r="B101" s="11">
        <v>0.12600694444444444</v>
      </c>
      <c r="C101" s="19" t="s">
        <v>18</v>
      </c>
      <c r="D101" s="19" t="s">
        <v>15</v>
      </c>
      <c r="E101" s="13">
        <v>22</v>
      </c>
      <c r="F101" s="14">
        <f t="shared" ref="F101:F102" si="9">E101-4</f>
        <v>18</v>
      </c>
      <c r="G101" s="15"/>
      <c r="H101" s="15"/>
      <c r="I101" s="15"/>
      <c r="J101" s="15"/>
    </row>
    <row r="102" spans="1:10" ht="13">
      <c r="A102" s="22" t="s">
        <v>558</v>
      </c>
      <c r="B102" s="11">
        <v>0.13219907407407408</v>
      </c>
      <c r="C102" s="19" t="s">
        <v>18</v>
      </c>
      <c r="D102" s="19" t="s">
        <v>15</v>
      </c>
      <c r="E102" s="13">
        <v>8</v>
      </c>
      <c r="F102" s="14">
        <f t="shared" si="9"/>
        <v>4</v>
      </c>
      <c r="G102" s="15"/>
      <c r="H102" s="15"/>
      <c r="I102" s="15"/>
      <c r="J102" s="15"/>
    </row>
    <row r="103" spans="1:10" ht="13">
      <c r="A103" s="22" t="s">
        <v>558</v>
      </c>
      <c r="B103" s="11">
        <v>0.13961805555555556</v>
      </c>
      <c r="C103" s="19" t="s">
        <v>21</v>
      </c>
      <c r="D103" s="19" t="s">
        <v>116</v>
      </c>
      <c r="E103" s="13">
        <v>15</v>
      </c>
      <c r="F103" s="13"/>
      <c r="G103" s="15"/>
      <c r="H103" s="15"/>
      <c r="I103" s="15"/>
      <c r="J103" s="15"/>
    </row>
    <row r="104" spans="1:10" ht="13">
      <c r="A104" s="22" t="s">
        <v>558</v>
      </c>
      <c r="B104" s="11">
        <v>0.14234953703703704</v>
      </c>
      <c r="C104" s="19" t="s">
        <v>18</v>
      </c>
      <c r="D104" s="19" t="s">
        <v>31</v>
      </c>
      <c r="E104" s="13">
        <v>9</v>
      </c>
      <c r="F104" s="13">
        <f>E104-4</f>
        <v>5</v>
      </c>
      <c r="G104" s="15"/>
      <c r="H104" s="15"/>
      <c r="I104" s="15"/>
      <c r="J104" s="15"/>
    </row>
    <row r="105" spans="1:10" ht="13">
      <c r="A105" s="22" t="s">
        <v>558</v>
      </c>
      <c r="B105" s="11">
        <v>0.14319444444444446</v>
      </c>
      <c r="C105" s="19" t="s">
        <v>18</v>
      </c>
      <c r="D105" s="19" t="s">
        <v>31</v>
      </c>
      <c r="E105" s="13" t="s">
        <v>38</v>
      </c>
      <c r="F105" s="13" t="s">
        <v>38</v>
      </c>
      <c r="G105" s="15"/>
      <c r="H105" s="15"/>
      <c r="I105" s="15"/>
      <c r="J105" s="15"/>
    </row>
    <row r="106" spans="1:10" ht="13">
      <c r="A106" s="22" t="s">
        <v>558</v>
      </c>
      <c r="B106" s="11">
        <v>0.14319444444444446</v>
      </c>
      <c r="C106" s="19" t="s">
        <v>18</v>
      </c>
      <c r="D106" s="19" t="s">
        <v>31</v>
      </c>
      <c r="E106" s="13">
        <v>12</v>
      </c>
      <c r="F106" s="13">
        <f>E106-4</f>
        <v>8</v>
      </c>
      <c r="G106" s="15"/>
      <c r="H106" s="15"/>
      <c r="I106" s="15"/>
      <c r="J106" s="15"/>
    </row>
    <row r="107" spans="1:10" ht="13">
      <c r="A107" s="22" t="s">
        <v>558</v>
      </c>
      <c r="B107" s="11">
        <v>0.14724537037037036</v>
      </c>
      <c r="C107" s="19" t="s">
        <v>18</v>
      </c>
      <c r="D107" s="19" t="s">
        <v>24</v>
      </c>
      <c r="E107" s="13" t="s">
        <v>20</v>
      </c>
      <c r="F107" s="13">
        <v>1</v>
      </c>
      <c r="G107" s="15"/>
      <c r="H107" s="15"/>
      <c r="I107" s="15"/>
      <c r="J107" s="1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outlinePr summaryBelow="0" summaryRight="0"/>
  </sheetPr>
  <dimension ref="A1:J19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7.33203125" customWidth="1"/>
    <col min="3" max="3" width="9.3320312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24.5" customWidth="1"/>
    <col min="9" max="9" width="6.33203125" customWidth="1"/>
    <col min="10" max="10" width="46.5" customWidth="1"/>
  </cols>
  <sheetData>
    <row r="1" spans="1:10" ht="15.75" customHeight="1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22" t="s">
        <v>596</v>
      </c>
      <c r="B2" s="18">
        <v>1.4097222222222223E-2</v>
      </c>
      <c r="C2" s="26" t="s">
        <v>13</v>
      </c>
      <c r="D2" s="26" t="s">
        <v>15</v>
      </c>
      <c r="E2" s="13">
        <v>17</v>
      </c>
      <c r="F2" s="14">
        <f>E2-1</f>
        <v>16</v>
      </c>
      <c r="G2" s="15"/>
      <c r="H2" s="15"/>
      <c r="I2" s="15"/>
      <c r="J2" s="19"/>
    </row>
    <row r="3" spans="1:10" ht="15.75" customHeight="1">
      <c r="A3" s="22" t="s">
        <v>596</v>
      </c>
      <c r="B3" s="18">
        <v>1.4548611111111111E-2</v>
      </c>
      <c r="C3" s="26" t="s">
        <v>21</v>
      </c>
      <c r="D3" s="26" t="s">
        <v>24</v>
      </c>
      <c r="E3" s="13">
        <v>15</v>
      </c>
      <c r="F3" s="14">
        <f>E3-6</f>
        <v>9</v>
      </c>
      <c r="G3" s="15"/>
      <c r="H3" s="15"/>
      <c r="I3" s="15"/>
      <c r="J3" s="15"/>
    </row>
    <row r="4" spans="1:10" ht="15.75" customHeight="1">
      <c r="A4" s="22" t="s">
        <v>596</v>
      </c>
      <c r="B4" s="18">
        <v>2.6099537037037036E-2</v>
      </c>
      <c r="C4" s="26" t="s">
        <v>13</v>
      </c>
      <c r="D4" s="26" t="s">
        <v>15</v>
      </c>
      <c r="E4" s="13">
        <v>16</v>
      </c>
      <c r="F4" s="13">
        <v>12</v>
      </c>
      <c r="G4" s="15"/>
      <c r="H4" s="15"/>
      <c r="I4" s="15"/>
      <c r="J4" s="19"/>
    </row>
    <row r="5" spans="1:10" ht="15.75" customHeight="1">
      <c r="A5" s="22" t="s">
        <v>596</v>
      </c>
      <c r="B5" s="18">
        <v>3.0891203703703702E-2</v>
      </c>
      <c r="C5" s="26" t="s">
        <v>14</v>
      </c>
      <c r="D5" s="26" t="s">
        <v>69</v>
      </c>
      <c r="E5" s="13">
        <v>17</v>
      </c>
      <c r="F5" s="14">
        <f>E5-3</f>
        <v>14</v>
      </c>
      <c r="G5" s="15"/>
      <c r="H5" s="15"/>
      <c r="I5" s="15"/>
      <c r="J5" s="15"/>
    </row>
    <row r="6" spans="1:10" ht="15.75" customHeight="1">
      <c r="A6" s="22" t="s">
        <v>596</v>
      </c>
      <c r="B6" s="18">
        <v>3.1585648148148147E-2</v>
      </c>
      <c r="C6" s="26" t="s">
        <v>19</v>
      </c>
      <c r="D6" s="26" t="s">
        <v>15</v>
      </c>
      <c r="E6" s="13" t="s">
        <v>20</v>
      </c>
      <c r="F6" s="13">
        <v>1</v>
      </c>
      <c r="G6" s="15"/>
      <c r="H6" s="15"/>
      <c r="I6" s="15"/>
      <c r="J6" s="15"/>
    </row>
    <row r="7" spans="1:10" ht="15.75" customHeight="1">
      <c r="A7" s="22" t="s">
        <v>596</v>
      </c>
      <c r="B7" s="18">
        <v>3.1643518518518515E-2</v>
      </c>
      <c r="C7" s="26" t="s">
        <v>14</v>
      </c>
      <c r="D7" s="26" t="s">
        <v>15</v>
      </c>
      <c r="E7" s="13">
        <v>6</v>
      </c>
      <c r="F7" s="14">
        <f t="shared" ref="F7:F8" si="0">E7-3</f>
        <v>3</v>
      </c>
      <c r="G7" s="15"/>
      <c r="H7" s="15"/>
      <c r="I7" s="15"/>
      <c r="J7" s="15"/>
    </row>
    <row r="8" spans="1:10" ht="15.75" customHeight="1">
      <c r="A8" s="22" t="s">
        <v>596</v>
      </c>
      <c r="B8" s="18">
        <v>3.321759259259259E-2</v>
      </c>
      <c r="C8" s="26" t="s">
        <v>14</v>
      </c>
      <c r="D8" s="26" t="s">
        <v>69</v>
      </c>
      <c r="E8" s="13">
        <v>7</v>
      </c>
      <c r="F8" s="14">
        <f t="shared" si="0"/>
        <v>4</v>
      </c>
      <c r="G8" s="15"/>
      <c r="H8" s="15"/>
      <c r="I8" s="15"/>
      <c r="J8" s="15"/>
    </row>
    <row r="9" spans="1:10" ht="15.75" customHeight="1">
      <c r="A9" s="22" t="s">
        <v>596</v>
      </c>
      <c r="B9" s="18">
        <v>3.4108796296296297E-2</v>
      </c>
      <c r="C9" s="26" t="s">
        <v>13</v>
      </c>
      <c r="D9" s="26" t="s">
        <v>242</v>
      </c>
      <c r="E9" s="13">
        <v>14</v>
      </c>
      <c r="F9" s="14">
        <f>E9--1</f>
        <v>15</v>
      </c>
      <c r="G9" s="15"/>
      <c r="H9" s="15"/>
      <c r="I9" s="15"/>
      <c r="J9" s="15"/>
    </row>
    <row r="10" spans="1:10" ht="15.75" customHeight="1">
      <c r="A10" s="22" t="s">
        <v>596</v>
      </c>
      <c r="B10" s="18">
        <v>3.5949074074074071E-2</v>
      </c>
      <c r="C10" s="26" t="s">
        <v>612</v>
      </c>
      <c r="D10" s="26" t="s">
        <v>28</v>
      </c>
      <c r="E10" s="13">
        <v>28</v>
      </c>
      <c r="F10" s="13"/>
      <c r="G10" s="15"/>
      <c r="H10" s="26" t="s">
        <v>613</v>
      </c>
      <c r="I10" s="15"/>
      <c r="J10" s="26" t="s">
        <v>614</v>
      </c>
    </row>
    <row r="11" spans="1:10" ht="15.75" customHeight="1">
      <c r="A11" s="22" t="s">
        <v>596</v>
      </c>
      <c r="B11" s="18">
        <v>3.6516203703703703E-2</v>
      </c>
      <c r="C11" s="26" t="s">
        <v>21</v>
      </c>
      <c r="D11" s="26" t="s">
        <v>33</v>
      </c>
      <c r="E11" s="13">
        <v>17</v>
      </c>
      <c r="F11" s="13">
        <f>E11-8</f>
        <v>9</v>
      </c>
      <c r="G11" s="15"/>
      <c r="H11" s="15"/>
      <c r="I11" s="15"/>
      <c r="J11" s="26" t="s">
        <v>63</v>
      </c>
    </row>
    <row r="12" spans="1:10" ht="15.75" customHeight="1">
      <c r="A12" s="22" t="s">
        <v>596</v>
      </c>
      <c r="B12" s="18">
        <v>3.6666666666666667E-2</v>
      </c>
      <c r="C12" s="26" t="s">
        <v>21</v>
      </c>
      <c r="D12" s="26" t="s">
        <v>28</v>
      </c>
      <c r="E12" s="13">
        <v>12</v>
      </c>
      <c r="F12" s="13"/>
      <c r="G12" s="15"/>
      <c r="H12" s="26" t="s">
        <v>618</v>
      </c>
      <c r="I12" s="15"/>
      <c r="J12" s="15"/>
    </row>
    <row r="13" spans="1:10" ht="15.75" customHeight="1">
      <c r="A13" s="22" t="s">
        <v>596</v>
      </c>
      <c r="B13" s="18">
        <v>3.7453703703703704E-2</v>
      </c>
      <c r="C13" s="26" t="s">
        <v>13</v>
      </c>
      <c r="D13" s="26" t="s">
        <v>33</v>
      </c>
      <c r="E13" s="13">
        <v>16</v>
      </c>
      <c r="F13" s="14">
        <f>E13-8</f>
        <v>8</v>
      </c>
      <c r="G13" s="15"/>
      <c r="H13" s="15"/>
      <c r="I13" s="15"/>
      <c r="J13" s="26" t="s">
        <v>620</v>
      </c>
    </row>
    <row r="14" spans="1:10" ht="15.75" customHeight="1">
      <c r="A14" s="22" t="s">
        <v>596</v>
      </c>
      <c r="B14" s="18">
        <v>3.7615740740740741E-2</v>
      </c>
      <c r="C14" s="26" t="s">
        <v>13</v>
      </c>
      <c r="D14" s="26" t="s">
        <v>28</v>
      </c>
      <c r="E14" s="13">
        <v>27</v>
      </c>
      <c r="F14" s="14"/>
      <c r="G14" s="15"/>
      <c r="H14" s="26" t="s">
        <v>623</v>
      </c>
      <c r="I14" s="15"/>
      <c r="J14" s="15"/>
    </row>
    <row r="15" spans="1:10" ht="15.75" customHeight="1">
      <c r="A15" s="22" t="s">
        <v>596</v>
      </c>
      <c r="B15" s="18">
        <v>3.847222222222222E-2</v>
      </c>
      <c r="C15" s="26" t="s">
        <v>14</v>
      </c>
      <c r="D15" s="26" t="s">
        <v>15</v>
      </c>
      <c r="E15" s="13">
        <v>9</v>
      </c>
      <c r="F15" s="13">
        <f>E15-3</f>
        <v>6</v>
      </c>
      <c r="G15" s="15"/>
      <c r="H15" s="15"/>
      <c r="I15" s="15"/>
      <c r="J15" s="19"/>
    </row>
    <row r="16" spans="1:10" ht="15.75" customHeight="1">
      <c r="A16" s="22" t="s">
        <v>596</v>
      </c>
      <c r="B16" s="18">
        <v>3.8587962962962963E-2</v>
      </c>
      <c r="C16" s="26" t="s">
        <v>18</v>
      </c>
      <c r="D16" s="26" t="s">
        <v>15</v>
      </c>
      <c r="E16" s="13">
        <v>13</v>
      </c>
      <c r="F16" s="13">
        <f>E16-4</f>
        <v>9</v>
      </c>
      <c r="G16" s="15"/>
      <c r="H16" s="15"/>
      <c r="I16" s="15"/>
      <c r="J16" s="15"/>
    </row>
    <row r="17" spans="1:10" ht="15.75" customHeight="1">
      <c r="A17" s="22" t="s">
        <v>596</v>
      </c>
      <c r="B17" s="18">
        <v>4.0694444444444443E-2</v>
      </c>
      <c r="C17" s="26" t="s">
        <v>89</v>
      </c>
      <c r="D17" s="26" t="s">
        <v>15</v>
      </c>
      <c r="E17" s="13">
        <v>16</v>
      </c>
      <c r="F17" s="14">
        <f>E17-3</f>
        <v>13</v>
      </c>
      <c r="G17" s="15"/>
      <c r="H17" s="15"/>
      <c r="I17" s="15"/>
      <c r="J17" s="15"/>
    </row>
    <row r="18" spans="1:10" ht="15.75" customHeight="1">
      <c r="A18" s="22" t="s">
        <v>596</v>
      </c>
      <c r="B18" s="18">
        <v>4.2488425925925923E-2</v>
      </c>
      <c r="C18" s="26" t="s">
        <v>89</v>
      </c>
      <c r="D18" s="26" t="s">
        <v>22</v>
      </c>
      <c r="E18" s="13">
        <v>13</v>
      </c>
      <c r="F18" s="14">
        <f>E18-4</f>
        <v>9</v>
      </c>
      <c r="G18" s="15"/>
      <c r="H18" s="15"/>
      <c r="I18" s="15"/>
      <c r="J18" s="15"/>
    </row>
    <row r="19" spans="1:10" ht="15.75" customHeight="1">
      <c r="A19" s="22" t="s">
        <v>596</v>
      </c>
      <c r="B19" s="18">
        <v>4.6192129629629632E-2</v>
      </c>
      <c r="C19" s="26" t="s">
        <v>14</v>
      </c>
      <c r="D19" s="26" t="s">
        <v>69</v>
      </c>
      <c r="E19" s="13" t="s">
        <v>17</v>
      </c>
      <c r="F19" s="13">
        <v>20</v>
      </c>
      <c r="G19" s="15"/>
      <c r="H19" s="15"/>
      <c r="I19" s="15"/>
      <c r="J19" s="15"/>
    </row>
    <row r="20" spans="1:10" ht="15.75" customHeight="1">
      <c r="A20" s="22" t="s">
        <v>596</v>
      </c>
      <c r="B20" s="18">
        <v>4.7060185185185184E-2</v>
      </c>
      <c r="C20" s="26" t="s">
        <v>14</v>
      </c>
      <c r="D20" s="26" t="s">
        <v>26</v>
      </c>
      <c r="E20" s="13">
        <v>8</v>
      </c>
      <c r="F20" s="14">
        <f>E20-5</f>
        <v>3</v>
      </c>
      <c r="G20" s="15"/>
      <c r="H20" s="15"/>
      <c r="I20" s="15"/>
      <c r="J20" s="15"/>
    </row>
    <row r="21" spans="1:10" ht="15.75" customHeight="1">
      <c r="A21" s="22" t="s">
        <v>596</v>
      </c>
      <c r="B21" s="18">
        <v>4.884259259259259E-2</v>
      </c>
      <c r="C21" s="26" t="s">
        <v>21</v>
      </c>
      <c r="D21" s="26" t="s">
        <v>24</v>
      </c>
      <c r="E21" s="13" t="s">
        <v>20</v>
      </c>
      <c r="F21" s="13">
        <v>1</v>
      </c>
      <c r="G21" s="15"/>
      <c r="H21" s="15"/>
      <c r="I21" s="15"/>
      <c r="J21" s="15"/>
    </row>
    <row r="22" spans="1:10" ht="15.75" customHeight="1">
      <c r="A22" s="22" t="s">
        <v>596</v>
      </c>
      <c r="B22" s="18">
        <v>0.05</v>
      </c>
      <c r="C22" s="26" t="s">
        <v>13</v>
      </c>
      <c r="D22" s="26" t="s">
        <v>15</v>
      </c>
      <c r="E22" s="13">
        <v>18</v>
      </c>
      <c r="F22" s="13">
        <v>17</v>
      </c>
      <c r="G22" s="15"/>
      <c r="H22" s="15"/>
      <c r="I22" s="15"/>
      <c r="J22" s="15"/>
    </row>
    <row r="23" spans="1:10" ht="15.75" customHeight="1">
      <c r="A23" s="22" t="s">
        <v>596</v>
      </c>
      <c r="B23" s="18">
        <v>5.0034722222222223E-2</v>
      </c>
      <c r="C23" s="26" t="s">
        <v>14</v>
      </c>
      <c r="D23" s="26" t="s">
        <v>15</v>
      </c>
      <c r="E23" s="13">
        <v>10</v>
      </c>
      <c r="F23" s="13">
        <f>E23-3</f>
        <v>7</v>
      </c>
      <c r="G23" s="15"/>
      <c r="H23" s="15"/>
      <c r="I23" s="15"/>
      <c r="J23" s="15"/>
    </row>
    <row r="24" spans="1:10" ht="15.75" customHeight="1">
      <c r="A24" s="22" t="s">
        <v>596</v>
      </c>
      <c r="B24" s="18">
        <v>5.1701388888888887E-2</v>
      </c>
      <c r="C24" s="26" t="s">
        <v>14</v>
      </c>
      <c r="D24" s="26" t="s">
        <v>22</v>
      </c>
      <c r="E24" s="13">
        <v>14</v>
      </c>
      <c r="F24" s="14">
        <f>E24-7</f>
        <v>7</v>
      </c>
      <c r="G24" s="15"/>
      <c r="H24" s="19"/>
      <c r="I24" s="15"/>
      <c r="J24" s="15"/>
    </row>
    <row r="25" spans="1:10" ht="15.75" customHeight="1">
      <c r="A25" s="22" t="s">
        <v>596</v>
      </c>
      <c r="B25" s="18">
        <v>5.3136574074074072E-2</v>
      </c>
      <c r="C25" s="26" t="s">
        <v>14</v>
      </c>
      <c r="D25" s="26" t="s">
        <v>27</v>
      </c>
      <c r="E25" s="13">
        <v>22</v>
      </c>
      <c r="F25" s="13">
        <f>E25-4</f>
        <v>18</v>
      </c>
      <c r="G25" s="15"/>
      <c r="H25" s="15"/>
      <c r="I25" s="15"/>
      <c r="J25" s="19"/>
    </row>
    <row r="26" spans="1:10" ht="15.75" customHeight="1">
      <c r="A26" s="22" t="s">
        <v>596</v>
      </c>
      <c r="B26" s="18">
        <v>5.3622685185185183E-2</v>
      </c>
      <c r="C26" s="26" t="s">
        <v>14</v>
      </c>
      <c r="D26" s="26" t="s">
        <v>22</v>
      </c>
      <c r="E26" s="13">
        <v>19</v>
      </c>
      <c r="F26" s="14">
        <f>E26-7</f>
        <v>12</v>
      </c>
      <c r="G26" s="15"/>
      <c r="H26" s="15"/>
      <c r="I26" s="15"/>
      <c r="J26" s="15"/>
    </row>
    <row r="27" spans="1:10" ht="15.75" customHeight="1">
      <c r="A27" s="22" t="s">
        <v>596</v>
      </c>
      <c r="B27" s="18">
        <v>5.9108796296296298E-2</v>
      </c>
      <c r="C27" s="26" t="s">
        <v>23</v>
      </c>
      <c r="D27" s="26" t="s">
        <v>15</v>
      </c>
      <c r="E27" s="13">
        <v>7</v>
      </c>
      <c r="F27" s="13">
        <f>E27-3</f>
        <v>4</v>
      </c>
      <c r="G27" s="15"/>
      <c r="H27" s="15"/>
      <c r="I27" s="15"/>
      <c r="J27" s="15"/>
    </row>
    <row r="28" spans="1:10" ht="15.75" customHeight="1">
      <c r="A28" s="22" t="s">
        <v>596</v>
      </c>
      <c r="B28" s="18">
        <v>6.0983796296296293E-2</v>
      </c>
      <c r="C28" s="26" t="s">
        <v>21</v>
      </c>
      <c r="D28" s="26" t="s">
        <v>22</v>
      </c>
      <c r="E28" s="13">
        <v>17</v>
      </c>
      <c r="F28" s="13">
        <f t="shared" ref="F28:F30" si="1">E28-1</f>
        <v>16</v>
      </c>
      <c r="G28" s="15"/>
      <c r="H28" s="15"/>
      <c r="I28" s="15"/>
      <c r="J28" s="15"/>
    </row>
    <row r="29" spans="1:10" ht="15.75" customHeight="1">
      <c r="A29" s="22" t="s">
        <v>596</v>
      </c>
      <c r="B29" s="18">
        <v>6.2210648148148147E-2</v>
      </c>
      <c r="C29" s="26" t="s">
        <v>13</v>
      </c>
      <c r="D29" s="26" t="s">
        <v>15</v>
      </c>
      <c r="E29" s="13">
        <v>17</v>
      </c>
      <c r="F29" s="14">
        <f t="shared" si="1"/>
        <v>16</v>
      </c>
      <c r="G29" s="15"/>
      <c r="H29" s="15"/>
      <c r="I29" s="15"/>
      <c r="J29" s="15"/>
    </row>
    <row r="30" spans="1:10" ht="15.75" customHeight="1">
      <c r="A30" s="22" t="s">
        <v>596</v>
      </c>
      <c r="B30" s="18">
        <v>6.4699074074074076E-2</v>
      </c>
      <c r="C30" s="26" t="s">
        <v>13</v>
      </c>
      <c r="D30" s="26" t="s">
        <v>15</v>
      </c>
      <c r="E30" s="13">
        <v>15</v>
      </c>
      <c r="F30" s="13">
        <f t="shared" si="1"/>
        <v>14</v>
      </c>
      <c r="G30" s="15"/>
      <c r="H30" s="15"/>
      <c r="I30" s="15"/>
      <c r="J30" s="15"/>
    </row>
    <row r="31" spans="1:10" ht="15.75" customHeight="1">
      <c r="A31" s="22" t="s">
        <v>596</v>
      </c>
      <c r="B31" s="18">
        <v>6.5532407407407414E-2</v>
      </c>
      <c r="C31" s="26" t="s">
        <v>18</v>
      </c>
      <c r="D31" s="26" t="s">
        <v>15</v>
      </c>
      <c r="E31" s="13">
        <v>12</v>
      </c>
      <c r="F31" s="14">
        <f t="shared" ref="F31:F32" si="2">E31-4</f>
        <v>8</v>
      </c>
      <c r="G31" s="15"/>
      <c r="H31" s="15"/>
      <c r="I31" s="15"/>
      <c r="J31" s="15"/>
    </row>
    <row r="32" spans="1:10" ht="15.75" customHeight="1">
      <c r="A32" s="22" t="s">
        <v>596</v>
      </c>
      <c r="B32" s="18">
        <v>6.627314814814815E-2</v>
      </c>
      <c r="C32" s="26" t="s">
        <v>18</v>
      </c>
      <c r="D32" s="26" t="s">
        <v>15</v>
      </c>
      <c r="E32" s="13">
        <v>23</v>
      </c>
      <c r="F32" s="13">
        <f t="shared" si="2"/>
        <v>19</v>
      </c>
      <c r="G32" s="15"/>
      <c r="H32" s="15"/>
      <c r="I32" s="15"/>
      <c r="J32" s="15"/>
    </row>
    <row r="33" spans="1:10" ht="15.75" customHeight="1">
      <c r="A33" s="22" t="s">
        <v>596</v>
      </c>
      <c r="B33" s="18">
        <v>6.6423611111111114E-2</v>
      </c>
      <c r="C33" s="26" t="s">
        <v>18</v>
      </c>
      <c r="D33" s="26" t="s">
        <v>15</v>
      </c>
      <c r="E33" s="13" t="s">
        <v>20</v>
      </c>
      <c r="F33" s="13">
        <v>1</v>
      </c>
      <c r="G33" s="15"/>
      <c r="H33" s="15"/>
      <c r="I33" s="15"/>
      <c r="J33" s="19"/>
    </row>
    <row r="34" spans="1:10" ht="15.75" customHeight="1">
      <c r="A34" s="22" t="s">
        <v>596</v>
      </c>
      <c r="B34" s="18">
        <v>6.6724537037037041E-2</v>
      </c>
      <c r="C34" s="26" t="s">
        <v>18</v>
      </c>
      <c r="D34" s="26" t="s">
        <v>15</v>
      </c>
      <c r="E34" s="13">
        <v>23</v>
      </c>
      <c r="F34" s="13">
        <f>E34-4</f>
        <v>19</v>
      </c>
      <c r="G34" s="15"/>
      <c r="H34" s="15"/>
      <c r="I34" s="15"/>
      <c r="J34" s="15"/>
    </row>
    <row r="35" spans="1:10" ht="15.75" customHeight="1">
      <c r="A35" s="22" t="s">
        <v>596</v>
      </c>
      <c r="B35" s="18">
        <v>6.8483796296296293E-2</v>
      </c>
      <c r="C35" s="26" t="s">
        <v>21</v>
      </c>
      <c r="D35" s="26" t="s">
        <v>15</v>
      </c>
      <c r="E35" s="13">
        <v>5</v>
      </c>
      <c r="F35" s="14">
        <f>E35-3</f>
        <v>2</v>
      </c>
      <c r="G35" s="15"/>
      <c r="H35" s="19"/>
      <c r="I35" s="15"/>
      <c r="J35" s="19"/>
    </row>
    <row r="36" spans="1:10" ht="15.75" customHeight="1">
      <c r="A36" s="22" t="s">
        <v>596</v>
      </c>
      <c r="B36" s="18">
        <v>6.9120370370370374E-2</v>
      </c>
      <c r="C36" s="26" t="s">
        <v>19</v>
      </c>
      <c r="D36" s="26" t="s">
        <v>37</v>
      </c>
      <c r="E36" s="13">
        <v>25</v>
      </c>
      <c r="F36" s="14">
        <f>E36-6</f>
        <v>19</v>
      </c>
      <c r="G36" s="15"/>
      <c r="H36" s="15"/>
      <c r="I36" s="15"/>
      <c r="J36" s="19"/>
    </row>
    <row r="37" spans="1:10" ht="15.75" customHeight="1">
      <c r="A37" s="22" t="s">
        <v>596</v>
      </c>
      <c r="B37" s="18">
        <v>6.9340277777777778E-2</v>
      </c>
      <c r="C37" s="26" t="s">
        <v>19</v>
      </c>
      <c r="D37" s="26" t="s">
        <v>51</v>
      </c>
      <c r="E37" s="13">
        <v>10</v>
      </c>
      <c r="F37" s="13">
        <f>E37-0</f>
        <v>10</v>
      </c>
      <c r="G37" s="15"/>
      <c r="H37" s="15"/>
      <c r="I37" s="15"/>
      <c r="J37" s="19"/>
    </row>
    <row r="38" spans="1:10" ht="15.75" customHeight="1">
      <c r="A38" s="22" t="s">
        <v>596</v>
      </c>
      <c r="B38" s="18">
        <v>7.464120370370371E-2</v>
      </c>
      <c r="C38" s="26" t="s">
        <v>21</v>
      </c>
      <c r="D38" s="26" t="s">
        <v>28</v>
      </c>
      <c r="E38" s="13">
        <v>16</v>
      </c>
      <c r="F38" s="14"/>
      <c r="G38" s="15"/>
      <c r="H38" s="26" t="s">
        <v>638</v>
      </c>
      <c r="I38" s="15"/>
      <c r="J38" s="26" t="s">
        <v>609</v>
      </c>
    </row>
    <row r="39" spans="1:10" ht="15.75" customHeight="1">
      <c r="A39" s="22" t="s">
        <v>596</v>
      </c>
      <c r="B39" s="18">
        <v>7.3483796296296297E-2</v>
      </c>
      <c r="C39" s="26" t="s">
        <v>19</v>
      </c>
      <c r="D39" s="26" t="s">
        <v>30</v>
      </c>
      <c r="E39" s="13">
        <v>16</v>
      </c>
      <c r="F39" s="14">
        <f>E39-7</f>
        <v>9</v>
      </c>
      <c r="G39" s="15"/>
      <c r="H39" s="15"/>
      <c r="I39" s="15"/>
      <c r="J39" s="26" t="s">
        <v>159</v>
      </c>
    </row>
    <row r="40" spans="1:10" ht="15.75" customHeight="1">
      <c r="A40" s="22" t="s">
        <v>596</v>
      </c>
      <c r="B40" s="18">
        <v>7.5462962962962968E-2</v>
      </c>
      <c r="C40" s="26" t="s">
        <v>612</v>
      </c>
      <c r="D40" s="26" t="s">
        <v>28</v>
      </c>
      <c r="E40" s="13">
        <v>7</v>
      </c>
      <c r="F40" s="14"/>
      <c r="G40" s="15"/>
      <c r="H40" s="26" t="s">
        <v>640</v>
      </c>
      <c r="I40" s="15"/>
      <c r="J40" s="26" t="s">
        <v>641</v>
      </c>
    </row>
    <row r="41" spans="1:10" ht="15.75" customHeight="1">
      <c r="A41" s="22" t="s">
        <v>596</v>
      </c>
      <c r="B41" s="18">
        <v>7.5833333333333336E-2</v>
      </c>
      <c r="C41" s="26" t="s">
        <v>14</v>
      </c>
      <c r="D41" s="26" t="s">
        <v>16</v>
      </c>
      <c r="E41" s="13" t="s">
        <v>20</v>
      </c>
      <c r="F41" s="13">
        <v>1</v>
      </c>
      <c r="G41" s="15"/>
      <c r="H41" s="19"/>
      <c r="I41" s="15"/>
      <c r="J41" s="15"/>
    </row>
    <row r="42" spans="1:10" ht="15.75" customHeight="1">
      <c r="A42" s="22" t="s">
        <v>596</v>
      </c>
      <c r="B42" s="18">
        <v>7.5833333333333336E-2</v>
      </c>
      <c r="C42" s="26" t="s">
        <v>14</v>
      </c>
      <c r="D42" s="26" t="s">
        <v>45</v>
      </c>
      <c r="E42" s="13">
        <v>8</v>
      </c>
      <c r="F42" s="14"/>
      <c r="G42" s="15"/>
      <c r="H42" s="19"/>
      <c r="I42" s="15"/>
      <c r="J42" s="26" t="s">
        <v>642</v>
      </c>
    </row>
    <row r="43" spans="1:10" ht="15.75" customHeight="1">
      <c r="A43" s="22" t="s">
        <v>596</v>
      </c>
      <c r="B43" s="18">
        <v>7.5821759259259255E-2</v>
      </c>
      <c r="C43" s="26" t="s">
        <v>18</v>
      </c>
      <c r="D43" s="26" t="s">
        <v>16</v>
      </c>
      <c r="E43" s="13">
        <v>23</v>
      </c>
      <c r="F43" s="13">
        <f>E43-4</f>
        <v>19</v>
      </c>
      <c r="G43" s="15"/>
      <c r="H43" s="15"/>
      <c r="I43" s="15"/>
      <c r="J43" s="15"/>
    </row>
    <row r="44" spans="1:10" ht="15.75" customHeight="1">
      <c r="A44" s="22" t="s">
        <v>596</v>
      </c>
      <c r="B44" s="18">
        <v>7.5798611111111108E-2</v>
      </c>
      <c r="C44" s="26" t="s">
        <v>612</v>
      </c>
      <c r="D44" s="26" t="s">
        <v>16</v>
      </c>
      <c r="E44" s="13">
        <v>20</v>
      </c>
      <c r="F44" s="14">
        <f>E44-2</f>
        <v>18</v>
      </c>
      <c r="G44" s="15"/>
      <c r="H44" s="15"/>
      <c r="I44" s="15"/>
      <c r="J44" s="19"/>
    </row>
    <row r="45" spans="1:10" ht="15.75" customHeight="1">
      <c r="A45" s="22" t="s">
        <v>596</v>
      </c>
      <c r="B45" s="18">
        <v>7.5902777777777777E-2</v>
      </c>
      <c r="C45" s="26" t="s">
        <v>19</v>
      </c>
      <c r="D45" s="26" t="s">
        <v>16</v>
      </c>
      <c r="E45" s="13">
        <v>18</v>
      </c>
      <c r="F45" s="13">
        <f>E45-4</f>
        <v>14</v>
      </c>
      <c r="G45" s="15"/>
      <c r="H45" s="19"/>
      <c r="I45" s="15"/>
      <c r="J45" s="15"/>
    </row>
    <row r="46" spans="1:10" ht="15.75" customHeight="1">
      <c r="A46" s="22" t="s">
        <v>596</v>
      </c>
      <c r="B46" s="18">
        <v>7.5914351851851858E-2</v>
      </c>
      <c r="C46" s="26" t="s">
        <v>23</v>
      </c>
      <c r="D46" s="26" t="s">
        <v>16</v>
      </c>
      <c r="E46" s="13">
        <v>16</v>
      </c>
      <c r="F46" s="14">
        <f>E46-3</f>
        <v>13</v>
      </c>
      <c r="G46" s="15"/>
      <c r="H46" s="15"/>
      <c r="I46" s="15"/>
      <c r="J46" s="19"/>
    </row>
    <row r="47" spans="1:10" ht="15.75" customHeight="1">
      <c r="A47" s="22" t="s">
        <v>596</v>
      </c>
      <c r="B47" s="18">
        <v>7.5972222222222219E-2</v>
      </c>
      <c r="C47" s="26" t="s">
        <v>13</v>
      </c>
      <c r="D47" s="26" t="s">
        <v>16</v>
      </c>
      <c r="E47" s="13">
        <v>14</v>
      </c>
      <c r="F47" s="14">
        <f>E47-0</f>
        <v>14</v>
      </c>
      <c r="G47" s="15"/>
      <c r="H47" s="15"/>
      <c r="I47" s="15"/>
      <c r="J47" s="19"/>
    </row>
    <row r="48" spans="1:10" ht="15.75" customHeight="1">
      <c r="A48" s="22" t="s">
        <v>596</v>
      </c>
      <c r="B48" s="18">
        <v>7.6111111111111115E-2</v>
      </c>
      <c r="C48" s="26" t="s">
        <v>66</v>
      </c>
      <c r="D48" s="26" t="s">
        <v>16</v>
      </c>
      <c r="E48" s="13">
        <v>6</v>
      </c>
      <c r="F48" s="14">
        <f>E48-2</f>
        <v>4</v>
      </c>
      <c r="G48" s="15"/>
      <c r="H48" s="15"/>
      <c r="I48" s="15"/>
      <c r="J48" s="19"/>
    </row>
    <row r="49" spans="1:10" ht="15.75" customHeight="1">
      <c r="A49" s="22" t="s">
        <v>596</v>
      </c>
      <c r="B49" s="18">
        <v>7.6111111111111115E-2</v>
      </c>
      <c r="C49" s="26" t="s">
        <v>21</v>
      </c>
      <c r="D49" s="26" t="s">
        <v>16</v>
      </c>
      <c r="E49" s="13">
        <v>8</v>
      </c>
      <c r="F49" s="13">
        <f>E49-1</f>
        <v>7</v>
      </c>
      <c r="G49" s="15"/>
      <c r="H49" s="15"/>
      <c r="I49" s="15"/>
      <c r="J49" s="19"/>
    </row>
    <row r="50" spans="1:10" ht="15.75" customHeight="1">
      <c r="A50" s="22" t="s">
        <v>596</v>
      </c>
      <c r="B50" s="18">
        <v>7.6666666666666661E-2</v>
      </c>
      <c r="C50" s="26" t="s">
        <v>18</v>
      </c>
      <c r="D50" s="26" t="s">
        <v>28</v>
      </c>
      <c r="E50" s="13">
        <v>6</v>
      </c>
      <c r="F50" s="14"/>
      <c r="G50" s="15"/>
      <c r="H50" s="26" t="s">
        <v>647</v>
      </c>
      <c r="I50" s="15"/>
      <c r="J50" s="26" t="s">
        <v>82</v>
      </c>
    </row>
    <row r="51" spans="1:10" ht="15.75" customHeight="1">
      <c r="A51" s="22" t="s">
        <v>596</v>
      </c>
      <c r="B51" s="18">
        <v>7.7106481481481484E-2</v>
      </c>
      <c r="C51" s="26" t="s">
        <v>612</v>
      </c>
      <c r="D51" s="26" t="s">
        <v>45</v>
      </c>
      <c r="E51" s="13">
        <v>7</v>
      </c>
      <c r="F51" s="14"/>
      <c r="G51" s="15"/>
      <c r="H51" s="15"/>
      <c r="I51" s="15"/>
      <c r="J51" s="26" t="s">
        <v>651</v>
      </c>
    </row>
    <row r="52" spans="1:10" ht="15.75" customHeight="1">
      <c r="A52" s="22" t="s">
        <v>596</v>
      </c>
      <c r="B52" s="18">
        <v>7.7650462962962963E-2</v>
      </c>
      <c r="C52" s="26" t="s">
        <v>19</v>
      </c>
      <c r="D52" s="26" t="s">
        <v>30</v>
      </c>
      <c r="E52" s="13">
        <v>24</v>
      </c>
      <c r="F52" s="13">
        <f>E52-7</f>
        <v>17</v>
      </c>
      <c r="G52" s="15"/>
      <c r="H52" s="19"/>
      <c r="I52" s="15"/>
      <c r="J52" s="26" t="s">
        <v>199</v>
      </c>
    </row>
    <row r="53" spans="1:10" ht="15.75" customHeight="1">
      <c r="A53" s="22" t="s">
        <v>596</v>
      </c>
      <c r="B53" s="18">
        <v>7.7800925925925926E-2</v>
      </c>
      <c r="C53" s="26" t="s">
        <v>19</v>
      </c>
      <c r="D53" s="26" t="s">
        <v>28</v>
      </c>
      <c r="E53" s="13">
        <v>5</v>
      </c>
      <c r="F53" s="14"/>
      <c r="G53" s="15"/>
      <c r="H53" s="26" t="s">
        <v>653</v>
      </c>
      <c r="I53" s="15"/>
      <c r="J53" s="26" t="s">
        <v>654</v>
      </c>
    </row>
    <row r="54" spans="1:10" ht="15.75" customHeight="1">
      <c r="A54" s="22" t="s">
        <v>596</v>
      </c>
      <c r="B54" s="18">
        <v>7.8067129629629625E-2</v>
      </c>
      <c r="C54" s="26" t="s">
        <v>19</v>
      </c>
      <c r="D54" s="26" t="s">
        <v>30</v>
      </c>
      <c r="E54" s="13">
        <v>13</v>
      </c>
      <c r="F54" s="14">
        <f t="shared" ref="F54:F56" si="3">E54-7</f>
        <v>6</v>
      </c>
      <c r="G54" s="15"/>
      <c r="H54" s="15"/>
      <c r="I54" s="15"/>
      <c r="J54" s="26" t="s">
        <v>159</v>
      </c>
    </row>
    <row r="55" spans="1:10" ht="15.75" customHeight="1">
      <c r="A55" s="22" t="s">
        <v>596</v>
      </c>
      <c r="B55" s="18">
        <v>7.9317129629629626E-2</v>
      </c>
      <c r="C55" s="26" t="s">
        <v>14</v>
      </c>
      <c r="D55" s="26" t="s">
        <v>30</v>
      </c>
      <c r="E55" s="13">
        <v>21</v>
      </c>
      <c r="F55" s="14">
        <f t="shared" si="3"/>
        <v>14</v>
      </c>
      <c r="G55" s="15"/>
      <c r="H55" s="19"/>
      <c r="I55" s="15"/>
      <c r="J55" s="26" t="s">
        <v>58</v>
      </c>
    </row>
    <row r="56" spans="1:10" ht="15.75" customHeight="1">
      <c r="A56" s="22" t="s">
        <v>596</v>
      </c>
      <c r="B56" s="18">
        <v>7.9328703703703707E-2</v>
      </c>
      <c r="C56" s="26" t="s">
        <v>14</v>
      </c>
      <c r="D56" s="26" t="s">
        <v>30</v>
      </c>
      <c r="E56" s="13">
        <v>16</v>
      </c>
      <c r="F56" s="14">
        <f t="shared" si="3"/>
        <v>9</v>
      </c>
      <c r="G56" s="15"/>
      <c r="H56" s="19"/>
      <c r="I56" s="15"/>
      <c r="J56" s="26" t="s">
        <v>58</v>
      </c>
    </row>
    <row r="57" spans="1:10" ht="15.75" customHeight="1">
      <c r="A57" s="22" t="s">
        <v>596</v>
      </c>
      <c r="B57" s="18">
        <v>7.9432870370370376E-2</v>
      </c>
      <c r="C57" s="26" t="s">
        <v>14</v>
      </c>
      <c r="D57" s="26" t="s">
        <v>28</v>
      </c>
      <c r="E57" s="13">
        <v>12</v>
      </c>
      <c r="F57" s="14"/>
      <c r="G57" s="15"/>
      <c r="H57" s="26" t="s">
        <v>658</v>
      </c>
      <c r="I57" s="15"/>
      <c r="J57" s="15"/>
    </row>
    <row r="58" spans="1:10" ht="15.75" customHeight="1">
      <c r="A58" s="22" t="s">
        <v>596</v>
      </c>
      <c r="B58" s="18">
        <v>7.9456018518518523E-2</v>
      </c>
      <c r="C58" s="26" t="s">
        <v>14</v>
      </c>
      <c r="D58" s="26" t="s">
        <v>28</v>
      </c>
      <c r="E58" s="13">
        <v>7</v>
      </c>
      <c r="F58" s="14"/>
      <c r="G58" s="15"/>
      <c r="H58" s="26" t="s">
        <v>659</v>
      </c>
      <c r="I58" s="15"/>
      <c r="J58" s="19"/>
    </row>
    <row r="59" spans="1:10" ht="13">
      <c r="A59" s="22" t="s">
        <v>596</v>
      </c>
      <c r="B59" s="18">
        <v>7.9953703703703707E-2</v>
      </c>
      <c r="C59" s="26" t="s">
        <v>14</v>
      </c>
      <c r="D59" s="26" t="s">
        <v>30</v>
      </c>
      <c r="E59" s="13" t="s">
        <v>38</v>
      </c>
      <c r="F59" s="13" t="s">
        <v>38</v>
      </c>
      <c r="G59" s="15"/>
      <c r="H59" s="15"/>
      <c r="I59" s="15"/>
      <c r="J59" s="26" t="s">
        <v>32</v>
      </c>
    </row>
    <row r="60" spans="1:10" ht="13">
      <c r="A60" s="22" t="s">
        <v>596</v>
      </c>
      <c r="B60" s="18">
        <v>7.9976851851851855E-2</v>
      </c>
      <c r="C60" s="26" t="s">
        <v>14</v>
      </c>
      <c r="D60" s="26" t="s">
        <v>28</v>
      </c>
      <c r="E60" s="13">
        <v>10</v>
      </c>
      <c r="F60" s="13"/>
      <c r="G60" s="15"/>
      <c r="H60" s="26" t="s">
        <v>660</v>
      </c>
      <c r="I60" s="15"/>
      <c r="J60" s="15"/>
    </row>
    <row r="61" spans="1:10" ht="13">
      <c r="A61" s="22" t="s">
        <v>596</v>
      </c>
      <c r="B61" s="18">
        <v>8.1122685185185187E-2</v>
      </c>
      <c r="C61" s="26" t="s">
        <v>13</v>
      </c>
      <c r="D61" s="26" t="s">
        <v>33</v>
      </c>
      <c r="E61" s="13">
        <v>26</v>
      </c>
      <c r="F61" s="14">
        <f t="shared" ref="F61:F62" si="4">E61-8</f>
        <v>18</v>
      </c>
      <c r="G61" s="15"/>
      <c r="H61" s="19"/>
      <c r="I61" s="15"/>
      <c r="J61" s="26" t="s">
        <v>120</v>
      </c>
    </row>
    <row r="62" spans="1:10" ht="13">
      <c r="A62" s="22" t="s">
        <v>596</v>
      </c>
      <c r="B62" s="18">
        <v>8.1157407407407414E-2</v>
      </c>
      <c r="C62" s="26" t="s">
        <v>13</v>
      </c>
      <c r="D62" s="26" t="s">
        <v>33</v>
      </c>
      <c r="E62" s="13">
        <v>25</v>
      </c>
      <c r="F62" s="13">
        <f t="shared" si="4"/>
        <v>17</v>
      </c>
      <c r="G62" s="15"/>
      <c r="H62" s="15"/>
      <c r="I62" s="15"/>
      <c r="J62" s="26" t="s">
        <v>120</v>
      </c>
    </row>
    <row r="63" spans="1:10" ht="13">
      <c r="A63" s="22" t="s">
        <v>596</v>
      </c>
      <c r="B63" s="18">
        <v>8.1261574074074069E-2</v>
      </c>
      <c r="C63" s="26" t="s">
        <v>13</v>
      </c>
      <c r="D63" s="26" t="s">
        <v>28</v>
      </c>
      <c r="E63" s="13">
        <v>8</v>
      </c>
      <c r="F63" s="14"/>
      <c r="G63" s="15"/>
      <c r="H63" s="26" t="s">
        <v>661</v>
      </c>
      <c r="I63" s="15"/>
      <c r="J63" s="19"/>
    </row>
    <row r="64" spans="1:10" ht="13">
      <c r="A64" s="22" t="s">
        <v>596</v>
      </c>
      <c r="B64" s="18">
        <v>8.1284722222222217E-2</v>
      </c>
      <c r="C64" s="26" t="s">
        <v>13</v>
      </c>
      <c r="D64" s="26" t="s">
        <v>28</v>
      </c>
      <c r="E64" s="13">
        <v>14</v>
      </c>
      <c r="F64" s="13"/>
      <c r="G64" s="15"/>
      <c r="H64" s="26" t="s">
        <v>663</v>
      </c>
      <c r="I64" s="15"/>
      <c r="J64" s="26" t="s">
        <v>664</v>
      </c>
    </row>
    <row r="65" spans="1:10" ht="13">
      <c r="A65" s="22" t="s">
        <v>596</v>
      </c>
      <c r="B65" s="18">
        <v>8.5798611111111117E-2</v>
      </c>
      <c r="C65" s="26" t="s">
        <v>66</v>
      </c>
      <c r="D65" s="26" t="s">
        <v>116</v>
      </c>
      <c r="E65" s="13">
        <v>22</v>
      </c>
      <c r="F65" s="14">
        <f>E65-3</f>
        <v>19</v>
      </c>
      <c r="G65" s="15"/>
      <c r="H65" s="19"/>
      <c r="I65" s="15"/>
      <c r="J65" s="26" t="s">
        <v>665</v>
      </c>
    </row>
    <row r="66" spans="1:10" ht="13">
      <c r="A66" s="22" t="s">
        <v>596</v>
      </c>
      <c r="B66" s="18">
        <v>8.6597222222222228E-2</v>
      </c>
      <c r="C66" s="26" t="s">
        <v>18</v>
      </c>
      <c r="D66" s="26" t="s">
        <v>101</v>
      </c>
      <c r="E66" s="13">
        <v>7</v>
      </c>
      <c r="F66" s="14"/>
      <c r="G66" s="15"/>
      <c r="H66" s="15"/>
      <c r="I66" s="15"/>
      <c r="J66" s="26" t="s">
        <v>666</v>
      </c>
    </row>
    <row r="67" spans="1:10" ht="13">
      <c r="A67" s="22" t="s">
        <v>596</v>
      </c>
      <c r="B67" s="18">
        <v>8.7789351851851855E-2</v>
      </c>
      <c r="C67" s="26" t="s">
        <v>612</v>
      </c>
      <c r="D67" s="26" t="s">
        <v>321</v>
      </c>
      <c r="E67" s="13">
        <v>10</v>
      </c>
      <c r="F67" s="14">
        <f>E67-0</f>
        <v>10</v>
      </c>
      <c r="G67" s="15"/>
      <c r="H67" s="15"/>
      <c r="I67" s="15"/>
      <c r="J67" s="19"/>
    </row>
    <row r="68" spans="1:10" ht="13">
      <c r="A68" s="22" t="s">
        <v>596</v>
      </c>
      <c r="B68" s="18">
        <v>8.8865740740740745E-2</v>
      </c>
      <c r="C68" s="26" t="s">
        <v>18</v>
      </c>
      <c r="D68" s="26" t="s">
        <v>28</v>
      </c>
      <c r="E68" s="13">
        <v>9</v>
      </c>
      <c r="F68" s="14"/>
      <c r="G68" s="15"/>
      <c r="H68" s="26" t="s">
        <v>669</v>
      </c>
      <c r="I68" s="15"/>
      <c r="J68" s="26" t="s">
        <v>215</v>
      </c>
    </row>
    <row r="69" spans="1:10" ht="13">
      <c r="A69" s="22" t="s">
        <v>596</v>
      </c>
      <c r="B69" s="18">
        <v>9.0231481481481482E-2</v>
      </c>
      <c r="C69" s="26" t="s">
        <v>19</v>
      </c>
      <c r="D69" s="26" t="s">
        <v>30</v>
      </c>
      <c r="E69" s="13">
        <v>23</v>
      </c>
      <c r="F69" s="14">
        <f>E69-7</f>
        <v>16</v>
      </c>
      <c r="G69" s="15"/>
      <c r="H69" s="15"/>
      <c r="I69" s="15"/>
      <c r="J69" s="26" t="s">
        <v>362</v>
      </c>
    </row>
    <row r="70" spans="1:10" ht="13">
      <c r="A70" s="22" t="s">
        <v>596</v>
      </c>
      <c r="B70" s="18">
        <v>9.0335648148148151E-2</v>
      </c>
      <c r="C70" s="26" t="s">
        <v>19</v>
      </c>
      <c r="D70" s="26" t="s">
        <v>30</v>
      </c>
      <c r="E70" s="13" t="s">
        <v>17</v>
      </c>
      <c r="F70" s="13">
        <v>20</v>
      </c>
      <c r="G70" s="15"/>
      <c r="H70" s="15"/>
      <c r="I70" s="15"/>
      <c r="J70" s="26" t="s">
        <v>103</v>
      </c>
    </row>
    <row r="71" spans="1:10" ht="13">
      <c r="A71" s="22" t="s">
        <v>596</v>
      </c>
      <c r="B71" s="18">
        <v>9.0474537037037034E-2</v>
      </c>
      <c r="C71" s="26" t="s">
        <v>19</v>
      </c>
      <c r="D71" s="26" t="s">
        <v>28</v>
      </c>
      <c r="E71" s="13">
        <v>10</v>
      </c>
      <c r="F71" s="14"/>
      <c r="G71" s="15"/>
      <c r="H71" s="26" t="s">
        <v>660</v>
      </c>
      <c r="I71" s="15"/>
      <c r="J71" s="19"/>
    </row>
    <row r="72" spans="1:10" ht="13">
      <c r="A72" s="22" t="s">
        <v>596</v>
      </c>
      <c r="B72" s="18">
        <v>9.0613425925925931E-2</v>
      </c>
      <c r="C72" s="26" t="s">
        <v>19</v>
      </c>
      <c r="D72" s="26" t="s">
        <v>30</v>
      </c>
      <c r="E72" s="13" t="s">
        <v>17</v>
      </c>
      <c r="F72" s="13">
        <v>20</v>
      </c>
      <c r="G72" s="15"/>
      <c r="H72" s="19"/>
      <c r="I72" s="19"/>
      <c r="J72" s="26" t="s">
        <v>672</v>
      </c>
    </row>
    <row r="73" spans="1:10" ht="13">
      <c r="A73" s="22" t="s">
        <v>596</v>
      </c>
      <c r="B73" s="18">
        <v>9.0613425925925931E-2</v>
      </c>
      <c r="C73" s="26" t="s">
        <v>19</v>
      </c>
      <c r="D73" s="26" t="s">
        <v>30</v>
      </c>
      <c r="E73" s="13">
        <v>20</v>
      </c>
      <c r="F73" s="14">
        <f>E73-7</f>
        <v>13</v>
      </c>
      <c r="G73" s="15"/>
      <c r="H73" s="19"/>
      <c r="I73" s="15"/>
      <c r="J73" s="26" t="s">
        <v>199</v>
      </c>
    </row>
    <row r="74" spans="1:10" ht="13">
      <c r="A74" s="22" t="s">
        <v>596</v>
      </c>
      <c r="B74" s="18">
        <v>9.0717592592592586E-2</v>
      </c>
      <c r="C74" s="26" t="s">
        <v>19</v>
      </c>
      <c r="D74" s="26" t="s">
        <v>28</v>
      </c>
      <c r="E74" s="13">
        <v>7</v>
      </c>
      <c r="F74" s="14"/>
      <c r="G74" s="15"/>
      <c r="H74" s="26" t="s">
        <v>659</v>
      </c>
      <c r="I74" s="15"/>
      <c r="J74" s="15"/>
    </row>
    <row r="75" spans="1:10" ht="13">
      <c r="A75" s="22" t="s">
        <v>596</v>
      </c>
      <c r="B75" s="18">
        <v>9.195601851851852E-2</v>
      </c>
      <c r="C75" s="26" t="s">
        <v>23</v>
      </c>
      <c r="D75" s="26" t="s">
        <v>28</v>
      </c>
      <c r="E75" s="13">
        <v>4</v>
      </c>
      <c r="F75" s="14"/>
      <c r="G75" s="15"/>
      <c r="H75" s="26" t="s">
        <v>676</v>
      </c>
      <c r="I75" s="15"/>
      <c r="J75" s="26" t="s">
        <v>148</v>
      </c>
    </row>
    <row r="76" spans="1:10" ht="13">
      <c r="A76" s="22" t="s">
        <v>596</v>
      </c>
      <c r="B76" s="18">
        <v>9.2824074074074073E-2</v>
      </c>
      <c r="C76" s="26" t="s">
        <v>14</v>
      </c>
      <c r="D76" s="26" t="s">
        <v>30</v>
      </c>
      <c r="E76" s="13">
        <v>15</v>
      </c>
      <c r="F76" s="14">
        <f t="shared" ref="F76:F77" si="5">E76-7</f>
        <v>8</v>
      </c>
      <c r="G76" s="15"/>
      <c r="H76" s="15"/>
      <c r="I76" s="14"/>
      <c r="J76" s="26" t="s">
        <v>103</v>
      </c>
    </row>
    <row r="77" spans="1:10" ht="13">
      <c r="A77" s="22" t="s">
        <v>596</v>
      </c>
      <c r="B77" s="18">
        <v>9.2824074074074073E-2</v>
      </c>
      <c r="C77" s="26" t="s">
        <v>14</v>
      </c>
      <c r="D77" s="26" t="s">
        <v>30</v>
      </c>
      <c r="E77" s="13">
        <v>14</v>
      </c>
      <c r="F77" s="14">
        <f t="shared" si="5"/>
        <v>7</v>
      </c>
      <c r="G77" s="15"/>
      <c r="H77" s="19"/>
      <c r="I77" s="15"/>
      <c r="J77" s="26" t="s">
        <v>667</v>
      </c>
    </row>
    <row r="78" spans="1:10" ht="13">
      <c r="A78" s="22" t="s">
        <v>596</v>
      </c>
      <c r="B78" s="18">
        <v>9.2997685185185183E-2</v>
      </c>
      <c r="C78" s="26" t="s">
        <v>14</v>
      </c>
      <c r="D78" s="26" t="s">
        <v>30</v>
      </c>
      <c r="E78" s="13" t="s">
        <v>17</v>
      </c>
      <c r="F78" s="14">
        <v>20</v>
      </c>
      <c r="G78" s="15"/>
      <c r="H78" s="15"/>
      <c r="I78" s="15"/>
      <c r="J78" s="26" t="s">
        <v>103</v>
      </c>
    </row>
    <row r="79" spans="1:10" ht="13">
      <c r="A79" s="22" t="s">
        <v>596</v>
      </c>
      <c r="B79" s="18">
        <v>9.2997685185185183E-2</v>
      </c>
      <c r="C79" s="26" t="s">
        <v>14</v>
      </c>
      <c r="D79" s="26" t="s">
        <v>30</v>
      </c>
      <c r="E79" s="13" t="s">
        <v>679</v>
      </c>
      <c r="F79" s="14">
        <v>14</v>
      </c>
      <c r="G79" s="15"/>
      <c r="H79" s="15"/>
      <c r="I79" s="15"/>
      <c r="J79" s="26" t="s">
        <v>667</v>
      </c>
    </row>
    <row r="80" spans="1:10" ht="13">
      <c r="A80" s="22" t="s">
        <v>596</v>
      </c>
      <c r="B80" s="18">
        <v>9.3333333333333338E-2</v>
      </c>
      <c r="C80" s="26" t="s">
        <v>14</v>
      </c>
      <c r="D80" s="26" t="s">
        <v>28</v>
      </c>
      <c r="E80" s="13">
        <v>8</v>
      </c>
      <c r="F80" s="14"/>
      <c r="G80" s="15"/>
      <c r="H80" s="26" t="s">
        <v>680</v>
      </c>
      <c r="I80" s="15"/>
      <c r="J80" s="15"/>
    </row>
    <row r="81" spans="1:10" ht="13">
      <c r="A81" s="22" t="s">
        <v>596</v>
      </c>
      <c r="B81" s="18">
        <v>9.3692129629629625E-2</v>
      </c>
      <c r="C81" s="26" t="s">
        <v>13</v>
      </c>
      <c r="D81" s="26" t="s">
        <v>30</v>
      </c>
      <c r="E81" s="13" t="s">
        <v>38</v>
      </c>
      <c r="F81" s="13" t="s">
        <v>38</v>
      </c>
      <c r="G81" s="15"/>
      <c r="H81" s="15"/>
      <c r="I81" s="15"/>
      <c r="J81" s="26" t="s">
        <v>682</v>
      </c>
    </row>
    <row r="82" spans="1:10" ht="13">
      <c r="A82" s="22" t="s">
        <v>596</v>
      </c>
      <c r="B82" s="18">
        <v>9.3692129629629625E-2</v>
      </c>
      <c r="C82" s="26" t="s">
        <v>13</v>
      </c>
      <c r="D82" s="26" t="s">
        <v>30</v>
      </c>
      <c r="E82" s="13" t="s">
        <v>38</v>
      </c>
      <c r="F82" s="13" t="s">
        <v>38</v>
      </c>
      <c r="G82" s="15"/>
      <c r="H82" s="19"/>
      <c r="I82" s="15"/>
      <c r="J82" s="26" t="s">
        <v>103</v>
      </c>
    </row>
    <row r="83" spans="1:10" ht="13">
      <c r="A83" s="22" t="s">
        <v>596</v>
      </c>
      <c r="B83" s="18">
        <v>9.375E-2</v>
      </c>
      <c r="C83" s="26" t="s">
        <v>13</v>
      </c>
      <c r="D83" s="26" t="s">
        <v>30</v>
      </c>
      <c r="E83" s="13" t="s">
        <v>38</v>
      </c>
      <c r="F83" s="13" t="s">
        <v>38</v>
      </c>
      <c r="G83" s="15"/>
      <c r="H83" s="15"/>
      <c r="I83" s="15"/>
      <c r="J83" s="26" t="s">
        <v>682</v>
      </c>
    </row>
    <row r="84" spans="1:10" ht="13">
      <c r="A84" s="22" t="s">
        <v>596</v>
      </c>
      <c r="B84" s="18">
        <v>9.375E-2</v>
      </c>
      <c r="C84" s="26" t="s">
        <v>13</v>
      </c>
      <c r="D84" s="26" t="s">
        <v>30</v>
      </c>
      <c r="E84" s="13" t="s">
        <v>38</v>
      </c>
      <c r="F84" s="13" t="s">
        <v>38</v>
      </c>
      <c r="G84" s="15"/>
      <c r="H84" s="19"/>
      <c r="I84" s="15"/>
      <c r="J84" s="26" t="s">
        <v>103</v>
      </c>
    </row>
    <row r="85" spans="1:10" ht="13">
      <c r="A85" s="22" t="s">
        <v>596</v>
      </c>
      <c r="B85" s="18">
        <v>9.4270833333333331E-2</v>
      </c>
      <c r="C85" s="26" t="s">
        <v>21</v>
      </c>
      <c r="D85" s="26" t="s">
        <v>33</v>
      </c>
      <c r="E85" s="13" t="s">
        <v>20</v>
      </c>
      <c r="F85" s="14">
        <v>1</v>
      </c>
      <c r="G85" s="15"/>
      <c r="H85" s="19"/>
      <c r="I85" s="19"/>
      <c r="J85" s="26" t="s">
        <v>63</v>
      </c>
    </row>
    <row r="86" spans="1:10" ht="13">
      <c r="A86" s="22" t="s">
        <v>596</v>
      </c>
      <c r="B86" s="18">
        <v>9.4432870370370375E-2</v>
      </c>
      <c r="C86" s="26" t="s">
        <v>19</v>
      </c>
      <c r="D86" s="26" t="s">
        <v>30</v>
      </c>
      <c r="E86" s="13" t="s">
        <v>38</v>
      </c>
      <c r="F86" s="14" t="s">
        <v>38</v>
      </c>
      <c r="G86" s="15"/>
      <c r="H86" s="29"/>
      <c r="I86" s="15"/>
      <c r="J86" s="26" t="s">
        <v>103</v>
      </c>
    </row>
    <row r="87" spans="1:10" ht="13">
      <c r="A87" s="22" t="s">
        <v>596</v>
      </c>
      <c r="B87" s="18">
        <v>9.4432870370370375E-2</v>
      </c>
      <c r="C87" s="26" t="s">
        <v>19</v>
      </c>
      <c r="D87" s="26" t="s">
        <v>30</v>
      </c>
      <c r="E87" s="13">
        <v>12</v>
      </c>
      <c r="F87" s="14">
        <f>E87-7</f>
        <v>5</v>
      </c>
      <c r="G87" s="15"/>
      <c r="H87" s="15"/>
      <c r="I87" s="15"/>
      <c r="J87" s="26" t="s">
        <v>362</v>
      </c>
    </row>
    <row r="88" spans="1:10" ht="13">
      <c r="A88" s="22" t="s">
        <v>596</v>
      </c>
      <c r="B88" s="18">
        <v>9.465277777777778E-2</v>
      </c>
      <c r="C88" s="26" t="s">
        <v>19</v>
      </c>
      <c r="D88" s="26" t="s">
        <v>30</v>
      </c>
      <c r="E88" s="13" t="s">
        <v>38</v>
      </c>
      <c r="F88" s="14" t="s">
        <v>38</v>
      </c>
      <c r="G88" s="15"/>
      <c r="H88" s="29"/>
      <c r="I88" s="15"/>
      <c r="J88" s="26" t="s">
        <v>103</v>
      </c>
    </row>
    <row r="89" spans="1:10" ht="13">
      <c r="A89" s="22" t="s">
        <v>596</v>
      </c>
      <c r="B89" s="18">
        <v>9.465277777777778E-2</v>
      </c>
      <c r="C89" s="26" t="s">
        <v>19</v>
      </c>
      <c r="D89" s="26" t="s">
        <v>30</v>
      </c>
      <c r="E89" s="13">
        <v>14</v>
      </c>
      <c r="F89" s="14">
        <f>E89-7</f>
        <v>7</v>
      </c>
      <c r="G89" s="15"/>
      <c r="H89" s="15"/>
      <c r="I89" s="15"/>
      <c r="J89" s="26" t="s">
        <v>362</v>
      </c>
    </row>
    <row r="90" spans="1:10" ht="13">
      <c r="A90" s="22" t="s">
        <v>596</v>
      </c>
      <c r="B90" s="18">
        <v>9.4710648148148155E-2</v>
      </c>
      <c r="C90" s="26" t="s">
        <v>19</v>
      </c>
      <c r="D90" s="26" t="s">
        <v>30</v>
      </c>
      <c r="E90" s="13" t="s">
        <v>38</v>
      </c>
      <c r="F90" s="14" t="s">
        <v>38</v>
      </c>
      <c r="G90" s="15"/>
      <c r="H90" s="29"/>
      <c r="I90" s="15"/>
      <c r="J90" s="26" t="s">
        <v>103</v>
      </c>
    </row>
    <row r="91" spans="1:10" ht="13">
      <c r="A91" s="22" t="s">
        <v>596</v>
      </c>
      <c r="B91" s="18">
        <v>9.4710648148148155E-2</v>
      </c>
      <c r="C91" s="26" t="s">
        <v>19</v>
      </c>
      <c r="D91" s="26" t="s">
        <v>30</v>
      </c>
      <c r="E91" s="13">
        <v>16</v>
      </c>
      <c r="F91" s="14">
        <f>E91-7</f>
        <v>9</v>
      </c>
      <c r="G91" s="15"/>
      <c r="H91" s="15"/>
      <c r="I91" s="15"/>
      <c r="J91" s="26" t="s">
        <v>362</v>
      </c>
    </row>
    <row r="92" spans="1:10" ht="13">
      <c r="A92" s="22" t="s">
        <v>596</v>
      </c>
      <c r="B92" s="18">
        <v>9.4791666666666663E-2</v>
      </c>
      <c r="C92" s="26" t="s">
        <v>19</v>
      </c>
      <c r="D92" s="26" t="s">
        <v>28</v>
      </c>
      <c r="E92" s="13">
        <v>8</v>
      </c>
      <c r="F92" s="13"/>
      <c r="G92" s="15"/>
      <c r="H92" s="26" t="s">
        <v>680</v>
      </c>
      <c r="I92" s="15"/>
      <c r="J92" s="15"/>
    </row>
    <row r="93" spans="1:10" ht="13">
      <c r="A93" s="22" t="s">
        <v>596</v>
      </c>
      <c r="B93" s="18">
        <v>9.5000000000000001E-2</v>
      </c>
      <c r="C93" s="26" t="s">
        <v>13</v>
      </c>
      <c r="D93" s="26" t="s">
        <v>30</v>
      </c>
      <c r="E93" s="13" t="s">
        <v>38</v>
      </c>
      <c r="F93" s="13" t="s">
        <v>38</v>
      </c>
      <c r="G93" s="15"/>
      <c r="H93" s="15"/>
      <c r="I93" s="15"/>
      <c r="J93" s="26" t="s">
        <v>103</v>
      </c>
    </row>
    <row r="94" spans="1:10" ht="13">
      <c r="A94" s="22" t="s">
        <v>596</v>
      </c>
      <c r="B94" s="18">
        <v>9.5000000000000001E-2</v>
      </c>
      <c r="C94" s="26" t="s">
        <v>13</v>
      </c>
      <c r="D94" s="26" t="s">
        <v>30</v>
      </c>
      <c r="E94" s="13" t="s">
        <v>20</v>
      </c>
      <c r="F94" s="13">
        <v>1</v>
      </c>
      <c r="G94" s="15"/>
      <c r="H94" s="19"/>
      <c r="I94" s="15"/>
      <c r="J94" s="26" t="s">
        <v>682</v>
      </c>
    </row>
    <row r="95" spans="1:10" ht="13">
      <c r="A95" s="22" t="s">
        <v>596</v>
      </c>
      <c r="B95" s="18">
        <v>9.5046296296296295E-2</v>
      </c>
      <c r="C95" s="26" t="s">
        <v>13</v>
      </c>
      <c r="D95" s="26" t="s">
        <v>30</v>
      </c>
      <c r="E95" s="13" t="s">
        <v>38</v>
      </c>
      <c r="F95" s="13" t="s">
        <v>38</v>
      </c>
      <c r="G95" s="15"/>
      <c r="H95" s="15"/>
      <c r="I95" s="15"/>
      <c r="J95" s="26" t="s">
        <v>103</v>
      </c>
    </row>
    <row r="96" spans="1:10" ht="13">
      <c r="A96" s="22" t="s">
        <v>596</v>
      </c>
      <c r="B96" s="18">
        <v>9.5046296296296295E-2</v>
      </c>
      <c r="C96" s="26" t="s">
        <v>13</v>
      </c>
      <c r="D96" s="26" t="s">
        <v>30</v>
      </c>
      <c r="E96" s="13">
        <v>25</v>
      </c>
      <c r="F96" s="13">
        <v>18</v>
      </c>
      <c r="G96" s="15"/>
      <c r="H96" s="19"/>
      <c r="I96" s="15"/>
      <c r="J96" s="26" t="s">
        <v>682</v>
      </c>
    </row>
    <row r="97" spans="1:10" ht="13">
      <c r="A97" s="22" t="s">
        <v>596</v>
      </c>
      <c r="B97" s="18">
        <v>9.510416666666667E-2</v>
      </c>
      <c r="C97" s="26" t="s">
        <v>13</v>
      </c>
      <c r="D97" s="26" t="s">
        <v>28</v>
      </c>
      <c r="E97" s="13">
        <v>13</v>
      </c>
      <c r="F97" s="14"/>
      <c r="G97" s="15"/>
      <c r="H97" s="26" t="s">
        <v>695</v>
      </c>
      <c r="I97" s="15"/>
      <c r="J97" s="15"/>
    </row>
    <row r="98" spans="1:10" ht="13">
      <c r="A98" s="22" t="s">
        <v>596</v>
      </c>
      <c r="B98" s="18">
        <v>9.7129629629629635E-2</v>
      </c>
      <c r="C98" s="26" t="s">
        <v>18</v>
      </c>
      <c r="D98" s="26" t="s">
        <v>37</v>
      </c>
      <c r="E98" s="13">
        <v>14</v>
      </c>
      <c r="F98" s="14">
        <f>E98-1</f>
        <v>13</v>
      </c>
      <c r="G98" s="15"/>
      <c r="H98" s="15"/>
      <c r="I98" s="15"/>
      <c r="J98" s="15"/>
    </row>
    <row r="99" spans="1:10" ht="13">
      <c r="A99" s="22" t="s">
        <v>596</v>
      </c>
      <c r="B99" s="18">
        <v>0.11181712962962963</v>
      </c>
      <c r="C99" s="26" t="s">
        <v>19</v>
      </c>
      <c r="D99" s="26" t="s">
        <v>37</v>
      </c>
      <c r="E99" s="13">
        <v>19</v>
      </c>
      <c r="F99" s="13">
        <f>E99-6</f>
        <v>13</v>
      </c>
      <c r="G99" s="15"/>
      <c r="H99" s="15"/>
      <c r="I99" s="15"/>
      <c r="J99" s="15"/>
    </row>
    <row r="100" spans="1:10" ht="13">
      <c r="A100" s="22" t="s">
        <v>596</v>
      </c>
      <c r="B100" s="18">
        <v>0.11284722222222222</v>
      </c>
      <c r="C100" s="26" t="s">
        <v>21</v>
      </c>
      <c r="D100" s="26" t="s">
        <v>67</v>
      </c>
      <c r="E100" s="13">
        <v>13</v>
      </c>
      <c r="F100" s="14"/>
      <c r="G100" s="15"/>
      <c r="H100" s="15"/>
      <c r="I100" s="15"/>
      <c r="J100" s="15"/>
    </row>
    <row r="101" spans="1:10" ht="13">
      <c r="A101" s="22" t="s">
        <v>596</v>
      </c>
      <c r="B101" s="18">
        <v>0.11289351851851852</v>
      </c>
      <c r="C101" s="26" t="s">
        <v>18</v>
      </c>
      <c r="D101" s="26" t="s">
        <v>67</v>
      </c>
      <c r="E101" s="13" t="s">
        <v>38</v>
      </c>
      <c r="F101" s="14" t="s">
        <v>38</v>
      </c>
      <c r="G101" s="15"/>
      <c r="H101" s="15"/>
      <c r="I101" s="15"/>
      <c r="J101" s="15"/>
    </row>
    <row r="102" spans="1:10" ht="13">
      <c r="A102" s="22" t="s">
        <v>596</v>
      </c>
      <c r="B102" s="18">
        <v>0.11741898148148149</v>
      </c>
      <c r="C102" s="26" t="s">
        <v>14</v>
      </c>
      <c r="D102" s="26" t="s">
        <v>15</v>
      </c>
      <c r="E102" s="13">
        <v>14</v>
      </c>
      <c r="F102" s="14">
        <f>E102-3</f>
        <v>11</v>
      </c>
      <c r="G102" s="15"/>
      <c r="H102" s="15"/>
      <c r="I102" s="15"/>
      <c r="J102" s="15"/>
    </row>
    <row r="103" spans="1:10" ht="13">
      <c r="A103" s="22" t="s">
        <v>596</v>
      </c>
      <c r="B103" s="18">
        <v>0.11876157407407407</v>
      </c>
      <c r="C103" s="26" t="s">
        <v>14</v>
      </c>
      <c r="D103" s="26" t="s">
        <v>26</v>
      </c>
      <c r="E103" s="13">
        <v>8</v>
      </c>
      <c r="F103" s="13">
        <f>E103-5</f>
        <v>3</v>
      </c>
      <c r="G103" s="15"/>
      <c r="H103" s="15"/>
      <c r="I103" s="15"/>
      <c r="J103" s="15"/>
    </row>
    <row r="104" spans="1:10" ht="13">
      <c r="A104" s="22" t="s">
        <v>596</v>
      </c>
      <c r="B104" s="18">
        <v>0.12048611111111111</v>
      </c>
      <c r="C104" s="26" t="s">
        <v>18</v>
      </c>
      <c r="D104" s="26" t="s">
        <v>37</v>
      </c>
      <c r="E104" s="13">
        <v>12</v>
      </c>
      <c r="F104" s="13">
        <f>E104-1</f>
        <v>11</v>
      </c>
      <c r="G104" s="15"/>
      <c r="H104" s="15"/>
      <c r="I104" s="15"/>
      <c r="J104" s="15"/>
    </row>
    <row r="105" spans="1:10" ht="13">
      <c r="A105" s="22" t="s">
        <v>596</v>
      </c>
      <c r="B105" s="18">
        <v>0.11263888888888889</v>
      </c>
      <c r="C105" s="26" t="s">
        <v>19</v>
      </c>
      <c r="D105" s="26" t="s">
        <v>37</v>
      </c>
      <c r="E105" s="13">
        <v>16</v>
      </c>
      <c r="F105" s="13">
        <f>E105-6</f>
        <v>10</v>
      </c>
      <c r="G105" s="15"/>
      <c r="H105" s="15"/>
      <c r="I105" s="15"/>
      <c r="J105" s="15"/>
    </row>
    <row r="106" spans="1:10" ht="13">
      <c r="A106" s="22" t="s">
        <v>596</v>
      </c>
      <c r="B106" s="18">
        <v>0.12319444444444444</v>
      </c>
      <c r="C106" s="26" t="s">
        <v>13</v>
      </c>
      <c r="D106" s="26" t="s">
        <v>37</v>
      </c>
      <c r="E106" s="13">
        <v>17</v>
      </c>
      <c r="F106" s="13">
        <f>E106-5</f>
        <v>12</v>
      </c>
      <c r="G106" s="15"/>
      <c r="H106" s="15"/>
      <c r="I106" s="15"/>
      <c r="J106" s="15"/>
    </row>
    <row r="107" spans="1:10" ht="13">
      <c r="A107" s="22" t="s">
        <v>596</v>
      </c>
      <c r="B107" s="18">
        <v>0.1246412037037037</v>
      </c>
      <c r="C107" s="26" t="s">
        <v>18</v>
      </c>
      <c r="D107" s="26" t="s">
        <v>37</v>
      </c>
      <c r="E107" s="13">
        <v>17</v>
      </c>
      <c r="F107" s="13">
        <f>E107-1</f>
        <v>16</v>
      </c>
      <c r="G107" s="15"/>
      <c r="H107" s="15"/>
      <c r="I107" s="15"/>
      <c r="J107" s="15"/>
    </row>
    <row r="108" spans="1:10" ht="13">
      <c r="A108" s="22" t="s">
        <v>596</v>
      </c>
      <c r="B108" s="18">
        <v>0.12584490740740742</v>
      </c>
      <c r="C108" s="26" t="s">
        <v>14</v>
      </c>
      <c r="D108" s="26" t="s">
        <v>37</v>
      </c>
      <c r="E108" s="13" t="s">
        <v>38</v>
      </c>
      <c r="F108" s="13" t="s">
        <v>38</v>
      </c>
      <c r="G108" s="15"/>
      <c r="H108" s="15"/>
      <c r="I108" s="15"/>
      <c r="J108" s="26" t="s">
        <v>56</v>
      </c>
    </row>
    <row r="109" spans="1:10" ht="13">
      <c r="A109" s="22" t="s">
        <v>596</v>
      </c>
      <c r="B109" s="18">
        <v>0.12584490740740742</v>
      </c>
      <c r="C109" s="26" t="s">
        <v>14</v>
      </c>
      <c r="D109" s="26" t="s">
        <v>37</v>
      </c>
      <c r="E109" s="13">
        <v>13</v>
      </c>
      <c r="F109" s="13">
        <f>E109-5</f>
        <v>8</v>
      </c>
      <c r="G109" s="15"/>
      <c r="H109" s="15"/>
      <c r="I109" s="15"/>
      <c r="J109" s="26" t="s">
        <v>57</v>
      </c>
    </row>
    <row r="110" spans="1:10" ht="13">
      <c r="A110" s="22" t="s">
        <v>596</v>
      </c>
      <c r="B110" s="18">
        <v>0.12737268518518519</v>
      </c>
      <c r="C110" s="26" t="s">
        <v>19</v>
      </c>
      <c r="D110" s="26" t="s">
        <v>26</v>
      </c>
      <c r="E110" s="13">
        <v>7</v>
      </c>
      <c r="F110" s="13">
        <f>E110-0</f>
        <v>7</v>
      </c>
      <c r="G110" s="15"/>
      <c r="H110" s="15"/>
      <c r="I110" s="15"/>
      <c r="J110" s="15"/>
    </row>
    <row r="111" spans="1:10" ht="13">
      <c r="A111" s="22" t="s">
        <v>596</v>
      </c>
      <c r="B111" s="18">
        <v>0.12903935185185186</v>
      </c>
      <c r="C111" s="26" t="s">
        <v>19</v>
      </c>
      <c r="D111" s="26" t="s">
        <v>22</v>
      </c>
      <c r="E111" s="13">
        <v>15</v>
      </c>
      <c r="F111" s="13">
        <f>E111-9</f>
        <v>6</v>
      </c>
      <c r="G111" s="15"/>
      <c r="H111" s="15"/>
      <c r="I111" s="15"/>
      <c r="J111" s="15"/>
    </row>
    <row r="112" spans="1:10" ht="13">
      <c r="A112" s="22" t="s">
        <v>596</v>
      </c>
      <c r="B112" s="18">
        <v>0.13181712962962963</v>
      </c>
      <c r="C112" s="26" t="s">
        <v>89</v>
      </c>
      <c r="D112" s="26" t="s">
        <v>52</v>
      </c>
      <c r="E112" s="13">
        <v>16</v>
      </c>
      <c r="F112" s="13">
        <f>E112-2</f>
        <v>14</v>
      </c>
      <c r="G112" s="15"/>
      <c r="H112" s="15"/>
      <c r="I112" s="15"/>
      <c r="J112" s="15"/>
    </row>
    <row r="113" spans="1:10" ht="13">
      <c r="A113" s="22" t="s">
        <v>596</v>
      </c>
      <c r="B113" s="18">
        <v>0.13560185185185186</v>
      </c>
      <c r="C113" s="26" t="s">
        <v>23</v>
      </c>
      <c r="D113" s="26" t="s">
        <v>22</v>
      </c>
      <c r="E113" s="13">
        <v>15</v>
      </c>
      <c r="F113" s="13">
        <f>E113-3</f>
        <v>12</v>
      </c>
      <c r="G113" s="15"/>
      <c r="H113" s="15"/>
      <c r="I113" s="15"/>
      <c r="J113" s="15"/>
    </row>
    <row r="114" spans="1:10" ht="13">
      <c r="A114" s="22" t="s">
        <v>596</v>
      </c>
      <c r="B114" s="18">
        <v>0.13565972222222222</v>
      </c>
      <c r="C114" s="26" t="s">
        <v>66</v>
      </c>
      <c r="D114" s="26" t="s">
        <v>22</v>
      </c>
      <c r="E114" s="13">
        <v>6</v>
      </c>
      <c r="F114" s="13">
        <v>4</v>
      </c>
      <c r="G114" s="15"/>
      <c r="H114" s="15"/>
      <c r="I114" s="15"/>
      <c r="J114" s="15"/>
    </row>
    <row r="115" spans="1:10" ht="13">
      <c r="A115" s="22" t="s">
        <v>596</v>
      </c>
      <c r="B115" s="18">
        <v>0.13575231481481481</v>
      </c>
      <c r="C115" s="26" t="s">
        <v>18</v>
      </c>
      <c r="D115" s="26" t="s">
        <v>22</v>
      </c>
      <c r="E115" s="13">
        <v>10</v>
      </c>
      <c r="F115" s="13">
        <f>E115-4</f>
        <v>6</v>
      </c>
      <c r="G115" s="15"/>
      <c r="H115" s="15"/>
      <c r="I115" s="15"/>
      <c r="J115" s="15"/>
    </row>
    <row r="116" spans="1:10" ht="13">
      <c r="A116" s="22" t="s">
        <v>596</v>
      </c>
      <c r="B116" s="18">
        <v>0.13582175925925927</v>
      </c>
      <c r="C116" s="26" t="s">
        <v>612</v>
      </c>
      <c r="D116" s="26" t="s">
        <v>22</v>
      </c>
      <c r="E116" s="13">
        <v>14</v>
      </c>
      <c r="F116" s="13"/>
      <c r="G116" s="15"/>
      <c r="H116" s="26"/>
      <c r="I116" s="15"/>
      <c r="J116" s="26"/>
    </row>
    <row r="117" spans="1:10" ht="13">
      <c r="A117" s="22" t="s">
        <v>596</v>
      </c>
      <c r="B117" s="18">
        <v>0.1358449074074074</v>
      </c>
      <c r="C117" s="26" t="s">
        <v>21</v>
      </c>
      <c r="D117" s="26" t="s">
        <v>22</v>
      </c>
      <c r="E117" s="13">
        <v>3</v>
      </c>
      <c r="F117" s="13">
        <f>E117-1</f>
        <v>2</v>
      </c>
      <c r="G117" s="15"/>
      <c r="H117" s="15"/>
      <c r="I117" s="15"/>
      <c r="J117" s="15"/>
    </row>
    <row r="118" spans="1:10" ht="13">
      <c r="A118" s="22" t="s">
        <v>596</v>
      </c>
      <c r="B118" s="18">
        <v>0.1358449074074074</v>
      </c>
      <c r="C118" s="26" t="s">
        <v>14</v>
      </c>
      <c r="D118" s="26" t="s">
        <v>22</v>
      </c>
      <c r="E118" s="13">
        <v>18</v>
      </c>
      <c r="F118" s="13">
        <f>E118-7</f>
        <v>11</v>
      </c>
      <c r="G118" s="15"/>
      <c r="H118" s="15"/>
      <c r="I118" s="15"/>
      <c r="J118" s="15"/>
    </row>
    <row r="119" spans="1:10" ht="13">
      <c r="A119" s="22" t="s">
        <v>596</v>
      </c>
      <c r="B119" s="18">
        <v>0.13585648148148149</v>
      </c>
      <c r="C119" s="26" t="s">
        <v>13</v>
      </c>
      <c r="D119" s="26" t="s">
        <v>22</v>
      </c>
      <c r="E119" s="13">
        <v>13</v>
      </c>
      <c r="F119" s="13">
        <f>E119-0</f>
        <v>13</v>
      </c>
      <c r="G119" s="15"/>
      <c r="H119" s="15"/>
      <c r="I119" s="15"/>
      <c r="J119" s="15"/>
    </row>
    <row r="120" spans="1:10" ht="13">
      <c r="A120" s="22" t="s">
        <v>596</v>
      </c>
      <c r="B120" s="18">
        <v>0.1366087962962963</v>
      </c>
      <c r="C120" s="26" t="s">
        <v>14</v>
      </c>
      <c r="D120" s="26" t="s">
        <v>16</v>
      </c>
      <c r="E120" s="13">
        <v>19</v>
      </c>
      <c r="F120" s="13">
        <f>E120-4</f>
        <v>15</v>
      </c>
      <c r="G120" s="15"/>
      <c r="H120" s="15"/>
      <c r="I120" s="15"/>
      <c r="J120" s="15"/>
    </row>
    <row r="121" spans="1:10" ht="13">
      <c r="A121" s="22" t="s">
        <v>596</v>
      </c>
      <c r="B121" s="18">
        <v>0.1366087962962963</v>
      </c>
      <c r="C121" s="26" t="s">
        <v>13</v>
      </c>
      <c r="D121" s="26" t="s">
        <v>16</v>
      </c>
      <c r="E121" s="13">
        <v>18</v>
      </c>
      <c r="F121" s="13">
        <f>E121-0</f>
        <v>18</v>
      </c>
      <c r="G121" s="15"/>
      <c r="H121" s="15"/>
      <c r="I121" s="15"/>
      <c r="J121" s="15"/>
    </row>
    <row r="122" spans="1:10" ht="13">
      <c r="A122" s="22" t="s">
        <v>596</v>
      </c>
      <c r="B122" s="18">
        <v>0.1366087962962963</v>
      </c>
      <c r="C122" s="26" t="s">
        <v>23</v>
      </c>
      <c r="D122" s="26" t="s">
        <v>16</v>
      </c>
      <c r="E122" s="13">
        <v>16</v>
      </c>
      <c r="F122" s="13">
        <f>E122-3</f>
        <v>13</v>
      </c>
      <c r="G122" s="15"/>
      <c r="H122" s="15"/>
      <c r="I122" s="15"/>
      <c r="J122" s="15"/>
    </row>
    <row r="123" spans="1:10" ht="13">
      <c r="A123" s="22" t="s">
        <v>596</v>
      </c>
      <c r="B123" s="18">
        <v>0.13674768518518518</v>
      </c>
      <c r="C123" s="26" t="s">
        <v>21</v>
      </c>
      <c r="D123" s="26" t="s">
        <v>16</v>
      </c>
      <c r="E123" s="13">
        <v>10</v>
      </c>
      <c r="F123" s="13">
        <f>E123-1</f>
        <v>9</v>
      </c>
      <c r="G123" s="15"/>
      <c r="H123" s="15"/>
      <c r="I123" s="15"/>
      <c r="J123" s="15"/>
    </row>
    <row r="124" spans="1:10" ht="13">
      <c r="A124" s="22" t="s">
        <v>596</v>
      </c>
      <c r="B124" s="18">
        <v>0.13675925925925925</v>
      </c>
      <c r="C124" s="26" t="s">
        <v>19</v>
      </c>
      <c r="D124" s="26" t="s">
        <v>16</v>
      </c>
      <c r="E124" s="13">
        <v>10</v>
      </c>
      <c r="F124" s="13">
        <f>E124-4</f>
        <v>6</v>
      </c>
      <c r="G124" s="15"/>
      <c r="H124" s="15"/>
      <c r="I124" s="15"/>
      <c r="J124" s="15"/>
    </row>
    <row r="125" spans="1:10" ht="13">
      <c r="A125" s="22" t="s">
        <v>596</v>
      </c>
      <c r="B125" s="18">
        <v>0.13677083333333334</v>
      </c>
      <c r="C125" s="26" t="s">
        <v>66</v>
      </c>
      <c r="D125" s="26" t="s">
        <v>16</v>
      </c>
      <c r="E125" s="13">
        <v>13</v>
      </c>
      <c r="F125" s="13">
        <f>E125-2</f>
        <v>11</v>
      </c>
      <c r="G125" s="15"/>
      <c r="H125" s="15"/>
      <c r="I125" s="15"/>
      <c r="J125" s="15"/>
    </row>
    <row r="126" spans="1:10" ht="13">
      <c r="A126" s="22" t="s">
        <v>596</v>
      </c>
      <c r="B126" s="18">
        <v>0.13696759259259259</v>
      </c>
      <c r="C126" s="26" t="s">
        <v>18</v>
      </c>
      <c r="D126" s="26" t="s">
        <v>16</v>
      </c>
      <c r="E126" s="13">
        <v>6</v>
      </c>
      <c r="F126" s="13">
        <f>E126-4</f>
        <v>2</v>
      </c>
      <c r="G126" s="15"/>
      <c r="H126" s="15"/>
      <c r="I126" s="15"/>
      <c r="J126" s="15"/>
    </row>
    <row r="127" spans="1:10" ht="13">
      <c r="A127" s="22" t="s">
        <v>596</v>
      </c>
      <c r="B127" s="18">
        <v>0.15086805555555555</v>
      </c>
      <c r="C127" s="26" t="s">
        <v>612</v>
      </c>
      <c r="D127" s="26" t="s">
        <v>16</v>
      </c>
      <c r="E127" s="13">
        <v>6</v>
      </c>
      <c r="F127" s="13">
        <f>E127-2</f>
        <v>4</v>
      </c>
      <c r="G127" s="15"/>
      <c r="H127" s="15"/>
      <c r="I127" s="15"/>
      <c r="J127" s="15"/>
    </row>
    <row r="128" spans="1:10" ht="13">
      <c r="A128" s="22" t="s">
        <v>596</v>
      </c>
      <c r="B128" s="18">
        <v>0.14027777777777778</v>
      </c>
      <c r="C128" s="26" t="s">
        <v>14</v>
      </c>
      <c r="D128" s="26" t="s">
        <v>30</v>
      </c>
      <c r="E128" s="13" t="s">
        <v>38</v>
      </c>
      <c r="F128" s="13" t="s">
        <v>38</v>
      </c>
      <c r="G128" s="15"/>
      <c r="H128" s="15"/>
      <c r="I128" s="15"/>
      <c r="J128" s="26" t="s">
        <v>103</v>
      </c>
    </row>
    <row r="129" spans="1:10" ht="13">
      <c r="A129" s="22" t="s">
        <v>596</v>
      </c>
      <c r="B129" s="18">
        <v>0.14027777777777778</v>
      </c>
      <c r="C129" s="26" t="s">
        <v>14</v>
      </c>
      <c r="D129" s="26" t="s">
        <v>30</v>
      </c>
      <c r="E129" s="13">
        <v>18</v>
      </c>
      <c r="F129" s="13">
        <v>12</v>
      </c>
      <c r="G129" s="15"/>
      <c r="H129" s="15"/>
      <c r="I129" s="15"/>
      <c r="J129" s="26" t="s">
        <v>394</v>
      </c>
    </row>
    <row r="130" spans="1:10" ht="13">
      <c r="A130" s="22" t="s">
        <v>596</v>
      </c>
      <c r="B130" s="18">
        <v>0.14041666666666666</v>
      </c>
      <c r="C130" s="26" t="s">
        <v>14</v>
      </c>
      <c r="D130" s="26" t="s">
        <v>28</v>
      </c>
      <c r="E130" s="13">
        <v>7</v>
      </c>
      <c r="F130" s="13"/>
      <c r="G130" s="15"/>
      <c r="H130" s="26" t="s">
        <v>733</v>
      </c>
      <c r="I130" s="15"/>
      <c r="J130" s="15"/>
    </row>
    <row r="131" spans="1:10" ht="13">
      <c r="A131" s="22" t="s">
        <v>596</v>
      </c>
      <c r="B131" s="18">
        <v>0.14053240740740741</v>
      </c>
      <c r="C131" s="26" t="s">
        <v>14</v>
      </c>
      <c r="D131" s="26" t="s">
        <v>30</v>
      </c>
      <c r="E131" s="13">
        <v>10</v>
      </c>
      <c r="F131" s="13">
        <v>4</v>
      </c>
      <c r="G131" s="15"/>
      <c r="H131" s="15"/>
      <c r="I131" s="15"/>
      <c r="J131" s="26" t="s">
        <v>103</v>
      </c>
    </row>
    <row r="132" spans="1:10" ht="13">
      <c r="A132" s="22" t="s">
        <v>596</v>
      </c>
      <c r="B132" s="18">
        <v>0.14053240740740741</v>
      </c>
      <c r="C132" s="26" t="s">
        <v>14</v>
      </c>
      <c r="D132" s="26" t="s">
        <v>30</v>
      </c>
      <c r="E132" s="13">
        <v>10</v>
      </c>
      <c r="F132" s="13">
        <v>4</v>
      </c>
      <c r="G132" s="15"/>
      <c r="H132" s="15"/>
      <c r="I132" s="15"/>
      <c r="J132" s="26" t="s">
        <v>394</v>
      </c>
    </row>
    <row r="133" spans="1:10" ht="13">
      <c r="A133" s="22" t="s">
        <v>596</v>
      </c>
      <c r="B133" s="18">
        <v>0.14152777777777778</v>
      </c>
      <c r="C133" s="26" t="s">
        <v>13</v>
      </c>
      <c r="D133" s="26" t="s">
        <v>28</v>
      </c>
      <c r="E133" s="13">
        <v>9</v>
      </c>
      <c r="F133" s="13"/>
      <c r="G133" s="15"/>
      <c r="H133" s="26" t="s">
        <v>735</v>
      </c>
      <c r="I133" s="15"/>
      <c r="J133" s="26" t="s">
        <v>736</v>
      </c>
    </row>
    <row r="134" spans="1:10" ht="13">
      <c r="A134" s="22" t="s">
        <v>596</v>
      </c>
      <c r="B134" s="18">
        <v>0.14311342592592594</v>
      </c>
      <c r="C134" s="26" t="s">
        <v>13</v>
      </c>
      <c r="D134" s="26" t="s">
        <v>109</v>
      </c>
      <c r="E134" s="13">
        <v>9</v>
      </c>
      <c r="F134" s="13">
        <f>E134-1</f>
        <v>8</v>
      </c>
      <c r="G134" s="15"/>
      <c r="H134" s="15"/>
      <c r="I134" s="15"/>
      <c r="J134" s="15"/>
    </row>
    <row r="135" spans="1:10" ht="13">
      <c r="A135" s="22" t="s">
        <v>596</v>
      </c>
      <c r="B135" s="18">
        <v>0.14332175925925925</v>
      </c>
      <c r="C135" s="26" t="s">
        <v>13</v>
      </c>
      <c r="D135" s="26" t="s">
        <v>62</v>
      </c>
      <c r="E135" s="13">
        <v>23</v>
      </c>
      <c r="F135" s="13">
        <f>E135-5</f>
        <v>18</v>
      </c>
      <c r="G135" s="15"/>
      <c r="H135" s="15"/>
      <c r="I135" s="15"/>
      <c r="J135" s="15"/>
    </row>
    <row r="136" spans="1:10" ht="13">
      <c r="A136" s="22" t="s">
        <v>596</v>
      </c>
      <c r="B136" s="18">
        <v>0.14363425925925927</v>
      </c>
      <c r="C136" s="26" t="s">
        <v>13</v>
      </c>
      <c r="D136" s="26" t="s">
        <v>62</v>
      </c>
      <c r="E136" s="13" t="s">
        <v>17</v>
      </c>
      <c r="F136" s="13">
        <v>20</v>
      </c>
      <c r="G136" s="15"/>
      <c r="H136" s="15"/>
      <c r="I136" s="15"/>
      <c r="J136" s="15"/>
    </row>
    <row r="137" spans="1:10" ht="13">
      <c r="A137" s="22" t="s">
        <v>596</v>
      </c>
      <c r="B137" s="18">
        <v>0.14386574074074074</v>
      </c>
      <c r="C137" s="26" t="s">
        <v>13</v>
      </c>
      <c r="D137" s="26" t="s">
        <v>28</v>
      </c>
      <c r="E137" s="13">
        <v>7</v>
      </c>
      <c r="F137" s="13"/>
      <c r="G137" s="15"/>
      <c r="H137" s="26" t="s">
        <v>739</v>
      </c>
      <c r="I137" s="15"/>
      <c r="J137" s="15"/>
    </row>
    <row r="138" spans="1:10" ht="13">
      <c r="A138" s="22" t="s">
        <v>596</v>
      </c>
      <c r="B138" s="18">
        <v>0.1461574074074074</v>
      </c>
      <c r="C138" s="26" t="s">
        <v>19</v>
      </c>
      <c r="D138" s="26" t="s">
        <v>30</v>
      </c>
      <c r="E138" s="13">
        <v>12</v>
      </c>
      <c r="F138" s="13">
        <f t="shared" ref="F138:F139" si="6">E138-7</f>
        <v>5</v>
      </c>
      <c r="G138" s="15"/>
      <c r="H138" s="15"/>
      <c r="I138" s="15"/>
      <c r="J138" s="26" t="s">
        <v>159</v>
      </c>
    </row>
    <row r="139" spans="1:10" ht="13">
      <c r="A139" s="22" t="s">
        <v>596</v>
      </c>
      <c r="B139" s="18">
        <v>0.14634259259259258</v>
      </c>
      <c r="C139" s="26" t="s">
        <v>19</v>
      </c>
      <c r="D139" s="26" t="s">
        <v>30</v>
      </c>
      <c r="E139" s="13">
        <v>14</v>
      </c>
      <c r="F139" s="13">
        <f t="shared" si="6"/>
        <v>7</v>
      </c>
      <c r="G139" s="15"/>
      <c r="H139" s="15"/>
      <c r="I139" s="15"/>
      <c r="J139" s="26" t="s">
        <v>47</v>
      </c>
    </row>
    <row r="140" spans="1:10" ht="13">
      <c r="A140" s="22" t="s">
        <v>596</v>
      </c>
      <c r="B140" s="18">
        <v>0.14649305555555556</v>
      </c>
      <c r="C140" s="26" t="s">
        <v>19</v>
      </c>
      <c r="D140" s="26" t="s">
        <v>28</v>
      </c>
      <c r="E140" s="13">
        <v>18</v>
      </c>
      <c r="F140" s="13"/>
      <c r="G140" s="15"/>
      <c r="H140" s="26" t="s">
        <v>740</v>
      </c>
      <c r="I140" s="15"/>
      <c r="J140" s="26" t="s">
        <v>497</v>
      </c>
    </row>
    <row r="141" spans="1:10" ht="13">
      <c r="A141" s="22" t="s">
        <v>596</v>
      </c>
      <c r="B141" s="18">
        <v>0.14763888888888888</v>
      </c>
      <c r="C141" s="26" t="s">
        <v>612</v>
      </c>
      <c r="D141" s="26" t="s">
        <v>33</v>
      </c>
      <c r="E141" s="13">
        <v>15</v>
      </c>
      <c r="F141" s="13">
        <f>E141-7</f>
        <v>8</v>
      </c>
      <c r="G141" s="15"/>
      <c r="H141" s="15"/>
      <c r="I141" s="15"/>
      <c r="J141" s="26" t="s">
        <v>743</v>
      </c>
    </row>
    <row r="142" spans="1:10" ht="13">
      <c r="A142" s="22" t="s">
        <v>596</v>
      </c>
      <c r="B142" s="18">
        <v>0.14780092592592592</v>
      </c>
      <c r="C142" s="26" t="s">
        <v>612</v>
      </c>
      <c r="D142" s="26" t="s">
        <v>28</v>
      </c>
      <c r="E142" s="13">
        <v>9</v>
      </c>
      <c r="F142" s="13"/>
      <c r="G142" s="15"/>
      <c r="H142" s="26" t="s">
        <v>744</v>
      </c>
      <c r="I142" s="15"/>
      <c r="J142" s="26" t="s">
        <v>745</v>
      </c>
    </row>
    <row r="143" spans="1:10" ht="13">
      <c r="A143" s="22" t="s">
        <v>596</v>
      </c>
      <c r="B143" s="18">
        <v>0.14855324074074075</v>
      </c>
      <c r="C143" s="26" t="s">
        <v>14</v>
      </c>
      <c r="D143" s="26" t="s">
        <v>30</v>
      </c>
      <c r="E143" s="13">
        <v>16</v>
      </c>
      <c r="F143" s="13">
        <f t="shared" ref="F143:F144" si="7">E143-7</f>
        <v>9</v>
      </c>
      <c r="G143" s="15"/>
      <c r="H143" s="15"/>
      <c r="I143" s="15"/>
      <c r="J143" s="26" t="s">
        <v>58</v>
      </c>
    </row>
    <row r="144" spans="1:10" ht="13">
      <c r="A144" s="22" t="s">
        <v>596</v>
      </c>
      <c r="B144" s="18">
        <v>0.14859953703703704</v>
      </c>
      <c r="C144" s="26" t="s">
        <v>14</v>
      </c>
      <c r="D144" s="26" t="s">
        <v>30</v>
      </c>
      <c r="E144" s="13">
        <v>11</v>
      </c>
      <c r="F144" s="13">
        <f t="shared" si="7"/>
        <v>4</v>
      </c>
      <c r="G144" s="15"/>
      <c r="H144" s="15"/>
      <c r="I144" s="15"/>
      <c r="J144" s="26" t="s">
        <v>58</v>
      </c>
    </row>
    <row r="145" spans="1:10" ht="13">
      <c r="A145" s="22" t="s">
        <v>596</v>
      </c>
      <c r="B145" s="18">
        <v>0.14869212962962963</v>
      </c>
      <c r="C145" s="26" t="s">
        <v>14</v>
      </c>
      <c r="D145" s="26" t="s">
        <v>28</v>
      </c>
      <c r="E145" s="13">
        <v>10</v>
      </c>
      <c r="F145" s="13"/>
      <c r="G145" s="15"/>
      <c r="H145" s="26" t="s">
        <v>747</v>
      </c>
      <c r="I145" s="26">
        <v>1</v>
      </c>
      <c r="J145" s="26"/>
    </row>
    <row r="146" spans="1:10" ht="13">
      <c r="A146" s="22" t="s">
        <v>596</v>
      </c>
      <c r="B146" s="18">
        <v>0.1512037037037037</v>
      </c>
      <c r="C146" s="26" t="s">
        <v>13</v>
      </c>
      <c r="D146" s="26" t="s">
        <v>28</v>
      </c>
      <c r="E146" s="13">
        <v>5</v>
      </c>
      <c r="F146" s="13"/>
      <c r="G146" s="15"/>
      <c r="H146" s="26" t="s">
        <v>748</v>
      </c>
      <c r="I146" s="15"/>
      <c r="J146" s="15"/>
    </row>
    <row r="147" spans="1:10" ht="13">
      <c r="A147" s="22" t="s">
        <v>596</v>
      </c>
      <c r="B147" s="18">
        <v>0.15221064814814814</v>
      </c>
      <c r="C147" s="26" t="s">
        <v>13</v>
      </c>
      <c r="D147" s="26" t="s">
        <v>62</v>
      </c>
      <c r="E147" s="13">
        <v>21</v>
      </c>
      <c r="F147" s="13">
        <f t="shared" ref="F147:F148" si="8">E147-5</f>
        <v>16</v>
      </c>
      <c r="G147" s="15"/>
      <c r="H147" s="15"/>
      <c r="I147" s="15"/>
      <c r="J147" s="15"/>
    </row>
    <row r="148" spans="1:10" ht="13">
      <c r="A148" s="22" t="s">
        <v>596</v>
      </c>
      <c r="B148" s="18">
        <v>0.15274305555555556</v>
      </c>
      <c r="C148" s="26" t="s">
        <v>13</v>
      </c>
      <c r="D148" s="26" t="s">
        <v>62</v>
      </c>
      <c r="E148" s="13">
        <v>13</v>
      </c>
      <c r="F148" s="13">
        <f t="shared" si="8"/>
        <v>8</v>
      </c>
      <c r="G148" s="15"/>
      <c r="H148" s="15"/>
      <c r="I148" s="15"/>
      <c r="J148" s="15"/>
    </row>
    <row r="149" spans="1:10" ht="13">
      <c r="A149" s="22" t="s">
        <v>596</v>
      </c>
      <c r="B149" s="18">
        <v>0.15299768518518519</v>
      </c>
      <c r="C149" s="26" t="s">
        <v>23</v>
      </c>
      <c r="D149" s="26" t="s">
        <v>28</v>
      </c>
      <c r="E149" s="13">
        <v>1</v>
      </c>
      <c r="F149" s="13"/>
      <c r="G149" s="15"/>
      <c r="H149" s="26" t="s">
        <v>110</v>
      </c>
      <c r="I149" s="15"/>
      <c r="J149" s="26" t="s">
        <v>750</v>
      </c>
    </row>
    <row r="150" spans="1:10" ht="13">
      <c r="A150" s="22" t="s">
        <v>596</v>
      </c>
      <c r="B150" s="18">
        <v>0.15351851851851853</v>
      </c>
      <c r="C150" s="26" t="s">
        <v>13</v>
      </c>
      <c r="D150" s="26" t="s">
        <v>62</v>
      </c>
      <c r="E150" s="13" t="s">
        <v>751</v>
      </c>
      <c r="F150" s="13" t="s">
        <v>38</v>
      </c>
      <c r="G150" s="15"/>
      <c r="H150" s="15"/>
      <c r="I150" s="15"/>
      <c r="J150" s="15"/>
    </row>
    <row r="151" spans="1:10" ht="13">
      <c r="A151" s="22" t="s">
        <v>596</v>
      </c>
      <c r="B151" s="18">
        <v>0.15363425925925925</v>
      </c>
      <c r="C151" s="26" t="s">
        <v>13</v>
      </c>
      <c r="D151" s="26" t="s">
        <v>109</v>
      </c>
      <c r="E151" s="13">
        <v>14</v>
      </c>
      <c r="F151" s="13">
        <f>E151-0</f>
        <v>14</v>
      </c>
      <c r="G151" s="15"/>
      <c r="H151" s="15"/>
      <c r="I151" s="15"/>
      <c r="J151" s="15"/>
    </row>
    <row r="152" spans="1:10" ht="13">
      <c r="A152" s="22" t="s">
        <v>596</v>
      </c>
      <c r="B152" s="18">
        <v>0.15377314814814816</v>
      </c>
      <c r="C152" s="26" t="s">
        <v>14</v>
      </c>
      <c r="D152" s="26" t="s">
        <v>30</v>
      </c>
      <c r="E152" s="13" t="s">
        <v>17</v>
      </c>
      <c r="F152" s="13">
        <v>20</v>
      </c>
      <c r="G152" s="15"/>
      <c r="H152" s="15"/>
      <c r="I152" s="15"/>
      <c r="J152" s="26" t="s">
        <v>58</v>
      </c>
    </row>
    <row r="153" spans="1:10" ht="13">
      <c r="A153" s="22" t="s">
        <v>596</v>
      </c>
      <c r="B153" s="18">
        <v>0.15407407407407409</v>
      </c>
      <c r="C153" s="26" t="s">
        <v>14</v>
      </c>
      <c r="D153" s="26" t="s">
        <v>28</v>
      </c>
      <c r="E153" s="13">
        <v>16</v>
      </c>
      <c r="F153" s="13"/>
      <c r="G153" s="15"/>
      <c r="H153" s="26" t="s">
        <v>753</v>
      </c>
      <c r="I153" s="15"/>
      <c r="J153" s="15"/>
    </row>
    <row r="154" spans="1:10" ht="13">
      <c r="A154" s="22" t="s">
        <v>596</v>
      </c>
      <c r="B154" s="18">
        <v>0.15583333333333332</v>
      </c>
      <c r="C154" s="26" t="s">
        <v>66</v>
      </c>
      <c r="D154" s="26" t="s">
        <v>30</v>
      </c>
      <c r="E154" s="13" t="s">
        <v>38</v>
      </c>
      <c r="F154" s="13" t="s">
        <v>38</v>
      </c>
      <c r="G154" s="15"/>
      <c r="H154" s="15"/>
      <c r="I154" s="15"/>
      <c r="J154" s="26" t="s">
        <v>56</v>
      </c>
    </row>
    <row r="155" spans="1:10" ht="13">
      <c r="A155" s="22" t="s">
        <v>596</v>
      </c>
      <c r="B155" s="18">
        <v>0.15583333333333332</v>
      </c>
      <c r="C155" s="26" t="s">
        <v>66</v>
      </c>
      <c r="D155" s="26" t="s">
        <v>30</v>
      </c>
      <c r="E155" s="13">
        <v>19</v>
      </c>
      <c r="F155" s="13">
        <f>E155-7</f>
        <v>12</v>
      </c>
      <c r="G155" s="15"/>
      <c r="H155" s="15"/>
      <c r="I155" s="15"/>
      <c r="J155" s="26" t="s">
        <v>504</v>
      </c>
    </row>
    <row r="156" spans="1:10" ht="13">
      <c r="A156" s="22" t="s">
        <v>596</v>
      </c>
      <c r="B156" s="18">
        <v>0.15607638888888889</v>
      </c>
      <c r="C156" s="26" t="s">
        <v>66</v>
      </c>
      <c r="D156" s="26" t="s">
        <v>28</v>
      </c>
      <c r="E156" s="13">
        <v>20</v>
      </c>
      <c r="F156" s="13"/>
      <c r="G156" s="15"/>
      <c r="H156" s="26" t="s">
        <v>755</v>
      </c>
      <c r="I156" s="15"/>
      <c r="J156" s="15"/>
    </row>
    <row r="157" spans="1:10" ht="13">
      <c r="A157" s="22" t="s">
        <v>596</v>
      </c>
      <c r="B157" s="18">
        <v>0.15638888888888888</v>
      </c>
      <c r="C157" s="26" t="s">
        <v>66</v>
      </c>
      <c r="D157" s="26" t="s">
        <v>28</v>
      </c>
      <c r="E157" s="13">
        <v>11</v>
      </c>
      <c r="F157" s="13"/>
      <c r="G157" s="15"/>
      <c r="H157" s="26" t="s">
        <v>756</v>
      </c>
      <c r="I157" s="26">
        <v>1</v>
      </c>
      <c r="J157" s="15"/>
    </row>
    <row r="158" spans="1:10" ht="13">
      <c r="A158" s="22" t="s">
        <v>596</v>
      </c>
      <c r="B158" s="18">
        <v>0.15731481481481482</v>
      </c>
      <c r="C158" s="26" t="s">
        <v>21</v>
      </c>
      <c r="D158" s="26" t="s">
        <v>33</v>
      </c>
      <c r="E158" s="13" t="s">
        <v>20</v>
      </c>
      <c r="F158" s="13">
        <v>1</v>
      </c>
      <c r="G158" s="15"/>
      <c r="H158" s="15"/>
      <c r="I158" s="15"/>
      <c r="J158" s="26" t="s">
        <v>706</v>
      </c>
    </row>
    <row r="159" spans="1:10" ht="13">
      <c r="A159" s="22" t="s">
        <v>596</v>
      </c>
      <c r="B159" s="18">
        <v>0.15734953703703702</v>
      </c>
      <c r="C159" s="26" t="s">
        <v>21</v>
      </c>
      <c r="D159" s="26" t="s">
        <v>33</v>
      </c>
      <c r="E159" s="13" t="s">
        <v>17</v>
      </c>
      <c r="F159" s="13">
        <v>20</v>
      </c>
      <c r="G159" s="26" t="s">
        <v>40</v>
      </c>
      <c r="H159" s="15"/>
      <c r="I159" s="15"/>
      <c r="J159" s="26" t="s">
        <v>706</v>
      </c>
    </row>
    <row r="160" spans="1:10" ht="13">
      <c r="A160" s="22" t="s">
        <v>596</v>
      </c>
      <c r="B160" s="18">
        <v>0.15758101851851852</v>
      </c>
      <c r="C160" s="26" t="s">
        <v>21</v>
      </c>
      <c r="D160" s="26" t="s">
        <v>28</v>
      </c>
      <c r="E160" s="13">
        <v>12</v>
      </c>
      <c r="F160" s="13"/>
      <c r="G160" s="15"/>
      <c r="H160" s="26" t="s">
        <v>758</v>
      </c>
      <c r="I160" s="15"/>
      <c r="J160" s="15"/>
    </row>
    <row r="161" spans="1:10" ht="13">
      <c r="A161" s="22" t="s">
        <v>596</v>
      </c>
      <c r="B161" s="18">
        <v>0.15775462962962963</v>
      </c>
      <c r="C161" s="26" t="s">
        <v>21</v>
      </c>
      <c r="D161" s="26" t="s">
        <v>33</v>
      </c>
      <c r="E161" s="13">
        <v>10</v>
      </c>
      <c r="F161" s="13">
        <f>E161-8</f>
        <v>2</v>
      </c>
      <c r="G161" s="15"/>
      <c r="H161" s="15"/>
      <c r="I161" s="15"/>
      <c r="J161" s="26" t="s">
        <v>706</v>
      </c>
    </row>
    <row r="162" spans="1:10" ht="13">
      <c r="A162" s="22" t="s">
        <v>596</v>
      </c>
      <c r="B162" s="18">
        <v>0.1579861111111111</v>
      </c>
      <c r="C162" s="26" t="s">
        <v>19</v>
      </c>
      <c r="D162" s="26" t="s">
        <v>30</v>
      </c>
      <c r="E162" s="13">
        <v>24</v>
      </c>
      <c r="F162" s="13">
        <f>E162-7</f>
        <v>17</v>
      </c>
      <c r="G162" s="15"/>
      <c r="H162" s="15"/>
      <c r="I162" s="15"/>
      <c r="J162" s="26" t="s">
        <v>47</v>
      </c>
    </row>
    <row r="163" spans="1:10" ht="13">
      <c r="A163" s="22" t="s">
        <v>596</v>
      </c>
      <c r="B163" s="18">
        <v>0.15809027777777779</v>
      </c>
      <c r="C163" s="26" t="s">
        <v>19</v>
      </c>
      <c r="D163" s="26" t="s">
        <v>28</v>
      </c>
      <c r="E163" s="13">
        <v>15</v>
      </c>
      <c r="F163" s="13"/>
      <c r="G163" s="15"/>
      <c r="H163" s="26" t="s">
        <v>760</v>
      </c>
      <c r="I163" s="26">
        <v>1</v>
      </c>
      <c r="J163" s="15"/>
    </row>
    <row r="164" spans="1:10" ht="13">
      <c r="A164" s="22" t="s">
        <v>596</v>
      </c>
      <c r="B164" s="18">
        <v>0.15864583333333335</v>
      </c>
      <c r="C164" s="26" t="s">
        <v>19</v>
      </c>
      <c r="D164" s="26" t="s">
        <v>30</v>
      </c>
      <c r="E164" s="13" t="s">
        <v>38</v>
      </c>
      <c r="F164" s="13" t="s">
        <v>38</v>
      </c>
      <c r="G164" s="15"/>
      <c r="H164" s="15"/>
      <c r="I164" s="15"/>
      <c r="J164" s="26" t="s">
        <v>103</v>
      </c>
    </row>
    <row r="165" spans="1:10" ht="13">
      <c r="A165" s="22" t="s">
        <v>596</v>
      </c>
      <c r="B165" s="18">
        <v>0.15864583333333335</v>
      </c>
      <c r="C165" s="26" t="s">
        <v>19</v>
      </c>
      <c r="D165" s="26" t="s">
        <v>30</v>
      </c>
      <c r="E165" s="13">
        <v>15</v>
      </c>
      <c r="F165" s="13">
        <f>E165-7</f>
        <v>8</v>
      </c>
      <c r="G165" s="15"/>
      <c r="H165" s="15"/>
      <c r="I165" s="15"/>
      <c r="J165" s="26" t="s">
        <v>362</v>
      </c>
    </row>
    <row r="166" spans="1:10" ht="13">
      <c r="A166" s="22" t="s">
        <v>596</v>
      </c>
      <c r="B166" s="18">
        <v>0.15869212962962964</v>
      </c>
      <c r="C166" s="26" t="s">
        <v>19</v>
      </c>
      <c r="D166" s="26" t="s">
        <v>28</v>
      </c>
      <c r="E166" s="13">
        <v>6</v>
      </c>
      <c r="F166" s="13"/>
      <c r="G166" s="15"/>
      <c r="H166" s="26" t="s">
        <v>763</v>
      </c>
      <c r="I166" s="15"/>
      <c r="J166" s="15"/>
    </row>
    <row r="167" spans="1:10" ht="13">
      <c r="A167" s="22" t="s">
        <v>596</v>
      </c>
      <c r="B167" s="18">
        <v>0.1590162037037037</v>
      </c>
      <c r="C167" s="26" t="s">
        <v>18</v>
      </c>
      <c r="D167" s="26" t="s">
        <v>101</v>
      </c>
      <c r="E167" s="13">
        <v>11</v>
      </c>
      <c r="F167" s="13"/>
      <c r="G167" s="15"/>
      <c r="H167" s="15"/>
      <c r="I167" s="15"/>
      <c r="J167" s="26" t="s">
        <v>764</v>
      </c>
    </row>
    <row r="168" spans="1:10" ht="13">
      <c r="A168" s="22" t="s">
        <v>596</v>
      </c>
      <c r="B168" s="18">
        <v>0.15944444444444444</v>
      </c>
      <c r="C168" s="26" t="s">
        <v>18</v>
      </c>
      <c r="D168" s="26" t="s">
        <v>33</v>
      </c>
      <c r="E168" s="13">
        <v>21</v>
      </c>
      <c r="F168" s="13">
        <v>14</v>
      </c>
      <c r="G168" s="15"/>
      <c r="H168" s="15"/>
      <c r="I168" s="15"/>
      <c r="J168" s="26" t="s">
        <v>155</v>
      </c>
    </row>
    <row r="169" spans="1:10" ht="13">
      <c r="A169" s="22" t="s">
        <v>596</v>
      </c>
      <c r="B169" s="18">
        <v>0.1597800925925926</v>
      </c>
      <c r="C169" s="26" t="s">
        <v>18</v>
      </c>
      <c r="D169" s="26" t="s">
        <v>28</v>
      </c>
      <c r="E169" s="13">
        <v>8</v>
      </c>
      <c r="F169" s="13"/>
      <c r="G169" s="15"/>
      <c r="H169" s="26" t="s">
        <v>767</v>
      </c>
      <c r="I169" s="15"/>
      <c r="J169" s="15"/>
    </row>
    <row r="170" spans="1:10" ht="13">
      <c r="A170" s="22" t="s">
        <v>596</v>
      </c>
      <c r="B170" s="18">
        <v>0.16041666666666668</v>
      </c>
      <c r="C170" s="26" t="s">
        <v>612</v>
      </c>
      <c r="D170" s="26" t="s">
        <v>28</v>
      </c>
      <c r="E170" s="13">
        <v>19</v>
      </c>
      <c r="F170" s="13"/>
      <c r="G170" s="15"/>
      <c r="H170" s="26" t="s">
        <v>771</v>
      </c>
      <c r="I170" s="15"/>
      <c r="J170" s="26" t="s">
        <v>772</v>
      </c>
    </row>
    <row r="171" spans="1:10" ht="13">
      <c r="A171" s="22" t="s">
        <v>596</v>
      </c>
      <c r="B171" s="30" t="s">
        <v>773</v>
      </c>
      <c r="C171" s="26" t="s">
        <v>14</v>
      </c>
      <c r="D171" s="26" t="s">
        <v>30</v>
      </c>
      <c r="E171" s="13">
        <v>19</v>
      </c>
      <c r="F171" s="13">
        <f>E171-7</f>
        <v>12</v>
      </c>
      <c r="G171" s="15"/>
      <c r="H171" s="15"/>
      <c r="I171" s="15"/>
      <c r="J171" s="26" t="s">
        <v>58</v>
      </c>
    </row>
    <row r="172" spans="1:10" ht="13">
      <c r="A172" s="22" t="s">
        <v>596</v>
      </c>
      <c r="B172" s="18">
        <v>0.16138888888888889</v>
      </c>
      <c r="C172" s="26" t="s">
        <v>14</v>
      </c>
      <c r="D172" s="26" t="s">
        <v>28</v>
      </c>
      <c r="E172" s="13">
        <v>13</v>
      </c>
      <c r="F172" s="13"/>
      <c r="G172" s="15"/>
      <c r="H172" s="26" t="s">
        <v>777</v>
      </c>
      <c r="I172" s="15"/>
      <c r="J172" s="15"/>
    </row>
    <row r="173" spans="1:10" ht="13">
      <c r="A173" s="22" t="s">
        <v>596</v>
      </c>
      <c r="B173" s="18">
        <v>0.16165509259259259</v>
      </c>
      <c r="C173" s="26" t="s">
        <v>14</v>
      </c>
      <c r="D173" s="26" t="s">
        <v>30</v>
      </c>
      <c r="E173" s="13">
        <v>15</v>
      </c>
      <c r="F173" s="13">
        <f>E173-7</f>
        <v>8</v>
      </c>
      <c r="G173" s="15"/>
      <c r="H173" s="15"/>
      <c r="I173" s="15"/>
      <c r="J173" s="26" t="s">
        <v>58</v>
      </c>
    </row>
    <row r="174" spans="1:10" ht="13">
      <c r="A174" s="22" t="s">
        <v>596</v>
      </c>
      <c r="B174" s="18">
        <v>0.16177083333333334</v>
      </c>
      <c r="C174" s="26" t="s">
        <v>14</v>
      </c>
      <c r="D174" s="26" t="s">
        <v>28</v>
      </c>
      <c r="E174" s="13">
        <v>10</v>
      </c>
      <c r="F174" s="13"/>
      <c r="G174" s="15"/>
      <c r="H174" s="26" t="s">
        <v>779</v>
      </c>
      <c r="I174" s="15"/>
      <c r="J174" s="15"/>
    </row>
    <row r="175" spans="1:10" ht="13">
      <c r="A175" s="22" t="s">
        <v>596</v>
      </c>
      <c r="B175" s="18">
        <v>0.16207175925925926</v>
      </c>
      <c r="C175" s="26" t="s">
        <v>14</v>
      </c>
      <c r="D175" s="26" t="s">
        <v>30</v>
      </c>
      <c r="E175" s="13">
        <v>12</v>
      </c>
      <c r="F175" s="13">
        <f>E175-7</f>
        <v>5</v>
      </c>
      <c r="G175" s="15"/>
      <c r="H175" s="15"/>
      <c r="I175" s="15"/>
      <c r="J175" s="26" t="s">
        <v>32</v>
      </c>
    </row>
    <row r="176" spans="1:10" ht="13">
      <c r="A176" s="22" t="s">
        <v>596</v>
      </c>
      <c r="B176" s="18">
        <v>0.16214120370370369</v>
      </c>
      <c r="C176" s="26" t="s">
        <v>14</v>
      </c>
      <c r="D176" s="26" t="s">
        <v>30</v>
      </c>
      <c r="E176" s="13">
        <f>F176+7</f>
        <v>9</v>
      </c>
      <c r="F176" s="13">
        <v>2</v>
      </c>
      <c r="G176" s="15"/>
      <c r="H176" s="15"/>
      <c r="I176" s="15"/>
      <c r="J176" s="26" t="s">
        <v>32</v>
      </c>
    </row>
    <row r="177" spans="1:10" ht="13">
      <c r="A177" s="22" t="s">
        <v>596</v>
      </c>
      <c r="B177" s="18">
        <v>0.16258101851851853</v>
      </c>
      <c r="C177" s="26" t="s">
        <v>13</v>
      </c>
      <c r="D177" s="26" t="s">
        <v>33</v>
      </c>
      <c r="E177" s="13">
        <v>26</v>
      </c>
      <c r="F177" s="13">
        <f t="shared" ref="F177:F178" si="9">E177-8</f>
        <v>18</v>
      </c>
      <c r="G177" s="15"/>
      <c r="H177" s="15"/>
      <c r="I177" s="15"/>
      <c r="J177" s="26" t="s">
        <v>120</v>
      </c>
    </row>
    <row r="178" spans="1:10" ht="13">
      <c r="A178" s="22" t="s">
        <v>596</v>
      </c>
      <c r="B178" s="18">
        <v>0.16265046296296296</v>
      </c>
      <c r="C178" s="26" t="s">
        <v>13</v>
      </c>
      <c r="D178" s="26" t="s">
        <v>33</v>
      </c>
      <c r="E178" s="13">
        <v>18</v>
      </c>
      <c r="F178" s="13">
        <f t="shared" si="9"/>
        <v>10</v>
      </c>
      <c r="G178" s="15"/>
      <c r="H178" s="15"/>
      <c r="I178" s="15"/>
      <c r="J178" s="26" t="s">
        <v>120</v>
      </c>
    </row>
    <row r="179" spans="1:10" ht="13">
      <c r="A179" s="22" t="s">
        <v>596</v>
      </c>
      <c r="B179" s="18">
        <v>0.16273148148148148</v>
      </c>
      <c r="C179" s="26" t="s">
        <v>13</v>
      </c>
      <c r="D179" s="26" t="s">
        <v>28</v>
      </c>
      <c r="E179" s="13">
        <v>6</v>
      </c>
      <c r="F179" s="13"/>
      <c r="G179" s="15"/>
      <c r="H179" s="26" t="s">
        <v>763</v>
      </c>
      <c r="I179" s="15"/>
      <c r="J179" s="15"/>
    </row>
    <row r="180" spans="1:10" ht="13">
      <c r="A180" s="22" t="s">
        <v>596</v>
      </c>
      <c r="B180" s="18">
        <v>0.1627662037037037</v>
      </c>
      <c r="C180" s="26" t="s">
        <v>13</v>
      </c>
      <c r="D180" s="26" t="s">
        <v>28</v>
      </c>
      <c r="E180" s="13">
        <v>14</v>
      </c>
      <c r="F180" s="13"/>
      <c r="G180" s="15"/>
      <c r="H180" s="26" t="s">
        <v>783</v>
      </c>
      <c r="I180" s="26">
        <v>1</v>
      </c>
      <c r="J180" s="26" t="s">
        <v>100</v>
      </c>
    </row>
    <row r="181" spans="1:10" ht="13">
      <c r="A181" s="22" t="s">
        <v>596</v>
      </c>
      <c r="B181" s="18">
        <v>0.16366898148148148</v>
      </c>
      <c r="C181" s="26" t="s">
        <v>612</v>
      </c>
      <c r="D181" s="26" t="s">
        <v>77</v>
      </c>
      <c r="E181" s="13">
        <v>5</v>
      </c>
      <c r="F181" s="13">
        <f>E181-2</f>
        <v>3</v>
      </c>
      <c r="G181" s="15"/>
      <c r="H181" s="15"/>
      <c r="I181" s="15"/>
      <c r="J181" s="15"/>
    </row>
    <row r="182" spans="1:10" ht="13">
      <c r="A182" s="22" t="s">
        <v>596</v>
      </c>
      <c r="B182" s="18">
        <v>0.16626157407407408</v>
      </c>
      <c r="C182" s="26" t="s">
        <v>21</v>
      </c>
      <c r="D182" s="26" t="s">
        <v>37</v>
      </c>
      <c r="E182" s="13">
        <v>11</v>
      </c>
      <c r="F182" s="13">
        <v>3</v>
      </c>
      <c r="G182" s="15"/>
      <c r="H182" s="15"/>
      <c r="I182" s="15"/>
      <c r="J182" s="26" t="s">
        <v>56</v>
      </c>
    </row>
    <row r="183" spans="1:10" ht="13">
      <c r="A183" s="22" t="s">
        <v>596</v>
      </c>
      <c r="B183" s="18">
        <v>0.16626157407407408</v>
      </c>
      <c r="C183" s="26" t="s">
        <v>21</v>
      </c>
      <c r="D183" s="26" t="s">
        <v>37</v>
      </c>
      <c r="E183" s="13">
        <v>25</v>
      </c>
      <c r="F183" s="13">
        <v>17</v>
      </c>
      <c r="G183" s="15"/>
      <c r="H183" s="15"/>
      <c r="I183" s="15"/>
      <c r="J183" s="26" t="s">
        <v>57</v>
      </c>
    </row>
    <row r="184" spans="1:10" ht="13">
      <c r="A184" s="22" t="s">
        <v>596</v>
      </c>
      <c r="B184" s="18">
        <v>0.16836805555555556</v>
      </c>
      <c r="C184" s="26" t="s">
        <v>19</v>
      </c>
      <c r="D184" s="26" t="s">
        <v>27</v>
      </c>
      <c r="E184" s="13" t="s">
        <v>38</v>
      </c>
      <c r="F184" s="13" t="s">
        <v>38</v>
      </c>
      <c r="G184" s="15"/>
      <c r="H184" s="15"/>
      <c r="I184" s="15"/>
      <c r="J184" s="26" t="s">
        <v>56</v>
      </c>
    </row>
    <row r="185" spans="1:10" ht="13">
      <c r="A185" s="22" t="s">
        <v>596</v>
      </c>
      <c r="B185" s="18">
        <v>0.16836805555555556</v>
      </c>
      <c r="C185" s="26" t="s">
        <v>19</v>
      </c>
      <c r="D185" s="26" t="s">
        <v>27</v>
      </c>
      <c r="E185" s="13">
        <v>28</v>
      </c>
      <c r="F185" s="13">
        <f>E185-9</f>
        <v>19</v>
      </c>
      <c r="G185" s="15"/>
      <c r="H185" s="15"/>
      <c r="I185" s="15"/>
      <c r="J185" s="26" t="s">
        <v>57</v>
      </c>
    </row>
    <row r="186" spans="1:10" ht="13">
      <c r="A186" s="22" t="s">
        <v>596</v>
      </c>
      <c r="B186" s="18">
        <v>0.1683912037037037</v>
      </c>
      <c r="C186" s="26" t="s">
        <v>612</v>
      </c>
      <c r="D186" s="26" t="s">
        <v>15</v>
      </c>
      <c r="E186" s="13">
        <v>8</v>
      </c>
      <c r="F186" s="13">
        <f>E186--1</f>
        <v>9</v>
      </c>
      <c r="G186" s="15"/>
      <c r="H186" s="15"/>
      <c r="I186" s="15"/>
      <c r="J186" s="15"/>
    </row>
    <row r="187" spans="1:10" ht="13">
      <c r="A187" s="22" t="s">
        <v>596</v>
      </c>
      <c r="B187" s="18">
        <v>0.17025462962962962</v>
      </c>
      <c r="C187" s="26" t="s">
        <v>23</v>
      </c>
      <c r="D187" s="26" t="s">
        <v>37</v>
      </c>
      <c r="E187" s="13" t="s">
        <v>38</v>
      </c>
      <c r="F187" s="13" t="s">
        <v>38</v>
      </c>
      <c r="G187" s="15"/>
      <c r="H187" s="15"/>
      <c r="I187" s="15"/>
      <c r="J187" s="26" t="s">
        <v>56</v>
      </c>
    </row>
    <row r="188" spans="1:10" ht="13">
      <c r="A188" s="22" t="s">
        <v>596</v>
      </c>
      <c r="B188" s="18">
        <v>0.17025462962962962</v>
      </c>
      <c r="C188" s="26" t="s">
        <v>23</v>
      </c>
      <c r="D188" s="26" t="s">
        <v>37</v>
      </c>
      <c r="E188" s="13">
        <v>8</v>
      </c>
      <c r="F188" s="13">
        <f>E188-0</f>
        <v>8</v>
      </c>
      <c r="G188" s="15"/>
      <c r="H188" s="15"/>
      <c r="I188" s="15"/>
      <c r="J188" s="26" t="s">
        <v>57</v>
      </c>
    </row>
    <row r="189" spans="1:10" ht="13">
      <c r="A189" s="22" t="s">
        <v>596</v>
      </c>
      <c r="B189" s="18">
        <v>0.16996527777777778</v>
      </c>
      <c r="C189" s="26" t="s">
        <v>21</v>
      </c>
      <c r="D189" s="26" t="s">
        <v>15</v>
      </c>
      <c r="E189" s="13">
        <v>17</v>
      </c>
      <c r="F189" s="13">
        <f>E189-3</f>
        <v>14</v>
      </c>
      <c r="G189" s="15"/>
      <c r="H189" s="15"/>
      <c r="I189" s="15"/>
      <c r="J189" s="15"/>
    </row>
    <row r="190" spans="1:10" ht="13">
      <c r="A190" s="22" t="s">
        <v>596</v>
      </c>
      <c r="B190" s="18">
        <v>0.17295138888888889</v>
      </c>
      <c r="C190" s="26" t="s">
        <v>612</v>
      </c>
      <c r="D190" s="26" t="s">
        <v>15</v>
      </c>
      <c r="E190" s="13">
        <v>13</v>
      </c>
      <c r="F190" s="13">
        <f>E190--1</f>
        <v>14</v>
      </c>
      <c r="G190" s="15"/>
      <c r="H190" s="15"/>
      <c r="I190" s="15"/>
      <c r="J190" s="15"/>
    </row>
    <row r="191" spans="1:10" ht="13">
      <c r="A191" s="22" t="s">
        <v>596</v>
      </c>
      <c r="B191" s="18">
        <v>0.17497685185185186</v>
      </c>
      <c r="C191" s="26" t="s">
        <v>13</v>
      </c>
      <c r="D191" s="26" t="s">
        <v>62</v>
      </c>
      <c r="E191" s="13">
        <v>21</v>
      </c>
      <c r="F191" s="13">
        <f>E191-5</f>
        <v>16</v>
      </c>
      <c r="G191" s="15"/>
      <c r="H191" s="15"/>
      <c r="I191" s="15"/>
      <c r="J191" s="15"/>
    </row>
    <row r="192" spans="1:10" ht="13">
      <c r="A192" s="22" t="s">
        <v>596</v>
      </c>
      <c r="B192" s="18">
        <v>0.17545138888888889</v>
      </c>
      <c r="C192" s="26" t="s">
        <v>13</v>
      </c>
      <c r="D192" s="26" t="s">
        <v>15</v>
      </c>
      <c r="E192" s="13" t="s">
        <v>38</v>
      </c>
      <c r="F192" s="13" t="s">
        <v>38</v>
      </c>
      <c r="G192" s="15"/>
      <c r="H192" s="15"/>
      <c r="I192" s="15"/>
      <c r="J192" s="26" t="s">
        <v>103</v>
      </c>
    </row>
    <row r="193" spans="1:10" ht="13">
      <c r="A193" s="22" t="s">
        <v>596</v>
      </c>
      <c r="B193" s="18">
        <v>0.17545138888888889</v>
      </c>
      <c r="C193" s="26" t="s">
        <v>13</v>
      </c>
      <c r="D193" s="26" t="s">
        <v>15</v>
      </c>
      <c r="E193" s="13">
        <v>6</v>
      </c>
      <c r="F193" s="13">
        <f>E193-1</f>
        <v>5</v>
      </c>
      <c r="G193" s="15"/>
      <c r="H193" s="15"/>
      <c r="I193" s="15"/>
      <c r="J193" s="26" t="s">
        <v>105</v>
      </c>
    </row>
    <row r="194" spans="1:10" ht="13">
      <c r="A194" s="22" t="s">
        <v>596</v>
      </c>
      <c r="B194" s="18">
        <v>0.18013888888888888</v>
      </c>
      <c r="C194" s="26" t="s">
        <v>14</v>
      </c>
      <c r="D194" s="26" t="s">
        <v>55</v>
      </c>
      <c r="E194" s="13">
        <v>10</v>
      </c>
      <c r="F194" s="13">
        <f>E194-4</f>
        <v>6</v>
      </c>
      <c r="G194" s="15"/>
      <c r="H194" s="15"/>
      <c r="I194" s="15"/>
      <c r="J194" s="15"/>
    </row>
    <row r="195" spans="1:10" ht="13">
      <c r="A195" s="22" t="s">
        <v>596</v>
      </c>
      <c r="B195" s="18">
        <v>0.18009259259259258</v>
      </c>
      <c r="C195" s="26" t="s">
        <v>21</v>
      </c>
      <c r="D195" s="26" t="s">
        <v>55</v>
      </c>
      <c r="E195" s="13">
        <f t="shared" ref="E195:E196" si="10">F195+1</f>
        <v>3</v>
      </c>
      <c r="F195" s="13">
        <v>2</v>
      </c>
      <c r="G195" s="15"/>
      <c r="H195" s="15"/>
      <c r="I195" s="15"/>
      <c r="J195" s="26" t="s">
        <v>105</v>
      </c>
    </row>
    <row r="196" spans="1:10" ht="13">
      <c r="A196" s="22" t="s">
        <v>596</v>
      </c>
      <c r="B196" s="18">
        <v>0.18009259259259258</v>
      </c>
      <c r="C196" s="26" t="s">
        <v>21</v>
      </c>
      <c r="D196" s="26" t="s">
        <v>55</v>
      </c>
      <c r="E196" s="13">
        <f t="shared" si="10"/>
        <v>19</v>
      </c>
      <c r="F196" s="13">
        <v>18</v>
      </c>
      <c r="G196" s="15"/>
      <c r="H196" s="15"/>
      <c r="I196" s="15"/>
      <c r="J196" s="26" t="s">
        <v>103</v>
      </c>
    </row>
    <row r="197" spans="1:10" ht="13">
      <c r="A197" s="22" t="s">
        <v>596</v>
      </c>
      <c r="B197" s="18">
        <v>0.18597222222222223</v>
      </c>
      <c r="C197" s="26" t="s">
        <v>66</v>
      </c>
      <c r="D197" s="26" t="s">
        <v>45</v>
      </c>
      <c r="E197" s="13">
        <v>13</v>
      </c>
      <c r="F197" s="13">
        <v>10</v>
      </c>
      <c r="G197" s="15"/>
      <c r="H197" s="15"/>
      <c r="I197" s="15"/>
      <c r="J197" s="26" t="s">
        <v>795</v>
      </c>
    </row>
    <row r="198" spans="1:10" ht="13">
      <c r="A198" s="22" t="s">
        <v>596</v>
      </c>
      <c r="B198" s="18">
        <v>0.18871527777777777</v>
      </c>
      <c r="C198" s="26" t="s">
        <v>66</v>
      </c>
      <c r="D198" s="26" t="s">
        <v>37</v>
      </c>
      <c r="E198" s="13">
        <v>6</v>
      </c>
      <c r="F198" s="13"/>
      <c r="G198" s="15"/>
      <c r="H198" s="15"/>
      <c r="I198" s="15"/>
      <c r="J198" s="1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outlinePr summaryBelow="0" summaryRight="0"/>
  </sheetPr>
  <dimension ref="A1:J21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7.33203125" customWidth="1"/>
    <col min="3" max="3" width="9.3320312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27" customWidth="1"/>
    <col min="9" max="9" width="6.33203125" customWidth="1"/>
    <col min="10" max="10" width="36" customWidth="1"/>
  </cols>
  <sheetData>
    <row r="1" spans="1:10" ht="15.75" customHeight="1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28" t="s">
        <v>639</v>
      </c>
      <c r="B2" s="16">
        <v>1.1956018518518519E-2</v>
      </c>
      <c r="C2" s="12" t="s">
        <v>21</v>
      </c>
      <c r="D2" s="12" t="s">
        <v>321</v>
      </c>
      <c r="E2" s="13">
        <v>15</v>
      </c>
      <c r="F2" s="14">
        <f>E2-7</f>
        <v>8</v>
      </c>
    </row>
    <row r="3" spans="1:10" ht="15.75" customHeight="1">
      <c r="A3" s="23" t="s">
        <v>639</v>
      </c>
      <c r="B3" s="16">
        <v>1.480324074074074E-2</v>
      </c>
      <c r="C3" s="12" t="s">
        <v>13</v>
      </c>
      <c r="D3" s="12" t="s">
        <v>15</v>
      </c>
      <c r="E3" s="13">
        <v>5</v>
      </c>
      <c r="F3" s="14">
        <f>E3-1</f>
        <v>4</v>
      </c>
    </row>
    <row r="4" spans="1:10" ht="15.75" customHeight="1">
      <c r="A4" s="28" t="s">
        <v>639</v>
      </c>
      <c r="B4" s="12" t="s">
        <v>644</v>
      </c>
      <c r="C4" s="12" t="s">
        <v>14</v>
      </c>
      <c r="D4" s="12" t="s">
        <v>15</v>
      </c>
      <c r="E4" s="13">
        <v>5</v>
      </c>
      <c r="F4" s="14">
        <f>E4-3</f>
        <v>2</v>
      </c>
    </row>
    <row r="5" spans="1:10" ht="15.75" customHeight="1">
      <c r="A5" s="23" t="s">
        <v>639</v>
      </c>
      <c r="B5" s="16">
        <v>1.5324074074074073E-2</v>
      </c>
      <c r="C5" s="12" t="s">
        <v>19</v>
      </c>
      <c r="D5" s="12" t="s">
        <v>15</v>
      </c>
      <c r="E5" s="13">
        <v>4</v>
      </c>
      <c r="F5" s="14">
        <f>E5-0</f>
        <v>4</v>
      </c>
    </row>
    <row r="6" spans="1:10" ht="15.75" customHeight="1">
      <c r="A6" s="28" t="s">
        <v>639</v>
      </c>
      <c r="B6" s="16">
        <v>1.5381944444444445E-2</v>
      </c>
      <c r="C6" s="12" t="s">
        <v>18</v>
      </c>
      <c r="D6" s="12" t="s">
        <v>15</v>
      </c>
      <c r="E6" s="13">
        <v>12</v>
      </c>
      <c r="F6" s="14">
        <f>E6-4</f>
        <v>8</v>
      </c>
    </row>
    <row r="7" spans="1:10" ht="15.75" customHeight="1">
      <c r="A7" s="23" t="s">
        <v>639</v>
      </c>
      <c r="B7" s="16">
        <v>1.6423611111111111E-2</v>
      </c>
      <c r="C7" s="12" t="s">
        <v>89</v>
      </c>
      <c r="D7" s="12" t="s">
        <v>22</v>
      </c>
      <c r="E7" s="13" t="s">
        <v>645</v>
      </c>
      <c r="F7" s="14">
        <v>4</v>
      </c>
    </row>
    <row r="8" spans="1:10" ht="15.75" customHeight="1">
      <c r="A8" s="28" t="s">
        <v>639</v>
      </c>
      <c r="B8" s="16">
        <v>1.9537037037037037E-2</v>
      </c>
      <c r="C8" s="12" t="s">
        <v>18</v>
      </c>
      <c r="D8" s="12" t="s">
        <v>28</v>
      </c>
      <c r="E8" s="13">
        <v>10</v>
      </c>
      <c r="F8" s="15"/>
      <c r="H8" s="12" t="s">
        <v>646</v>
      </c>
      <c r="J8" s="12" t="s">
        <v>215</v>
      </c>
    </row>
    <row r="9" spans="1:10" ht="15.75" customHeight="1">
      <c r="A9" s="23" t="s">
        <v>639</v>
      </c>
      <c r="B9" s="16">
        <v>1.9733796296296298E-2</v>
      </c>
      <c r="C9" s="12" t="s">
        <v>19</v>
      </c>
      <c r="D9" s="12" t="s">
        <v>30</v>
      </c>
      <c r="E9" s="13" t="s">
        <v>20</v>
      </c>
      <c r="F9" s="13">
        <v>1</v>
      </c>
      <c r="J9" s="12" t="s">
        <v>159</v>
      </c>
    </row>
    <row r="10" spans="1:10" ht="15.75" customHeight="1">
      <c r="A10" s="28" t="s">
        <v>639</v>
      </c>
      <c r="B10" s="16">
        <v>1.9976851851851853E-2</v>
      </c>
      <c r="C10" s="12" t="s">
        <v>23</v>
      </c>
      <c r="D10" s="12" t="s">
        <v>30</v>
      </c>
      <c r="E10" s="13">
        <v>11</v>
      </c>
      <c r="F10" s="14">
        <f t="shared" ref="F10:F11" si="0">E10-6</f>
        <v>5</v>
      </c>
      <c r="J10" s="12" t="s">
        <v>39</v>
      </c>
    </row>
    <row r="11" spans="1:10" ht="15.75" customHeight="1">
      <c r="A11" s="23" t="s">
        <v>639</v>
      </c>
      <c r="B11" s="16">
        <v>2.0011574074074074E-2</v>
      </c>
      <c r="C11" s="12" t="s">
        <v>23</v>
      </c>
      <c r="D11" s="12" t="s">
        <v>30</v>
      </c>
      <c r="E11" s="13">
        <v>8</v>
      </c>
      <c r="F11" s="14">
        <f t="shared" si="0"/>
        <v>2</v>
      </c>
      <c r="J11" s="12" t="s">
        <v>39</v>
      </c>
    </row>
    <row r="12" spans="1:10" ht="15.75" customHeight="1">
      <c r="A12" s="28" t="s">
        <v>639</v>
      </c>
      <c r="B12" s="16">
        <v>2.0266203703703703E-2</v>
      </c>
      <c r="C12" s="12" t="s">
        <v>21</v>
      </c>
      <c r="D12" s="12" t="s">
        <v>33</v>
      </c>
      <c r="E12" s="13" t="s">
        <v>38</v>
      </c>
      <c r="F12" s="13" t="s">
        <v>38</v>
      </c>
      <c r="J12" s="12" t="s">
        <v>103</v>
      </c>
    </row>
    <row r="13" spans="1:10" ht="15.75" customHeight="1">
      <c r="A13" s="23" t="s">
        <v>639</v>
      </c>
      <c r="B13" s="16">
        <v>2.0266203703703703E-2</v>
      </c>
      <c r="C13" s="12" t="s">
        <v>21</v>
      </c>
      <c r="D13" s="12" t="s">
        <v>33</v>
      </c>
      <c r="E13" s="13">
        <v>12</v>
      </c>
      <c r="F13" s="14">
        <f>E13-8</f>
        <v>4</v>
      </c>
      <c r="J13" s="12" t="s">
        <v>448</v>
      </c>
    </row>
    <row r="14" spans="1:10" ht="15.75" customHeight="1">
      <c r="A14" s="28" t="s">
        <v>639</v>
      </c>
      <c r="B14" s="16">
        <v>2.0312500000000001E-2</v>
      </c>
      <c r="C14" s="12" t="s">
        <v>14</v>
      </c>
      <c r="D14" s="12" t="s">
        <v>30</v>
      </c>
      <c r="E14" s="13">
        <v>20</v>
      </c>
      <c r="F14" s="14">
        <f>E14-7</f>
        <v>13</v>
      </c>
      <c r="J14" s="12" t="s">
        <v>58</v>
      </c>
    </row>
    <row r="15" spans="1:10" ht="15.75" customHeight="1">
      <c r="A15" s="23" t="s">
        <v>639</v>
      </c>
      <c r="B15" s="16">
        <v>2.0347222222222221E-2</v>
      </c>
      <c r="C15" s="12" t="s">
        <v>14</v>
      </c>
      <c r="D15" s="12" t="s">
        <v>28</v>
      </c>
      <c r="E15" s="13">
        <v>11</v>
      </c>
      <c r="F15" s="15"/>
      <c r="H15" s="12" t="s">
        <v>648</v>
      </c>
    </row>
    <row r="16" spans="1:10" ht="15.75" customHeight="1">
      <c r="A16" s="28" t="s">
        <v>639</v>
      </c>
      <c r="B16" s="16">
        <v>2.0381944444444446E-2</v>
      </c>
      <c r="C16" s="12" t="s">
        <v>14</v>
      </c>
      <c r="D16" s="12" t="s">
        <v>30</v>
      </c>
      <c r="E16" s="13" t="s">
        <v>38</v>
      </c>
      <c r="F16" s="13" t="s">
        <v>38</v>
      </c>
      <c r="J16" s="12" t="s">
        <v>58</v>
      </c>
    </row>
    <row r="17" spans="1:10" ht="15.75" customHeight="1">
      <c r="A17" s="23" t="s">
        <v>639</v>
      </c>
      <c r="B17" s="16">
        <v>2.042824074074074E-2</v>
      </c>
      <c r="C17" s="12" t="s">
        <v>13</v>
      </c>
      <c r="D17" s="12" t="s">
        <v>33</v>
      </c>
      <c r="E17" s="13">
        <v>20</v>
      </c>
      <c r="F17" s="14">
        <f t="shared" ref="F17:F18" si="1">E17-7</f>
        <v>13</v>
      </c>
      <c r="J17" s="12" t="s">
        <v>120</v>
      </c>
    </row>
    <row r="18" spans="1:10" ht="15.75" customHeight="1">
      <c r="A18" s="28" t="s">
        <v>639</v>
      </c>
      <c r="B18" s="16">
        <v>2.042824074074074E-2</v>
      </c>
      <c r="C18" s="12" t="s">
        <v>13</v>
      </c>
      <c r="D18" s="12" t="s">
        <v>33</v>
      </c>
      <c r="E18" s="13">
        <v>24</v>
      </c>
      <c r="F18" s="14">
        <f t="shared" si="1"/>
        <v>17</v>
      </c>
      <c r="J18" s="12" t="s">
        <v>120</v>
      </c>
    </row>
    <row r="19" spans="1:10" ht="15.75" customHeight="1">
      <c r="A19" s="23" t="s">
        <v>639</v>
      </c>
      <c r="B19" s="16">
        <v>2.045138888888889E-2</v>
      </c>
      <c r="C19" s="12" t="s">
        <v>13</v>
      </c>
      <c r="D19" s="12" t="s">
        <v>28</v>
      </c>
      <c r="E19" s="13">
        <v>10</v>
      </c>
      <c r="F19" s="15"/>
      <c r="H19" s="12" t="s">
        <v>655</v>
      </c>
    </row>
    <row r="20" spans="1:10" ht="15.75" customHeight="1">
      <c r="A20" s="28" t="s">
        <v>639</v>
      </c>
      <c r="B20" s="16">
        <v>2.045138888888889E-2</v>
      </c>
      <c r="C20" s="12" t="s">
        <v>13</v>
      </c>
      <c r="D20" s="12" t="s">
        <v>28</v>
      </c>
      <c r="E20" s="13">
        <v>9</v>
      </c>
      <c r="F20" s="15"/>
      <c r="H20" s="12" t="s">
        <v>656</v>
      </c>
    </row>
    <row r="21" spans="1:10" ht="15.75" customHeight="1">
      <c r="A21" s="23" t="s">
        <v>639</v>
      </c>
      <c r="B21" s="16">
        <v>2.0520833333333332E-2</v>
      </c>
      <c r="C21" s="12" t="s">
        <v>66</v>
      </c>
      <c r="D21" s="12" t="s">
        <v>30</v>
      </c>
      <c r="E21" s="13">
        <v>10</v>
      </c>
      <c r="F21" s="14">
        <f t="shared" ref="F21:F22" si="2">E21-6</f>
        <v>4</v>
      </c>
      <c r="J21" s="12" t="s">
        <v>477</v>
      </c>
    </row>
    <row r="22" spans="1:10" ht="15.75" customHeight="1">
      <c r="A22" s="28" t="s">
        <v>639</v>
      </c>
      <c r="B22" s="16">
        <v>2.0613425925925927E-2</v>
      </c>
      <c r="C22" s="12" t="s">
        <v>66</v>
      </c>
      <c r="D22" s="12" t="s">
        <v>30</v>
      </c>
      <c r="E22" s="13">
        <v>21</v>
      </c>
      <c r="F22" s="14">
        <f t="shared" si="2"/>
        <v>15</v>
      </c>
      <c r="J22" s="12" t="s">
        <v>477</v>
      </c>
    </row>
    <row r="23" spans="1:10" ht="15.75" customHeight="1">
      <c r="A23" s="23" t="s">
        <v>639</v>
      </c>
      <c r="B23" s="16">
        <v>2.1030092592592593E-2</v>
      </c>
      <c r="C23" s="12" t="s">
        <v>66</v>
      </c>
      <c r="D23" s="12" t="s">
        <v>28</v>
      </c>
      <c r="E23" s="13">
        <v>10</v>
      </c>
      <c r="F23" s="15"/>
      <c r="H23" s="12" t="s">
        <v>657</v>
      </c>
      <c r="I23" s="12">
        <v>1</v>
      </c>
    </row>
    <row r="24" spans="1:10" ht="15.75" customHeight="1">
      <c r="A24" s="28" t="s">
        <v>639</v>
      </c>
      <c r="B24" s="16">
        <v>2.1689814814814815E-2</v>
      </c>
      <c r="C24" s="12" t="s">
        <v>89</v>
      </c>
      <c r="D24" s="12" t="s">
        <v>22</v>
      </c>
      <c r="E24" s="13">
        <v>9</v>
      </c>
      <c r="F24" s="14">
        <f>E24-4</f>
        <v>5</v>
      </c>
    </row>
    <row r="25" spans="1:10" ht="15.75" customHeight="1">
      <c r="A25" s="23" t="s">
        <v>639</v>
      </c>
      <c r="B25" s="16">
        <v>2.2361111111111109E-2</v>
      </c>
      <c r="C25" s="12" t="s">
        <v>89</v>
      </c>
      <c r="D25" s="12" t="s">
        <v>15</v>
      </c>
      <c r="E25" s="13">
        <v>19</v>
      </c>
      <c r="F25" s="14">
        <f>E25-3</f>
        <v>16</v>
      </c>
    </row>
    <row r="26" spans="1:10" ht="15.75" customHeight="1">
      <c r="A26" s="28" t="s">
        <v>639</v>
      </c>
      <c r="B26" s="16">
        <v>2.3344907407407408E-2</v>
      </c>
      <c r="C26" s="12" t="s">
        <v>21</v>
      </c>
      <c r="D26" s="12" t="s">
        <v>22</v>
      </c>
      <c r="E26" s="13">
        <v>12</v>
      </c>
      <c r="F26" s="14">
        <f>E26-1</f>
        <v>11</v>
      </c>
    </row>
    <row r="27" spans="1:10" ht="15.75" customHeight="1">
      <c r="A27" s="23" t="s">
        <v>639</v>
      </c>
      <c r="B27" s="16">
        <v>2.3368055555555555E-2</v>
      </c>
      <c r="C27" s="12" t="s">
        <v>66</v>
      </c>
      <c r="D27" s="12" t="s">
        <v>22</v>
      </c>
      <c r="E27" s="13">
        <v>13</v>
      </c>
      <c r="F27" s="15"/>
    </row>
    <row r="28" spans="1:10" ht="15.75" customHeight="1">
      <c r="A28" s="28" t="s">
        <v>639</v>
      </c>
      <c r="B28" s="16">
        <v>2.4918981481481483E-2</v>
      </c>
      <c r="C28" s="12" t="s">
        <v>21</v>
      </c>
      <c r="D28" s="12" t="s">
        <v>15</v>
      </c>
      <c r="E28" s="13">
        <v>11</v>
      </c>
      <c r="F28" s="14">
        <f>E28-3</f>
        <v>8</v>
      </c>
    </row>
    <row r="29" spans="1:10" ht="15.75" customHeight="1">
      <c r="A29" s="23" t="s">
        <v>639</v>
      </c>
      <c r="B29" s="16">
        <v>2.4965277777777777E-2</v>
      </c>
      <c r="C29" s="12" t="s">
        <v>66</v>
      </c>
      <c r="D29" s="12" t="s">
        <v>15</v>
      </c>
      <c r="E29" s="13">
        <v>15</v>
      </c>
      <c r="F29" s="15"/>
    </row>
    <row r="30" spans="1:10" ht="15.75" customHeight="1">
      <c r="A30" s="28" t="s">
        <v>639</v>
      </c>
      <c r="B30" s="16">
        <v>2.9108796296296296E-2</v>
      </c>
      <c r="C30" s="12" t="s">
        <v>66</v>
      </c>
      <c r="D30" s="12" t="s">
        <v>55</v>
      </c>
      <c r="E30" s="13" t="s">
        <v>38</v>
      </c>
      <c r="F30" s="13" t="s">
        <v>38</v>
      </c>
      <c r="J30" s="12" t="s">
        <v>56</v>
      </c>
    </row>
    <row r="31" spans="1:10" ht="15.75" customHeight="1">
      <c r="A31" s="23" t="s">
        <v>639</v>
      </c>
      <c r="B31" s="16">
        <v>2.9108796296296296E-2</v>
      </c>
      <c r="C31" s="12" t="s">
        <v>66</v>
      </c>
      <c r="D31" s="12" t="s">
        <v>55</v>
      </c>
      <c r="E31" s="13">
        <v>16</v>
      </c>
      <c r="F31" s="14">
        <f>E31-2</f>
        <v>14</v>
      </c>
      <c r="J31" s="12" t="s">
        <v>57</v>
      </c>
    </row>
    <row r="32" spans="1:10" ht="15.75" customHeight="1">
      <c r="A32" s="28" t="s">
        <v>639</v>
      </c>
      <c r="B32" s="16">
        <v>1.9178240740740742E-2</v>
      </c>
      <c r="C32" s="12" t="s">
        <v>13</v>
      </c>
      <c r="D32" s="12" t="s">
        <v>26</v>
      </c>
      <c r="E32" s="13">
        <v>12</v>
      </c>
      <c r="F32" s="14">
        <f>E32-3</f>
        <v>9</v>
      </c>
    </row>
    <row r="33" spans="1:10" ht="15.75" customHeight="1">
      <c r="A33" s="23" t="s">
        <v>639</v>
      </c>
      <c r="B33" s="16">
        <v>3.5115740740740739E-2</v>
      </c>
      <c r="C33" s="12" t="s">
        <v>13</v>
      </c>
      <c r="D33" s="12" t="s">
        <v>22</v>
      </c>
      <c r="E33" s="13">
        <v>2</v>
      </c>
      <c r="F33" s="13">
        <v>2</v>
      </c>
    </row>
    <row r="34" spans="1:10" ht="15.75" customHeight="1">
      <c r="A34" s="28" t="s">
        <v>639</v>
      </c>
      <c r="B34" s="16">
        <v>3.7164351851851851E-2</v>
      </c>
      <c r="C34" s="12" t="s">
        <v>13</v>
      </c>
      <c r="D34" s="12" t="s">
        <v>69</v>
      </c>
      <c r="E34" s="13">
        <v>13</v>
      </c>
      <c r="F34" s="14">
        <f>E34--2</f>
        <v>15</v>
      </c>
    </row>
    <row r="35" spans="1:10" ht="15.75" customHeight="1">
      <c r="A35" s="23" t="s">
        <v>639</v>
      </c>
      <c r="B35" s="16">
        <v>3.9664351851851853E-2</v>
      </c>
      <c r="C35" s="12" t="s">
        <v>14</v>
      </c>
      <c r="D35" s="12" t="s">
        <v>22</v>
      </c>
      <c r="E35" s="13" t="s">
        <v>17</v>
      </c>
      <c r="F35" s="13">
        <v>20</v>
      </c>
    </row>
    <row r="36" spans="1:10" ht="15.75" customHeight="1">
      <c r="A36" s="28" t="s">
        <v>639</v>
      </c>
      <c r="B36" s="16">
        <v>3.9710648148148148E-2</v>
      </c>
      <c r="C36" s="12" t="s">
        <v>23</v>
      </c>
      <c r="D36" s="12" t="s">
        <v>22</v>
      </c>
      <c r="E36" s="13">
        <v>16</v>
      </c>
      <c r="F36" s="14">
        <f>E36-3</f>
        <v>13</v>
      </c>
    </row>
    <row r="37" spans="1:10" ht="15.75" customHeight="1">
      <c r="A37" s="23" t="s">
        <v>639</v>
      </c>
      <c r="B37" s="16">
        <v>3.9780092592592596E-2</v>
      </c>
      <c r="C37" s="12" t="s">
        <v>13</v>
      </c>
      <c r="D37" s="12" t="s">
        <v>22</v>
      </c>
      <c r="E37" s="13">
        <v>19</v>
      </c>
      <c r="F37" s="14">
        <f>E37-0</f>
        <v>19</v>
      </c>
    </row>
    <row r="38" spans="1:10" ht="15.75" customHeight="1">
      <c r="A38" s="28" t="s">
        <v>639</v>
      </c>
      <c r="B38" s="16">
        <v>3.9930555555555552E-2</v>
      </c>
      <c r="C38" s="12" t="s">
        <v>21</v>
      </c>
      <c r="D38" s="12" t="s">
        <v>22</v>
      </c>
      <c r="E38" s="13">
        <v>22</v>
      </c>
      <c r="F38" s="14">
        <f>E38-3</f>
        <v>19</v>
      </c>
    </row>
    <row r="39" spans="1:10" ht="15.75" customHeight="1">
      <c r="A39" s="23" t="s">
        <v>639</v>
      </c>
      <c r="B39" s="16">
        <v>3.9976851851851854E-2</v>
      </c>
      <c r="C39" s="12" t="s">
        <v>18</v>
      </c>
      <c r="D39" s="12" t="s">
        <v>22</v>
      </c>
      <c r="E39" s="13">
        <v>18</v>
      </c>
      <c r="F39" s="14">
        <f>E39-4</f>
        <v>14</v>
      </c>
    </row>
    <row r="40" spans="1:10" ht="15.75" customHeight="1">
      <c r="A40" s="28" t="s">
        <v>639</v>
      </c>
      <c r="B40" s="16">
        <v>4.0023148148148148E-2</v>
      </c>
      <c r="C40" s="12" t="s">
        <v>66</v>
      </c>
      <c r="D40" s="12" t="s">
        <v>22</v>
      </c>
      <c r="E40" s="13">
        <v>16</v>
      </c>
      <c r="F40" s="15"/>
    </row>
    <row r="41" spans="1:10" ht="15.75" customHeight="1">
      <c r="A41" s="23" t="s">
        <v>639</v>
      </c>
      <c r="B41" s="16">
        <v>4.2083333333333334E-2</v>
      </c>
      <c r="C41" s="12" t="s">
        <v>66</v>
      </c>
      <c r="D41" s="12" t="s">
        <v>16</v>
      </c>
      <c r="E41" s="13">
        <v>21</v>
      </c>
      <c r="F41" s="14">
        <f>E41-2</f>
        <v>19</v>
      </c>
    </row>
    <row r="42" spans="1:10" ht="15.75" customHeight="1">
      <c r="A42" s="28" t="s">
        <v>639</v>
      </c>
      <c r="B42" s="16">
        <v>4.2314814814814812E-2</v>
      </c>
      <c r="C42" s="12" t="s">
        <v>14</v>
      </c>
      <c r="D42" s="12" t="s">
        <v>16</v>
      </c>
      <c r="E42" s="13">
        <v>12</v>
      </c>
      <c r="F42" s="14">
        <f>E42-4</f>
        <v>8</v>
      </c>
    </row>
    <row r="43" spans="1:10" ht="15.75" customHeight="1">
      <c r="A43" s="23" t="s">
        <v>639</v>
      </c>
      <c r="B43" s="16">
        <v>4.2465277777777775E-2</v>
      </c>
      <c r="C43" s="12" t="s">
        <v>23</v>
      </c>
      <c r="D43" s="12" t="s">
        <v>16</v>
      </c>
      <c r="E43" s="13">
        <v>7</v>
      </c>
      <c r="F43" s="14">
        <f>E43-3</f>
        <v>4</v>
      </c>
    </row>
    <row r="44" spans="1:10" ht="15.75" customHeight="1">
      <c r="A44" s="28" t="s">
        <v>639</v>
      </c>
      <c r="B44" s="16">
        <v>4.2465277777777775E-2</v>
      </c>
      <c r="C44" s="12" t="s">
        <v>18</v>
      </c>
      <c r="D44" s="12" t="s">
        <v>16</v>
      </c>
      <c r="E44" s="13">
        <v>8</v>
      </c>
      <c r="F44" s="14">
        <f>E44-4</f>
        <v>4</v>
      </c>
    </row>
    <row r="45" spans="1:10" ht="15.75" customHeight="1">
      <c r="A45" s="23" t="s">
        <v>639</v>
      </c>
      <c r="B45" s="16">
        <v>4.2465277777777775E-2</v>
      </c>
      <c r="C45" s="12" t="s">
        <v>21</v>
      </c>
      <c r="D45" s="12" t="s">
        <v>16</v>
      </c>
      <c r="E45" s="13">
        <v>6</v>
      </c>
      <c r="F45" s="14">
        <f>E45-1</f>
        <v>5</v>
      </c>
    </row>
    <row r="46" spans="1:10" ht="15.75" customHeight="1">
      <c r="A46" s="28" t="s">
        <v>639</v>
      </c>
      <c r="B46" s="16">
        <v>4.2581018518518518E-2</v>
      </c>
      <c r="C46" s="12" t="s">
        <v>13</v>
      </c>
      <c r="D46" s="12" t="s">
        <v>16</v>
      </c>
      <c r="E46" s="13">
        <v>3</v>
      </c>
      <c r="F46" s="14">
        <f>E46-0</f>
        <v>3</v>
      </c>
    </row>
    <row r="47" spans="1:10" ht="15.75" customHeight="1">
      <c r="A47" s="23" t="s">
        <v>639</v>
      </c>
      <c r="B47" s="16">
        <v>4.2708333333333334E-2</v>
      </c>
      <c r="C47" s="12" t="s">
        <v>19</v>
      </c>
      <c r="D47" s="12" t="s">
        <v>16</v>
      </c>
      <c r="E47" s="13" t="s">
        <v>20</v>
      </c>
      <c r="F47" s="13">
        <v>1</v>
      </c>
    </row>
    <row r="48" spans="1:10" ht="15.75" customHeight="1">
      <c r="A48" s="28" t="s">
        <v>639</v>
      </c>
      <c r="B48" s="16">
        <v>4.4236111111111108E-2</v>
      </c>
      <c r="C48" s="12" t="s">
        <v>14</v>
      </c>
      <c r="D48" s="12" t="s">
        <v>30</v>
      </c>
      <c r="E48" s="13">
        <v>20</v>
      </c>
      <c r="F48" s="14">
        <f>E48-7</f>
        <v>13</v>
      </c>
      <c r="J48" s="12" t="s">
        <v>58</v>
      </c>
    </row>
    <row r="49" spans="1:10" ht="15.75" customHeight="1">
      <c r="A49" s="23" t="s">
        <v>639</v>
      </c>
      <c r="B49" s="16">
        <v>4.4305555555555556E-2</v>
      </c>
      <c r="C49" s="12" t="s">
        <v>14</v>
      </c>
      <c r="D49" s="12" t="s">
        <v>30</v>
      </c>
      <c r="E49" s="13" t="s">
        <v>681</v>
      </c>
      <c r="F49" s="14">
        <v>8</v>
      </c>
      <c r="J49" s="12" t="s">
        <v>58</v>
      </c>
    </row>
    <row r="50" spans="1:10" ht="15.75" customHeight="1">
      <c r="A50" s="28" t="s">
        <v>639</v>
      </c>
      <c r="B50" s="16">
        <v>4.4386574074074071E-2</v>
      </c>
      <c r="C50" s="12" t="s">
        <v>14</v>
      </c>
      <c r="D50" s="12" t="s">
        <v>28</v>
      </c>
      <c r="E50" s="13">
        <v>8</v>
      </c>
      <c r="F50" s="15"/>
      <c r="H50" s="12" t="s">
        <v>683</v>
      </c>
    </row>
    <row r="51" spans="1:10" ht="15.75" customHeight="1">
      <c r="A51" s="23" t="s">
        <v>639</v>
      </c>
      <c r="B51" s="16">
        <v>4.4513888888888888E-2</v>
      </c>
      <c r="C51" s="12" t="s">
        <v>14</v>
      </c>
      <c r="D51" s="12" t="s">
        <v>30</v>
      </c>
      <c r="E51" s="13" t="s">
        <v>20</v>
      </c>
      <c r="F51" s="13">
        <v>1</v>
      </c>
      <c r="J51" s="12" t="s">
        <v>32</v>
      </c>
    </row>
    <row r="52" spans="1:10" ht="15.75" customHeight="1">
      <c r="A52" s="28" t="s">
        <v>639</v>
      </c>
      <c r="B52" s="16">
        <v>4.4594907407407409E-2</v>
      </c>
      <c r="C52" s="12" t="s">
        <v>14</v>
      </c>
      <c r="D52" s="12" t="s">
        <v>30</v>
      </c>
      <c r="E52" s="13">
        <v>24</v>
      </c>
      <c r="F52" s="14">
        <f>E52-7</f>
        <v>17</v>
      </c>
      <c r="J52" s="12" t="s">
        <v>32</v>
      </c>
    </row>
    <row r="53" spans="1:10" ht="15.75" customHeight="1">
      <c r="A53" s="23" t="s">
        <v>639</v>
      </c>
      <c r="B53" s="16">
        <v>4.4745370370370373E-2</v>
      </c>
      <c r="C53" s="12" t="s">
        <v>14</v>
      </c>
      <c r="D53" s="12" t="s">
        <v>28</v>
      </c>
      <c r="E53" s="13">
        <v>10</v>
      </c>
      <c r="F53" s="15"/>
      <c r="H53" s="12" t="s">
        <v>685</v>
      </c>
    </row>
    <row r="54" spans="1:10" ht="15.75" customHeight="1">
      <c r="A54" s="28" t="s">
        <v>639</v>
      </c>
      <c r="B54" s="16">
        <v>4.5624999999999999E-2</v>
      </c>
      <c r="C54" s="12" t="s">
        <v>18</v>
      </c>
      <c r="D54" s="12" t="s">
        <v>33</v>
      </c>
      <c r="E54" s="13" t="s">
        <v>38</v>
      </c>
      <c r="F54" s="13" t="s">
        <v>38</v>
      </c>
      <c r="J54" s="12" t="s">
        <v>155</v>
      </c>
    </row>
    <row r="55" spans="1:10" ht="15.75" customHeight="1">
      <c r="A55" s="23" t="s">
        <v>639</v>
      </c>
      <c r="B55" s="16">
        <v>4.5960648148148146E-2</v>
      </c>
      <c r="C55" s="12" t="s">
        <v>18</v>
      </c>
      <c r="D55" s="12" t="s">
        <v>28</v>
      </c>
      <c r="E55" s="13">
        <v>7</v>
      </c>
      <c r="F55" s="15"/>
      <c r="H55" s="12" t="s">
        <v>686</v>
      </c>
      <c r="J55" s="12" t="s">
        <v>82</v>
      </c>
    </row>
    <row r="56" spans="1:10" ht="15.75" customHeight="1">
      <c r="A56" s="28" t="s">
        <v>639</v>
      </c>
      <c r="B56" s="16">
        <v>4.7673611111111111E-2</v>
      </c>
      <c r="C56" s="12" t="s">
        <v>13</v>
      </c>
      <c r="D56" s="12" t="s">
        <v>30</v>
      </c>
      <c r="E56" s="13">
        <v>14</v>
      </c>
      <c r="F56" s="14">
        <f>E56-8</f>
        <v>6</v>
      </c>
      <c r="J56" s="12" t="s">
        <v>537</v>
      </c>
    </row>
    <row r="57" spans="1:10" ht="15.75" customHeight="1">
      <c r="A57" s="23" t="s">
        <v>639</v>
      </c>
      <c r="B57" s="16">
        <v>4.7905092592592589E-2</v>
      </c>
      <c r="C57" s="12" t="s">
        <v>13</v>
      </c>
      <c r="D57" s="12" t="s">
        <v>28</v>
      </c>
      <c r="E57" s="13">
        <v>18</v>
      </c>
      <c r="F57" s="15"/>
      <c r="H57" s="12" t="s">
        <v>687</v>
      </c>
    </row>
    <row r="58" spans="1:10" ht="15.75" customHeight="1">
      <c r="A58" s="28" t="s">
        <v>639</v>
      </c>
      <c r="B58" s="16">
        <v>4.8877314814814818E-2</v>
      </c>
      <c r="C58" s="12" t="s">
        <v>66</v>
      </c>
      <c r="D58" s="12" t="s">
        <v>30</v>
      </c>
      <c r="E58" s="13">
        <v>18</v>
      </c>
      <c r="F58" s="14">
        <f>E58-6</f>
        <v>12</v>
      </c>
      <c r="J58" s="12" t="s">
        <v>477</v>
      </c>
    </row>
    <row r="59" spans="1:10" ht="13">
      <c r="A59" s="23" t="s">
        <v>639</v>
      </c>
      <c r="B59" s="16">
        <v>4.9282407407407407E-2</v>
      </c>
      <c r="C59" s="12" t="s">
        <v>66</v>
      </c>
      <c r="D59" s="12" t="s">
        <v>28</v>
      </c>
      <c r="E59" s="13">
        <v>19</v>
      </c>
      <c r="F59" s="15"/>
      <c r="H59" s="12" t="s">
        <v>689</v>
      </c>
    </row>
    <row r="60" spans="1:10" ht="13">
      <c r="A60" s="28" t="s">
        <v>639</v>
      </c>
      <c r="B60" s="16">
        <v>4.9594907407407407E-2</v>
      </c>
      <c r="C60" s="12" t="s">
        <v>66</v>
      </c>
      <c r="D60" s="12" t="s">
        <v>30</v>
      </c>
      <c r="E60" s="13">
        <v>8</v>
      </c>
      <c r="F60" s="14">
        <f>E60-6</f>
        <v>2</v>
      </c>
      <c r="J60" s="12" t="s">
        <v>477</v>
      </c>
    </row>
    <row r="61" spans="1:10" ht="13">
      <c r="A61" s="23" t="s">
        <v>639</v>
      </c>
      <c r="B61" s="16">
        <v>5.0393518518518518E-2</v>
      </c>
      <c r="C61" s="12" t="s">
        <v>14</v>
      </c>
      <c r="D61" s="12" t="s">
        <v>109</v>
      </c>
      <c r="E61" s="13">
        <v>10</v>
      </c>
      <c r="F61" s="14">
        <f t="shared" ref="F61:F62" si="3">E61-0</f>
        <v>10</v>
      </c>
    </row>
    <row r="62" spans="1:10" ht="13">
      <c r="A62" s="28" t="s">
        <v>639</v>
      </c>
      <c r="B62" s="16">
        <v>5.1979166666666667E-2</v>
      </c>
      <c r="C62" s="12" t="s">
        <v>13</v>
      </c>
      <c r="D62" s="12" t="s">
        <v>109</v>
      </c>
      <c r="E62" s="13">
        <v>17</v>
      </c>
      <c r="F62" s="13">
        <f t="shared" si="3"/>
        <v>17</v>
      </c>
      <c r="J62" s="12"/>
    </row>
    <row r="63" spans="1:10" ht="13">
      <c r="A63" s="23" t="s">
        <v>639</v>
      </c>
      <c r="B63" s="16">
        <v>5.2673611111111109E-2</v>
      </c>
      <c r="C63" s="12" t="s">
        <v>13</v>
      </c>
      <c r="D63" s="12" t="s">
        <v>62</v>
      </c>
      <c r="E63" s="13" t="s">
        <v>38</v>
      </c>
      <c r="F63" s="13" t="s">
        <v>38</v>
      </c>
      <c r="J63" s="12" t="s">
        <v>56</v>
      </c>
    </row>
    <row r="64" spans="1:10" ht="13">
      <c r="A64" s="28" t="s">
        <v>639</v>
      </c>
      <c r="B64" s="16">
        <v>5.2673611111111109E-2</v>
      </c>
      <c r="C64" s="12" t="s">
        <v>13</v>
      </c>
      <c r="D64" s="12" t="s">
        <v>62</v>
      </c>
      <c r="E64" s="13">
        <v>15</v>
      </c>
      <c r="F64" s="14">
        <f>E64-5</f>
        <v>10</v>
      </c>
      <c r="J64" s="12" t="s">
        <v>693</v>
      </c>
    </row>
    <row r="65" spans="1:10" ht="13">
      <c r="A65" s="23" t="s">
        <v>639</v>
      </c>
      <c r="B65" s="16">
        <v>5.2766203703703704E-2</v>
      </c>
      <c r="C65" s="12" t="s">
        <v>13</v>
      </c>
      <c r="D65" s="12" t="s">
        <v>62</v>
      </c>
      <c r="E65" s="13" t="s">
        <v>38</v>
      </c>
      <c r="F65" s="13" t="s">
        <v>38</v>
      </c>
      <c r="J65" s="12" t="s">
        <v>56</v>
      </c>
    </row>
    <row r="66" spans="1:10" ht="13">
      <c r="A66" s="28" t="s">
        <v>639</v>
      </c>
      <c r="B66" s="16">
        <v>5.2662037037037035E-2</v>
      </c>
      <c r="C66" s="12" t="s">
        <v>13</v>
      </c>
      <c r="D66" s="12" t="s">
        <v>62</v>
      </c>
      <c r="E66" s="13">
        <v>24</v>
      </c>
      <c r="F66" s="13">
        <v>19</v>
      </c>
      <c r="J66" s="12" t="s">
        <v>693</v>
      </c>
    </row>
    <row r="67" spans="1:10" ht="13">
      <c r="A67" s="23" t="s">
        <v>639</v>
      </c>
      <c r="B67" s="16">
        <v>5.2812499999999998E-2</v>
      </c>
      <c r="C67" s="12" t="s">
        <v>13</v>
      </c>
      <c r="D67" s="12" t="s">
        <v>62</v>
      </c>
      <c r="E67" s="13" t="s">
        <v>38</v>
      </c>
      <c r="F67" s="13" t="s">
        <v>38</v>
      </c>
      <c r="J67" s="12" t="s">
        <v>56</v>
      </c>
    </row>
    <row r="68" spans="1:10" ht="13">
      <c r="A68" s="28" t="s">
        <v>639</v>
      </c>
      <c r="B68" s="16">
        <v>5.2812499999999998E-2</v>
      </c>
      <c r="C68" s="12" t="s">
        <v>13</v>
      </c>
      <c r="D68" s="12" t="s">
        <v>62</v>
      </c>
      <c r="E68" s="13">
        <v>18</v>
      </c>
      <c r="F68" s="14">
        <f>E68-5</f>
        <v>13</v>
      </c>
      <c r="J68" s="12" t="s">
        <v>693</v>
      </c>
    </row>
    <row r="69" spans="1:10" ht="13">
      <c r="A69" s="23" t="s">
        <v>639</v>
      </c>
      <c r="B69" s="16">
        <v>5.3622685185185183E-2</v>
      </c>
      <c r="C69" s="12" t="s">
        <v>14</v>
      </c>
      <c r="D69" s="12" t="s">
        <v>77</v>
      </c>
      <c r="E69" s="13" t="s">
        <v>20</v>
      </c>
      <c r="F69" s="13">
        <v>1</v>
      </c>
      <c r="J69" s="12" t="s">
        <v>698</v>
      </c>
    </row>
    <row r="70" spans="1:10" ht="13">
      <c r="A70" s="28" t="s">
        <v>639</v>
      </c>
      <c r="B70" s="16">
        <v>5.4525462962962963E-2</v>
      </c>
      <c r="C70" s="12" t="s">
        <v>14</v>
      </c>
      <c r="D70" s="12" t="s">
        <v>30</v>
      </c>
      <c r="E70" s="13">
        <v>15</v>
      </c>
      <c r="F70" s="14">
        <f t="shared" ref="F70:F71" si="4">E70-7</f>
        <v>8</v>
      </c>
      <c r="J70" s="12" t="s">
        <v>32</v>
      </c>
    </row>
    <row r="71" spans="1:10" ht="13">
      <c r="A71" s="23" t="s">
        <v>639</v>
      </c>
      <c r="B71" s="16">
        <v>5.4618055555555559E-2</v>
      </c>
      <c r="C71" s="12" t="s">
        <v>14</v>
      </c>
      <c r="D71" s="12" t="s">
        <v>30</v>
      </c>
      <c r="E71" s="13">
        <v>12</v>
      </c>
      <c r="F71" s="14">
        <f t="shared" si="4"/>
        <v>5</v>
      </c>
      <c r="J71" s="12" t="s">
        <v>32</v>
      </c>
    </row>
    <row r="72" spans="1:10" ht="13">
      <c r="A72" s="28" t="s">
        <v>639</v>
      </c>
      <c r="B72" s="16">
        <v>5.4745370370370368E-2</v>
      </c>
      <c r="C72" s="12" t="s">
        <v>14</v>
      </c>
      <c r="D72" s="12" t="s">
        <v>28</v>
      </c>
      <c r="E72" s="13">
        <v>7</v>
      </c>
      <c r="F72" s="15"/>
      <c r="H72" s="12" t="s">
        <v>699</v>
      </c>
    </row>
    <row r="73" spans="1:10" ht="13">
      <c r="A73" s="23" t="s">
        <v>639</v>
      </c>
      <c r="B73" s="16">
        <v>5.5243055555555552E-2</v>
      </c>
      <c r="C73" s="12" t="s">
        <v>18</v>
      </c>
      <c r="D73" s="12" t="s">
        <v>33</v>
      </c>
      <c r="E73" s="13">
        <v>15</v>
      </c>
      <c r="F73" s="14">
        <f>E73-7</f>
        <v>8</v>
      </c>
      <c r="J73" s="12" t="s">
        <v>155</v>
      </c>
    </row>
    <row r="74" spans="1:10" ht="13">
      <c r="A74" s="28" t="s">
        <v>639</v>
      </c>
      <c r="B74" s="16">
        <v>5.5393518518518516E-2</v>
      </c>
      <c r="C74" s="12" t="s">
        <v>18</v>
      </c>
      <c r="D74" s="12" t="s">
        <v>28</v>
      </c>
      <c r="E74" s="13">
        <v>11</v>
      </c>
      <c r="F74" s="15"/>
      <c r="H74" s="12" t="s">
        <v>700</v>
      </c>
      <c r="I74" s="12">
        <v>1</v>
      </c>
      <c r="J74" s="12" t="s">
        <v>100</v>
      </c>
    </row>
    <row r="75" spans="1:10" ht="13">
      <c r="A75" s="23" t="s">
        <v>639</v>
      </c>
      <c r="B75" s="16">
        <v>5.710648148148148E-2</v>
      </c>
      <c r="C75" s="12" t="s">
        <v>21</v>
      </c>
      <c r="D75" s="12" t="s">
        <v>33</v>
      </c>
      <c r="E75" s="13" t="s">
        <v>38</v>
      </c>
      <c r="F75" s="13" t="s">
        <v>38</v>
      </c>
      <c r="J75" s="12" t="s">
        <v>103</v>
      </c>
    </row>
    <row r="76" spans="1:10" ht="13">
      <c r="A76" s="28" t="s">
        <v>639</v>
      </c>
      <c r="B76" s="16">
        <v>5.710648148148148E-2</v>
      </c>
      <c r="C76" s="12" t="s">
        <v>21</v>
      </c>
      <c r="D76" s="12" t="s">
        <v>33</v>
      </c>
      <c r="E76" s="13">
        <v>15</v>
      </c>
      <c r="F76" s="14">
        <f>E76-8</f>
        <v>7</v>
      </c>
      <c r="J76" s="12" t="s">
        <v>350</v>
      </c>
    </row>
    <row r="77" spans="1:10" ht="13">
      <c r="A77" s="23" t="s">
        <v>639</v>
      </c>
      <c r="B77" s="16">
        <v>5.7175925925925929E-2</v>
      </c>
      <c r="C77" s="12" t="s">
        <v>21</v>
      </c>
      <c r="D77" s="12" t="s">
        <v>33</v>
      </c>
      <c r="E77" s="13" t="s">
        <v>38</v>
      </c>
      <c r="F77" s="13" t="s">
        <v>38</v>
      </c>
      <c r="J77" s="12" t="s">
        <v>103</v>
      </c>
    </row>
    <row r="78" spans="1:10" ht="13">
      <c r="A78" s="28" t="s">
        <v>639</v>
      </c>
      <c r="B78" s="16">
        <v>5.7175925925925929E-2</v>
      </c>
      <c r="C78" s="12" t="s">
        <v>21</v>
      </c>
      <c r="D78" s="12" t="s">
        <v>33</v>
      </c>
      <c r="E78" s="13">
        <v>14</v>
      </c>
      <c r="F78" s="14">
        <f>E78-8</f>
        <v>6</v>
      </c>
      <c r="J78" s="12" t="s">
        <v>350</v>
      </c>
    </row>
    <row r="79" spans="1:10" ht="13">
      <c r="A79" s="23" t="s">
        <v>639</v>
      </c>
      <c r="B79" s="16">
        <v>5.724537037037037E-2</v>
      </c>
      <c r="C79" s="12" t="s">
        <v>21</v>
      </c>
      <c r="D79" s="12" t="s">
        <v>33</v>
      </c>
      <c r="E79" s="13" t="s">
        <v>38</v>
      </c>
      <c r="F79" s="13" t="s">
        <v>38</v>
      </c>
      <c r="J79" s="12" t="s">
        <v>103</v>
      </c>
    </row>
    <row r="80" spans="1:10" ht="13">
      <c r="A80" s="28" t="s">
        <v>639</v>
      </c>
      <c r="B80" s="16">
        <v>5.724537037037037E-2</v>
      </c>
      <c r="C80" s="12" t="s">
        <v>21</v>
      </c>
      <c r="D80" s="12" t="s">
        <v>33</v>
      </c>
      <c r="E80" s="13">
        <v>14</v>
      </c>
      <c r="F80" s="14">
        <f>E80-8</f>
        <v>6</v>
      </c>
      <c r="J80" s="12" t="s">
        <v>350</v>
      </c>
    </row>
    <row r="81" spans="1:10" ht="13">
      <c r="A81" s="23" t="s">
        <v>639</v>
      </c>
      <c r="B81" s="16">
        <v>5.7534722222222223E-2</v>
      </c>
      <c r="C81" s="12" t="s">
        <v>21</v>
      </c>
      <c r="D81" s="12" t="s">
        <v>28</v>
      </c>
      <c r="E81" s="13">
        <v>6</v>
      </c>
      <c r="F81" s="15"/>
      <c r="H81" s="12" t="s">
        <v>704</v>
      </c>
    </row>
    <row r="82" spans="1:10" ht="13">
      <c r="A82" s="28" t="s">
        <v>639</v>
      </c>
      <c r="B82" s="16">
        <v>5.8171296296296297E-2</v>
      </c>
      <c r="C82" s="12" t="s">
        <v>23</v>
      </c>
      <c r="D82" s="12" t="s">
        <v>30</v>
      </c>
      <c r="E82" s="13">
        <v>17</v>
      </c>
      <c r="F82" s="14">
        <f>E82-6</f>
        <v>11</v>
      </c>
      <c r="J82" s="12" t="s">
        <v>39</v>
      </c>
    </row>
    <row r="83" spans="1:10" ht="13">
      <c r="A83" s="23" t="s">
        <v>639</v>
      </c>
      <c r="B83" s="16">
        <v>5.8194444444444444E-2</v>
      </c>
      <c r="C83" s="12" t="s">
        <v>23</v>
      </c>
      <c r="D83" s="12" t="s">
        <v>30</v>
      </c>
      <c r="E83" s="13" t="s">
        <v>38</v>
      </c>
      <c r="F83" s="13" t="s">
        <v>38</v>
      </c>
      <c r="J83" s="12" t="s">
        <v>39</v>
      </c>
    </row>
    <row r="84" spans="1:10" ht="13">
      <c r="A84" s="28" t="s">
        <v>639</v>
      </c>
      <c r="B84" s="16">
        <v>5.8240740740740739E-2</v>
      </c>
      <c r="C84" s="12" t="s">
        <v>23</v>
      </c>
      <c r="D84" s="12" t="s">
        <v>30</v>
      </c>
      <c r="E84" s="13">
        <v>16</v>
      </c>
      <c r="F84" s="14">
        <f>E84-6</f>
        <v>10</v>
      </c>
      <c r="J84" s="12" t="s">
        <v>39</v>
      </c>
    </row>
    <row r="85" spans="1:10" ht="13">
      <c r="A85" s="23" t="s">
        <v>639</v>
      </c>
      <c r="B85" s="16">
        <v>5.8344907407407408E-2</v>
      </c>
      <c r="C85" s="12" t="s">
        <v>23</v>
      </c>
      <c r="D85" s="12" t="s">
        <v>28</v>
      </c>
      <c r="E85" s="13">
        <v>8</v>
      </c>
      <c r="F85" s="15"/>
      <c r="H85" s="12" t="s">
        <v>707</v>
      </c>
    </row>
    <row r="86" spans="1:10" ht="13">
      <c r="A86" s="28" t="s">
        <v>639</v>
      </c>
      <c r="B86" s="16">
        <v>5.8414351851851849E-2</v>
      </c>
      <c r="C86" s="12" t="s">
        <v>23</v>
      </c>
      <c r="D86" s="12" t="s">
        <v>28</v>
      </c>
      <c r="E86" s="13">
        <v>9</v>
      </c>
      <c r="F86" s="15"/>
      <c r="H86" s="12" t="s">
        <v>708</v>
      </c>
    </row>
    <row r="87" spans="1:10" ht="13">
      <c r="A87" s="23" t="s">
        <v>639</v>
      </c>
      <c r="B87" s="16">
        <v>5.9930555555555556E-2</v>
      </c>
      <c r="C87" s="12" t="s">
        <v>66</v>
      </c>
      <c r="D87" s="12" t="s">
        <v>30</v>
      </c>
      <c r="E87" s="13">
        <v>18</v>
      </c>
      <c r="F87" s="14">
        <f>E87-6</f>
        <v>12</v>
      </c>
      <c r="J87" s="12" t="s">
        <v>615</v>
      </c>
    </row>
    <row r="88" spans="1:10" ht="13">
      <c r="A88" s="28" t="s">
        <v>639</v>
      </c>
      <c r="B88" s="16">
        <v>5.9930555555555556E-2</v>
      </c>
      <c r="C88" s="12" t="s">
        <v>66</v>
      </c>
      <c r="D88" s="12" t="s">
        <v>30</v>
      </c>
      <c r="E88" s="13" t="s">
        <v>17</v>
      </c>
      <c r="F88" s="13">
        <v>20</v>
      </c>
      <c r="G88" s="12" t="s">
        <v>40</v>
      </c>
      <c r="J88" s="12" t="s">
        <v>103</v>
      </c>
    </row>
    <row r="89" spans="1:10" ht="13">
      <c r="A89" s="23" t="s">
        <v>639</v>
      </c>
      <c r="B89" s="16">
        <v>6.0277777777777777E-2</v>
      </c>
      <c r="C89" s="12" t="s">
        <v>66</v>
      </c>
      <c r="D89" s="12" t="s">
        <v>28</v>
      </c>
      <c r="E89" s="13">
        <v>19</v>
      </c>
      <c r="F89" s="15"/>
      <c r="H89" s="12" t="s">
        <v>709</v>
      </c>
    </row>
    <row r="90" spans="1:10" ht="13">
      <c r="A90" s="28" t="s">
        <v>639</v>
      </c>
      <c r="B90" s="16">
        <v>6.0439814814814814E-2</v>
      </c>
      <c r="C90" s="12" t="s">
        <v>66</v>
      </c>
      <c r="D90" s="12" t="s">
        <v>30</v>
      </c>
      <c r="E90" s="13">
        <v>15</v>
      </c>
      <c r="F90" s="14">
        <f>E90-6</f>
        <v>9</v>
      </c>
      <c r="J90" s="12" t="s">
        <v>615</v>
      </c>
    </row>
    <row r="91" spans="1:10" ht="13">
      <c r="A91" s="23" t="s">
        <v>639</v>
      </c>
      <c r="B91" s="16">
        <v>6.0439814814814814E-2</v>
      </c>
      <c r="C91" s="12" t="s">
        <v>66</v>
      </c>
      <c r="D91" s="12" t="s">
        <v>30</v>
      </c>
      <c r="E91" s="13" t="s">
        <v>38</v>
      </c>
      <c r="F91" s="13" t="s">
        <v>38</v>
      </c>
      <c r="J91" s="12" t="s">
        <v>103</v>
      </c>
    </row>
    <row r="92" spans="1:10" ht="13">
      <c r="A92" s="28" t="s">
        <v>639</v>
      </c>
      <c r="B92" s="16">
        <v>6.0543981481481483E-2</v>
      </c>
      <c r="C92" s="12" t="s">
        <v>66</v>
      </c>
      <c r="D92" s="12" t="s">
        <v>28</v>
      </c>
      <c r="E92" s="13">
        <v>15</v>
      </c>
      <c r="F92" s="15"/>
      <c r="H92" s="12" t="s">
        <v>711</v>
      </c>
    </row>
    <row r="93" spans="1:10" ht="13">
      <c r="A93" s="23" t="s">
        <v>639</v>
      </c>
      <c r="B93" s="16">
        <v>6.1226851851851852E-2</v>
      </c>
      <c r="C93" s="12" t="s">
        <v>66</v>
      </c>
      <c r="D93" s="12" t="s">
        <v>77</v>
      </c>
      <c r="E93" s="13">
        <v>10</v>
      </c>
      <c r="F93" s="14">
        <f>E93-2</f>
        <v>8</v>
      </c>
      <c r="H93" s="12" t="s">
        <v>712</v>
      </c>
      <c r="J93" s="12" t="s">
        <v>698</v>
      </c>
    </row>
    <row r="94" spans="1:10" ht="13">
      <c r="A94" s="28" t="s">
        <v>639</v>
      </c>
      <c r="B94" s="16">
        <v>6.3587962962962957E-2</v>
      </c>
      <c r="C94" s="12" t="s">
        <v>23</v>
      </c>
      <c r="D94" s="12" t="s">
        <v>28</v>
      </c>
      <c r="E94" s="13">
        <v>3</v>
      </c>
      <c r="F94" s="15"/>
      <c r="H94" s="12" t="s">
        <v>43</v>
      </c>
      <c r="J94" s="12" t="s">
        <v>44</v>
      </c>
    </row>
    <row r="95" spans="1:10" ht="13">
      <c r="A95" s="23" t="s">
        <v>639</v>
      </c>
      <c r="B95" s="16">
        <v>6.430555555555556E-2</v>
      </c>
      <c r="C95" s="12" t="s">
        <v>14</v>
      </c>
      <c r="D95" s="12" t="s">
        <v>156</v>
      </c>
      <c r="E95" s="13">
        <v>17</v>
      </c>
      <c r="F95" s="14">
        <f>E95</f>
        <v>17</v>
      </c>
      <c r="J95" s="12" t="s">
        <v>715</v>
      </c>
    </row>
    <row r="96" spans="1:10" ht="13">
      <c r="A96" s="28" t="s">
        <v>639</v>
      </c>
      <c r="B96" s="16">
        <v>6.4826388888888892E-2</v>
      </c>
      <c r="C96" s="12" t="s">
        <v>18</v>
      </c>
      <c r="D96" s="12" t="s">
        <v>101</v>
      </c>
      <c r="E96" s="13">
        <v>11</v>
      </c>
      <c r="F96" s="15"/>
      <c r="J96" s="12" t="s">
        <v>716</v>
      </c>
    </row>
    <row r="97" spans="1:10" ht="13">
      <c r="A97" s="23" t="s">
        <v>639</v>
      </c>
      <c r="B97" s="16">
        <v>6.6400462962962967E-2</v>
      </c>
      <c r="C97" s="12" t="s">
        <v>23</v>
      </c>
      <c r="D97" s="12" t="s">
        <v>30</v>
      </c>
      <c r="E97" s="13">
        <v>11</v>
      </c>
      <c r="F97" s="14">
        <f t="shared" ref="F97:F98" si="5">E97-6</f>
        <v>5</v>
      </c>
      <c r="J97" s="12" t="s">
        <v>39</v>
      </c>
    </row>
    <row r="98" spans="1:10" ht="13">
      <c r="A98" s="28" t="s">
        <v>639</v>
      </c>
      <c r="B98" s="16">
        <v>6.6458333333333328E-2</v>
      </c>
      <c r="C98" s="12" t="s">
        <v>23</v>
      </c>
      <c r="D98" s="12" t="s">
        <v>30</v>
      </c>
      <c r="E98" s="13">
        <v>24</v>
      </c>
      <c r="F98" s="14">
        <f t="shared" si="5"/>
        <v>18</v>
      </c>
      <c r="J98" s="12" t="s">
        <v>39</v>
      </c>
    </row>
    <row r="99" spans="1:10" ht="13">
      <c r="A99" s="23" t="s">
        <v>639</v>
      </c>
      <c r="B99" s="16">
        <v>6.655092592592593E-2</v>
      </c>
      <c r="C99" s="12" t="s">
        <v>23</v>
      </c>
      <c r="D99" s="12" t="s">
        <v>28</v>
      </c>
      <c r="E99" s="13">
        <v>9</v>
      </c>
      <c r="F99" s="15"/>
      <c r="H99" s="12" t="s">
        <v>717</v>
      </c>
    </row>
    <row r="100" spans="1:10" ht="13">
      <c r="A100" s="28" t="s">
        <v>639</v>
      </c>
      <c r="B100" s="16">
        <v>6.6666666666666666E-2</v>
      </c>
      <c r="C100" s="12" t="s">
        <v>23</v>
      </c>
      <c r="D100" s="12" t="s">
        <v>30</v>
      </c>
      <c r="E100" s="13">
        <v>23</v>
      </c>
      <c r="F100" s="14">
        <f>E100-6</f>
        <v>17</v>
      </c>
      <c r="J100" s="12" t="s">
        <v>39</v>
      </c>
    </row>
    <row r="101" spans="1:10" ht="13">
      <c r="A101" s="23" t="s">
        <v>639</v>
      </c>
      <c r="B101" s="16">
        <v>6.671296296296296E-2</v>
      </c>
      <c r="C101" s="12" t="s">
        <v>23</v>
      </c>
      <c r="D101" s="12" t="s">
        <v>28</v>
      </c>
      <c r="E101" s="13">
        <v>10</v>
      </c>
      <c r="F101" s="15"/>
      <c r="H101" s="12" t="s">
        <v>718</v>
      </c>
      <c r="I101" s="12">
        <v>1</v>
      </c>
      <c r="J101" s="12" t="s">
        <v>100</v>
      </c>
    </row>
    <row r="102" spans="1:10" ht="13">
      <c r="A102" s="28" t="s">
        <v>639</v>
      </c>
      <c r="B102" s="16">
        <v>6.7013888888888887E-2</v>
      </c>
      <c r="C102" s="12" t="s">
        <v>23</v>
      </c>
      <c r="D102" s="12" t="s">
        <v>30</v>
      </c>
      <c r="E102" s="13" t="s">
        <v>38</v>
      </c>
      <c r="F102" s="13" t="s">
        <v>38</v>
      </c>
      <c r="J102" s="12" t="s">
        <v>39</v>
      </c>
    </row>
    <row r="103" spans="1:10" ht="13">
      <c r="A103" s="23" t="s">
        <v>639</v>
      </c>
      <c r="B103" s="16">
        <v>6.7557870370370365E-2</v>
      </c>
      <c r="C103" s="12" t="s">
        <v>19</v>
      </c>
      <c r="D103" s="12" t="s">
        <v>45</v>
      </c>
      <c r="E103" s="13" t="s">
        <v>38</v>
      </c>
      <c r="F103" s="13" t="s">
        <v>38</v>
      </c>
      <c r="J103" s="12" t="s">
        <v>719</v>
      </c>
    </row>
    <row r="104" spans="1:10" ht="13">
      <c r="A104" s="28" t="s">
        <v>639</v>
      </c>
      <c r="B104" s="16">
        <v>6.7800925925925931E-2</v>
      </c>
      <c r="C104" s="12" t="s">
        <v>13</v>
      </c>
      <c r="D104" s="12" t="s">
        <v>28</v>
      </c>
      <c r="E104" s="13">
        <v>4</v>
      </c>
      <c r="F104" s="15"/>
      <c r="J104" s="12" t="s">
        <v>720</v>
      </c>
    </row>
    <row r="105" spans="1:10" ht="13">
      <c r="A105" s="23" t="s">
        <v>639</v>
      </c>
      <c r="B105" s="16">
        <v>6.8553240740740734E-2</v>
      </c>
      <c r="C105" s="12" t="s">
        <v>13</v>
      </c>
      <c r="D105" s="12" t="s">
        <v>30</v>
      </c>
      <c r="E105" s="13" t="s">
        <v>38</v>
      </c>
      <c r="F105" s="13" t="s">
        <v>38</v>
      </c>
      <c r="J105" s="12" t="s">
        <v>56</v>
      </c>
    </row>
    <row r="106" spans="1:10" ht="13">
      <c r="A106" s="28" t="s">
        <v>639</v>
      </c>
      <c r="B106" s="16">
        <v>6.8553240740740734E-2</v>
      </c>
      <c r="C106" s="12" t="s">
        <v>13</v>
      </c>
      <c r="D106" s="12" t="s">
        <v>30</v>
      </c>
      <c r="E106" s="13">
        <v>15</v>
      </c>
      <c r="F106" s="14">
        <f>E106-8</f>
        <v>7</v>
      </c>
      <c r="J106" s="12" t="s">
        <v>721</v>
      </c>
    </row>
    <row r="107" spans="1:10" ht="13">
      <c r="A107" s="23" t="s">
        <v>639</v>
      </c>
      <c r="B107" s="16">
        <v>6.8668981481481484E-2</v>
      </c>
      <c r="C107" s="12" t="s">
        <v>13</v>
      </c>
      <c r="D107" s="12" t="s">
        <v>30</v>
      </c>
      <c r="E107" s="13" t="s">
        <v>38</v>
      </c>
      <c r="F107" s="13" t="s">
        <v>38</v>
      </c>
      <c r="J107" s="12" t="s">
        <v>56</v>
      </c>
    </row>
    <row r="108" spans="1:10" ht="13">
      <c r="A108" s="28" t="s">
        <v>639</v>
      </c>
      <c r="B108" s="16">
        <v>6.8668981481481484E-2</v>
      </c>
      <c r="C108" s="12" t="s">
        <v>13</v>
      </c>
      <c r="D108" s="12" t="s">
        <v>30</v>
      </c>
      <c r="E108" s="13">
        <v>24</v>
      </c>
      <c r="F108" s="14">
        <f>E108-8</f>
        <v>16</v>
      </c>
      <c r="J108" s="12" t="s">
        <v>721</v>
      </c>
    </row>
    <row r="109" spans="1:10" ht="13">
      <c r="A109" s="23" t="s">
        <v>639</v>
      </c>
      <c r="B109" s="16">
        <v>6.8807870370370366E-2</v>
      </c>
      <c r="C109" s="12" t="s">
        <v>13</v>
      </c>
      <c r="D109" s="12" t="s">
        <v>28</v>
      </c>
      <c r="E109" s="13">
        <v>21</v>
      </c>
      <c r="F109" s="15"/>
      <c r="H109" s="12" t="s">
        <v>723</v>
      </c>
    </row>
    <row r="110" spans="1:10" ht="13">
      <c r="A110" s="28" t="s">
        <v>639</v>
      </c>
      <c r="B110" s="16">
        <v>6.8923611111111116E-2</v>
      </c>
      <c r="C110" s="12" t="s">
        <v>13</v>
      </c>
      <c r="D110" s="12" t="s">
        <v>28</v>
      </c>
      <c r="E110" s="13">
        <v>17</v>
      </c>
      <c r="F110" s="15"/>
      <c r="H110" s="12" t="s">
        <v>724</v>
      </c>
      <c r="I110" s="12">
        <v>1</v>
      </c>
      <c r="J110" s="12" t="s">
        <v>100</v>
      </c>
    </row>
    <row r="111" spans="1:10" ht="13">
      <c r="A111" s="23" t="s">
        <v>639</v>
      </c>
      <c r="B111" s="16">
        <v>6.9305555555555551E-2</v>
      </c>
      <c r="C111" s="12" t="s">
        <v>13</v>
      </c>
      <c r="D111" s="12" t="s">
        <v>725</v>
      </c>
      <c r="E111" s="13" t="s">
        <v>17</v>
      </c>
      <c r="F111" s="13">
        <v>20</v>
      </c>
    </row>
    <row r="112" spans="1:10" ht="13">
      <c r="A112" s="28" t="s">
        <v>639</v>
      </c>
      <c r="B112" s="16">
        <v>6.9710648148148147E-2</v>
      </c>
      <c r="C112" s="12" t="s">
        <v>66</v>
      </c>
      <c r="D112" s="12" t="s">
        <v>30</v>
      </c>
      <c r="E112" s="13" t="s">
        <v>38</v>
      </c>
      <c r="F112" s="13" t="s">
        <v>38</v>
      </c>
      <c r="J112" s="12" t="s">
        <v>103</v>
      </c>
    </row>
    <row r="113" spans="1:10" ht="13">
      <c r="A113" s="23" t="s">
        <v>639</v>
      </c>
      <c r="B113" s="16">
        <v>6.9710648148148147E-2</v>
      </c>
      <c r="C113" s="12" t="s">
        <v>66</v>
      </c>
      <c r="D113" s="12" t="s">
        <v>30</v>
      </c>
      <c r="E113" s="13">
        <v>13</v>
      </c>
      <c r="F113" s="14">
        <f>E113-6</f>
        <v>7</v>
      </c>
      <c r="J113" s="12" t="s">
        <v>615</v>
      </c>
    </row>
    <row r="114" spans="1:10" ht="13">
      <c r="A114" s="28" t="s">
        <v>639</v>
      </c>
      <c r="B114" s="16">
        <v>7.0127314814814809E-2</v>
      </c>
      <c r="C114" s="12" t="s">
        <v>13</v>
      </c>
      <c r="D114" s="12" t="s">
        <v>101</v>
      </c>
      <c r="E114" s="13">
        <v>13</v>
      </c>
      <c r="F114" s="15"/>
      <c r="J114" s="12" t="s">
        <v>726</v>
      </c>
    </row>
    <row r="115" spans="1:10" ht="13">
      <c r="A115" s="23" t="s">
        <v>639</v>
      </c>
      <c r="B115" s="16">
        <v>7.0173611111111117E-2</v>
      </c>
      <c r="C115" s="12" t="s">
        <v>66</v>
      </c>
      <c r="D115" s="12" t="s">
        <v>28</v>
      </c>
      <c r="E115" s="13">
        <v>14</v>
      </c>
      <c r="F115" s="15"/>
      <c r="H115" s="12" t="s">
        <v>727</v>
      </c>
    </row>
    <row r="116" spans="1:10" ht="13">
      <c r="A116" s="28" t="s">
        <v>639</v>
      </c>
      <c r="B116" s="16">
        <v>7.0324074074074081E-2</v>
      </c>
      <c r="C116" s="12" t="s">
        <v>66</v>
      </c>
      <c r="D116" s="12" t="s">
        <v>30</v>
      </c>
      <c r="E116" s="13" t="s">
        <v>38</v>
      </c>
      <c r="F116" s="13" t="s">
        <v>38</v>
      </c>
      <c r="J116" s="12" t="s">
        <v>103</v>
      </c>
    </row>
    <row r="117" spans="1:10" ht="13">
      <c r="A117" s="23" t="s">
        <v>639</v>
      </c>
      <c r="B117" s="16">
        <v>7.0324074074074081E-2</v>
      </c>
      <c r="C117" s="12" t="s">
        <v>66</v>
      </c>
      <c r="D117" s="12" t="s">
        <v>30</v>
      </c>
      <c r="E117" s="13" t="s">
        <v>38</v>
      </c>
      <c r="F117" s="13" t="s">
        <v>38</v>
      </c>
      <c r="J117" s="12" t="s">
        <v>615</v>
      </c>
    </row>
    <row r="118" spans="1:10" ht="13">
      <c r="A118" s="28" t="s">
        <v>639</v>
      </c>
      <c r="B118" s="16">
        <v>7.7361111111111117E-2</v>
      </c>
      <c r="C118" s="12" t="s">
        <v>66</v>
      </c>
      <c r="D118" s="12" t="s">
        <v>28</v>
      </c>
      <c r="E118" s="13">
        <v>8</v>
      </c>
      <c r="F118" s="15"/>
      <c r="H118" s="12" t="s">
        <v>728</v>
      </c>
      <c r="I118" s="12">
        <v>1</v>
      </c>
      <c r="J118" s="12" t="s">
        <v>100</v>
      </c>
    </row>
    <row r="119" spans="1:10" ht="13">
      <c r="A119" s="23" t="s">
        <v>639</v>
      </c>
      <c r="B119" s="16">
        <v>7.1712962962962964E-2</v>
      </c>
      <c r="C119" s="12" t="s">
        <v>66</v>
      </c>
      <c r="D119" s="12" t="s">
        <v>77</v>
      </c>
      <c r="E119" s="13">
        <v>14</v>
      </c>
      <c r="F119" s="14">
        <f>E119-2</f>
        <v>12</v>
      </c>
      <c r="H119" s="12" t="s">
        <v>730</v>
      </c>
      <c r="J119" s="12" t="s">
        <v>698</v>
      </c>
    </row>
    <row r="120" spans="1:10" ht="13">
      <c r="A120" s="28" t="s">
        <v>639</v>
      </c>
      <c r="B120" s="16">
        <v>7.2743055555555561E-2</v>
      </c>
      <c r="C120" s="12" t="s">
        <v>66</v>
      </c>
      <c r="D120" s="12" t="s">
        <v>109</v>
      </c>
      <c r="E120" s="13">
        <v>10</v>
      </c>
      <c r="F120" s="14">
        <f>E120-3</f>
        <v>7</v>
      </c>
      <c r="J120" s="12" t="s">
        <v>57</v>
      </c>
    </row>
    <row r="121" spans="1:10" ht="13">
      <c r="A121" s="23" t="s">
        <v>639</v>
      </c>
      <c r="B121" s="16">
        <v>7.2743055555555561E-2</v>
      </c>
      <c r="C121" s="12" t="s">
        <v>66</v>
      </c>
      <c r="D121" s="12" t="s">
        <v>109</v>
      </c>
      <c r="E121" s="13" t="s">
        <v>38</v>
      </c>
      <c r="F121" s="13" t="s">
        <v>38</v>
      </c>
      <c r="J121" s="12" t="s">
        <v>56</v>
      </c>
    </row>
    <row r="122" spans="1:10" ht="13">
      <c r="A122" s="28" t="s">
        <v>639</v>
      </c>
      <c r="B122" s="16">
        <v>7.346064814814815E-2</v>
      </c>
      <c r="C122" s="12" t="s">
        <v>21</v>
      </c>
      <c r="D122" s="12" t="s">
        <v>731</v>
      </c>
      <c r="E122" s="13">
        <v>2</v>
      </c>
      <c r="F122" s="13">
        <v>2</v>
      </c>
      <c r="J122" s="12" t="s">
        <v>732</v>
      </c>
    </row>
    <row r="123" spans="1:10" ht="13">
      <c r="A123" s="23" t="s">
        <v>639</v>
      </c>
      <c r="B123" s="16">
        <v>7.4560185185185188E-2</v>
      </c>
      <c r="C123" s="12" t="s">
        <v>14</v>
      </c>
      <c r="D123" s="12" t="s">
        <v>26</v>
      </c>
      <c r="E123" s="13">
        <v>15</v>
      </c>
      <c r="F123" s="14">
        <f>E123-5</f>
        <v>10</v>
      </c>
    </row>
    <row r="124" spans="1:10" ht="13">
      <c r="A124" s="28" t="s">
        <v>639</v>
      </c>
      <c r="B124" s="16">
        <v>7.4930555555555556E-2</v>
      </c>
      <c r="C124" s="12" t="s">
        <v>14</v>
      </c>
      <c r="D124" s="12" t="s">
        <v>30</v>
      </c>
      <c r="E124" s="13" t="s">
        <v>17</v>
      </c>
      <c r="F124" s="13">
        <v>20</v>
      </c>
      <c r="G124" s="12" t="s">
        <v>40</v>
      </c>
      <c r="J124" s="12" t="s">
        <v>58</v>
      </c>
    </row>
    <row r="125" spans="1:10" ht="13">
      <c r="A125" s="23" t="s">
        <v>639</v>
      </c>
      <c r="B125" s="16">
        <v>7.5069444444444439E-2</v>
      </c>
      <c r="C125" s="12" t="s">
        <v>14</v>
      </c>
      <c r="D125" s="12" t="s">
        <v>28</v>
      </c>
      <c r="E125" s="13">
        <v>18</v>
      </c>
      <c r="F125" s="15"/>
      <c r="H125" s="12" t="s">
        <v>734</v>
      </c>
    </row>
    <row r="126" spans="1:10" ht="13">
      <c r="A126" s="28" t="s">
        <v>639</v>
      </c>
      <c r="B126" s="16">
        <v>7.5335648148148152E-2</v>
      </c>
      <c r="C126" s="12" t="s">
        <v>14</v>
      </c>
      <c r="D126" s="12" t="s">
        <v>30</v>
      </c>
      <c r="E126" s="13">
        <v>10</v>
      </c>
      <c r="F126" s="14">
        <f>E126-7</f>
        <v>3</v>
      </c>
      <c r="J126" s="12" t="s">
        <v>58</v>
      </c>
    </row>
    <row r="127" spans="1:10" ht="13">
      <c r="A127" s="23" t="s">
        <v>639</v>
      </c>
      <c r="B127" s="16">
        <v>7.5937500000000005E-2</v>
      </c>
      <c r="C127" s="12" t="s">
        <v>18</v>
      </c>
      <c r="D127" s="12" t="s">
        <v>33</v>
      </c>
      <c r="E127" s="13" t="s">
        <v>20</v>
      </c>
      <c r="F127" s="13">
        <v>1</v>
      </c>
      <c r="J127" s="12" t="s">
        <v>56</v>
      </c>
    </row>
    <row r="128" spans="1:10" ht="13">
      <c r="A128" s="28" t="s">
        <v>639</v>
      </c>
      <c r="B128" s="16">
        <v>7.5937500000000005E-2</v>
      </c>
      <c r="C128" s="12" t="s">
        <v>18</v>
      </c>
      <c r="D128" s="12" t="s">
        <v>33</v>
      </c>
      <c r="E128" s="14">
        <f>F128+7</f>
        <v>11</v>
      </c>
      <c r="F128" s="13">
        <v>4</v>
      </c>
      <c r="J128" s="12" t="s">
        <v>737</v>
      </c>
    </row>
    <row r="129" spans="1:10" ht="13">
      <c r="A129" s="23" t="s">
        <v>639</v>
      </c>
      <c r="B129" s="16">
        <v>7.6666666666666661E-2</v>
      </c>
      <c r="C129" s="12" t="s">
        <v>18</v>
      </c>
      <c r="D129" s="12" t="s">
        <v>33</v>
      </c>
      <c r="E129" s="13" t="s">
        <v>38</v>
      </c>
      <c r="F129" s="13" t="s">
        <v>38</v>
      </c>
      <c r="J129" s="12" t="s">
        <v>155</v>
      </c>
    </row>
    <row r="130" spans="1:10" ht="13">
      <c r="A130" s="28" t="s">
        <v>639</v>
      </c>
      <c r="B130" s="16">
        <v>7.6724537037037036E-2</v>
      </c>
      <c r="C130" s="12" t="s">
        <v>18</v>
      </c>
      <c r="D130" s="12" t="s">
        <v>28</v>
      </c>
      <c r="E130" s="13">
        <v>11</v>
      </c>
      <c r="F130" s="15"/>
      <c r="H130" s="12" t="s">
        <v>738</v>
      </c>
    </row>
    <row r="131" spans="1:10" ht="13">
      <c r="A131" s="23" t="s">
        <v>639</v>
      </c>
      <c r="B131" s="16">
        <v>7.7094907407407404E-2</v>
      </c>
      <c r="C131" s="12" t="s">
        <v>21</v>
      </c>
      <c r="D131" s="12" t="s">
        <v>33</v>
      </c>
      <c r="E131" s="13" t="s">
        <v>38</v>
      </c>
      <c r="F131" s="13" t="s">
        <v>38</v>
      </c>
      <c r="J131" s="12" t="s">
        <v>103</v>
      </c>
    </row>
    <row r="132" spans="1:10" ht="13">
      <c r="A132" s="28" t="s">
        <v>639</v>
      </c>
      <c r="B132" s="16">
        <v>7.7094907407407404E-2</v>
      </c>
      <c r="C132" s="12" t="s">
        <v>21</v>
      </c>
      <c r="D132" s="12" t="s">
        <v>33</v>
      </c>
      <c r="E132" s="14">
        <f>F132+8</f>
        <v>10</v>
      </c>
      <c r="F132" s="13">
        <v>2</v>
      </c>
      <c r="J132" s="12" t="s">
        <v>448</v>
      </c>
    </row>
    <row r="133" spans="1:10" ht="13">
      <c r="A133" s="23" t="s">
        <v>639</v>
      </c>
      <c r="B133" s="16">
        <v>7.8032407407407411E-2</v>
      </c>
      <c r="C133" s="12" t="s">
        <v>23</v>
      </c>
      <c r="D133" s="12" t="s">
        <v>30</v>
      </c>
      <c r="E133" s="13">
        <v>14</v>
      </c>
      <c r="F133" s="14">
        <f>E133-6</f>
        <v>8</v>
      </c>
      <c r="J133" s="12" t="s">
        <v>39</v>
      </c>
    </row>
    <row r="134" spans="1:10" ht="13">
      <c r="A134" s="28" t="s">
        <v>639</v>
      </c>
      <c r="B134" s="16">
        <v>7.8055555555555559E-2</v>
      </c>
      <c r="C134" s="12" t="s">
        <v>23</v>
      </c>
      <c r="D134" s="12" t="s">
        <v>30</v>
      </c>
      <c r="E134" s="13" t="s">
        <v>17</v>
      </c>
      <c r="F134" s="13">
        <v>20</v>
      </c>
      <c r="G134" s="12" t="s">
        <v>40</v>
      </c>
      <c r="J134" s="12" t="s">
        <v>39</v>
      </c>
    </row>
    <row r="135" spans="1:10" ht="13">
      <c r="A135" s="23" t="s">
        <v>639</v>
      </c>
      <c r="B135" s="16">
        <v>7.8206018518518522E-2</v>
      </c>
      <c r="C135" s="12" t="s">
        <v>23</v>
      </c>
      <c r="D135" s="12" t="s">
        <v>28</v>
      </c>
      <c r="E135" s="13">
        <v>9</v>
      </c>
      <c r="F135" s="15"/>
      <c r="H135" s="12" t="s">
        <v>741</v>
      </c>
    </row>
    <row r="136" spans="1:10" ht="13">
      <c r="A136" s="28" t="s">
        <v>639</v>
      </c>
      <c r="B136" s="16">
        <v>7.8275462962962963E-2</v>
      </c>
      <c r="C136" s="12" t="s">
        <v>23</v>
      </c>
      <c r="D136" s="12" t="s">
        <v>28</v>
      </c>
      <c r="E136" s="13">
        <v>11</v>
      </c>
      <c r="F136" s="15"/>
      <c r="H136" s="12" t="s">
        <v>742</v>
      </c>
    </row>
    <row r="137" spans="1:10" ht="13">
      <c r="A137" s="23" t="s">
        <v>639</v>
      </c>
      <c r="B137" s="16">
        <v>7.840277777777778E-2</v>
      </c>
      <c r="C137" s="12" t="s">
        <v>23</v>
      </c>
      <c r="D137" s="12" t="s">
        <v>30</v>
      </c>
      <c r="E137" s="13">
        <v>10</v>
      </c>
      <c r="F137" s="14">
        <f t="shared" ref="F137:F138" si="6">E137-6</f>
        <v>4</v>
      </c>
      <c r="J137" s="12" t="s">
        <v>39</v>
      </c>
    </row>
    <row r="138" spans="1:10" ht="13">
      <c r="A138" s="28" t="s">
        <v>639</v>
      </c>
      <c r="B138" s="16">
        <v>7.840277777777778E-2</v>
      </c>
      <c r="C138" s="12" t="s">
        <v>23</v>
      </c>
      <c r="D138" s="12" t="s">
        <v>30</v>
      </c>
      <c r="E138" s="13">
        <v>19</v>
      </c>
      <c r="F138" s="14">
        <f t="shared" si="6"/>
        <v>13</v>
      </c>
      <c r="J138" s="12" t="s">
        <v>39</v>
      </c>
    </row>
    <row r="139" spans="1:10" ht="13">
      <c r="A139" s="23" t="s">
        <v>639</v>
      </c>
      <c r="B139" s="16">
        <v>7.8495370370370368E-2</v>
      </c>
      <c r="C139" s="12" t="s">
        <v>23</v>
      </c>
      <c r="D139" s="12" t="s">
        <v>28</v>
      </c>
      <c r="E139" s="13">
        <v>11</v>
      </c>
      <c r="F139" s="15"/>
      <c r="H139" s="12" t="s">
        <v>742</v>
      </c>
    </row>
    <row r="140" spans="1:10" ht="13">
      <c r="A140" s="28" t="s">
        <v>639</v>
      </c>
      <c r="B140" s="16">
        <v>7.9421296296296295E-2</v>
      </c>
      <c r="C140" s="12" t="s">
        <v>13</v>
      </c>
      <c r="D140" s="12" t="s">
        <v>33</v>
      </c>
      <c r="E140" s="13">
        <v>18</v>
      </c>
      <c r="F140" s="14">
        <f>E140-7</f>
        <v>11</v>
      </c>
      <c r="J140" s="12" t="s">
        <v>120</v>
      </c>
    </row>
    <row r="141" spans="1:10" ht="13">
      <c r="A141" s="23" t="s">
        <v>639</v>
      </c>
      <c r="B141" s="16">
        <v>7.9560185185185192E-2</v>
      </c>
      <c r="C141" s="12" t="s">
        <v>13</v>
      </c>
      <c r="D141" s="12" t="s">
        <v>28</v>
      </c>
      <c r="E141" s="13">
        <v>12</v>
      </c>
      <c r="F141" s="15"/>
      <c r="H141" s="12" t="s">
        <v>746</v>
      </c>
    </row>
    <row r="142" spans="1:10" ht="13">
      <c r="A142" s="28" t="s">
        <v>639</v>
      </c>
      <c r="B142" s="16">
        <v>7.9675925925925928E-2</v>
      </c>
      <c r="C142" s="12" t="s">
        <v>13</v>
      </c>
      <c r="D142" s="12" t="s">
        <v>33</v>
      </c>
      <c r="E142" s="13">
        <v>22</v>
      </c>
      <c r="F142" s="14">
        <f>E142-7</f>
        <v>15</v>
      </c>
      <c r="J142" s="12" t="s">
        <v>120</v>
      </c>
    </row>
    <row r="143" spans="1:10" ht="13">
      <c r="A143" s="23" t="s">
        <v>639</v>
      </c>
      <c r="B143" s="16">
        <v>7.9733796296296303E-2</v>
      </c>
      <c r="C143" s="12" t="s">
        <v>13</v>
      </c>
      <c r="D143" s="12" t="s">
        <v>28</v>
      </c>
      <c r="E143" s="13">
        <v>7</v>
      </c>
      <c r="F143" s="15"/>
      <c r="H143" s="12" t="s">
        <v>749</v>
      </c>
      <c r="I143" s="12">
        <v>1</v>
      </c>
      <c r="J143" s="12" t="s">
        <v>100</v>
      </c>
    </row>
    <row r="144" spans="1:10" ht="13">
      <c r="A144" s="28" t="s">
        <v>639</v>
      </c>
      <c r="B144" s="16">
        <v>8.0127314814814818E-2</v>
      </c>
      <c r="C144" s="12" t="s">
        <v>13</v>
      </c>
      <c r="D144" s="12" t="s">
        <v>725</v>
      </c>
      <c r="E144" s="13">
        <v>13</v>
      </c>
      <c r="F144" s="14">
        <f>E144</f>
        <v>13</v>
      </c>
    </row>
    <row r="145" spans="1:10" ht="13">
      <c r="A145" s="23" t="s">
        <v>639</v>
      </c>
      <c r="B145" s="16">
        <v>8.1388888888888886E-2</v>
      </c>
      <c r="C145" s="12" t="s">
        <v>14</v>
      </c>
      <c r="D145" s="12" t="s">
        <v>30</v>
      </c>
      <c r="E145" s="13">
        <v>10</v>
      </c>
      <c r="F145" s="14">
        <f>E145-7</f>
        <v>3</v>
      </c>
      <c r="J145" s="12" t="s">
        <v>752</v>
      </c>
    </row>
    <row r="146" spans="1:10" ht="13">
      <c r="A146" s="28" t="s">
        <v>639</v>
      </c>
      <c r="B146" s="16">
        <v>8.1597222222222224E-2</v>
      </c>
      <c r="C146" s="12" t="s">
        <v>21</v>
      </c>
      <c r="D146" s="12" t="s">
        <v>62</v>
      </c>
      <c r="E146" s="13">
        <v>8</v>
      </c>
      <c r="F146" s="13">
        <v>6</v>
      </c>
      <c r="J146" s="12" t="s">
        <v>224</v>
      </c>
    </row>
    <row r="147" spans="1:10" ht="13">
      <c r="A147" s="23" t="s">
        <v>639</v>
      </c>
      <c r="B147" s="16">
        <v>8.3032407407407402E-2</v>
      </c>
      <c r="C147" s="12" t="s">
        <v>66</v>
      </c>
      <c r="D147" s="12" t="s">
        <v>77</v>
      </c>
      <c r="E147" s="13">
        <v>18</v>
      </c>
      <c r="F147" s="14">
        <f>E147-2</f>
        <v>16</v>
      </c>
      <c r="H147" s="12" t="s">
        <v>754</v>
      </c>
      <c r="J147" s="12" t="s">
        <v>698</v>
      </c>
    </row>
    <row r="148" spans="1:10" ht="13">
      <c r="A148" s="28" t="s">
        <v>639</v>
      </c>
      <c r="B148" s="16">
        <v>8.3796296296296299E-2</v>
      </c>
      <c r="C148" s="12" t="s">
        <v>14</v>
      </c>
      <c r="D148" s="12" t="s">
        <v>30</v>
      </c>
      <c r="E148" s="13" t="s">
        <v>38</v>
      </c>
      <c r="F148" s="13" t="s">
        <v>38</v>
      </c>
      <c r="J148" s="12" t="s">
        <v>56</v>
      </c>
    </row>
    <row r="149" spans="1:10" ht="13">
      <c r="A149" s="23" t="s">
        <v>639</v>
      </c>
      <c r="B149" s="16">
        <v>8.3796296296296299E-2</v>
      </c>
      <c r="C149" s="12" t="s">
        <v>14</v>
      </c>
      <c r="D149" s="12" t="s">
        <v>30</v>
      </c>
      <c r="E149" s="13">
        <v>14</v>
      </c>
      <c r="F149" s="14">
        <f>E149-7</f>
        <v>7</v>
      </c>
      <c r="J149" s="12" t="s">
        <v>168</v>
      </c>
    </row>
    <row r="150" spans="1:10" ht="13">
      <c r="A150" s="28" t="s">
        <v>639</v>
      </c>
      <c r="B150" s="16">
        <v>8.3912037037037035E-2</v>
      </c>
      <c r="C150" s="12" t="s">
        <v>14</v>
      </c>
      <c r="D150" s="12" t="s">
        <v>28</v>
      </c>
      <c r="E150" s="13">
        <v>12</v>
      </c>
      <c r="F150" s="15"/>
      <c r="H150" s="12" t="s">
        <v>757</v>
      </c>
    </row>
    <row r="151" spans="1:10" ht="13">
      <c r="A151" s="23" t="s">
        <v>639</v>
      </c>
      <c r="B151" s="16">
        <v>8.4004629629629624E-2</v>
      </c>
      <c r="C151" s="12" t="s">
        <v>14</v>
      </c>
      <c r="D151" s="12" t="s">
        <v>30</v>
      </c>
      <c r="E151" s="13" t="s">
        <v>38</v>
      </c>
      <c r="F151" s="13" t="s">
        <v>38</v>
      </c>
      <c r="J151" s="12" t="s">
        <v>56</v>
      </c>
    </row>
    <row r="152" spans="1:10" ht="13">
      <c r="A152" s="28" t="s">
        <v>639</v>
      </c>
      <c r="B152" s="16">
        <v>8.4004629629629624E-2</v>
      </c>
      <c r="C152" s="12" t="s">
        <v>14</v>
      </c>
      <c r="D152" s="12" t="s">
        <v>30</v>
      </c>
      <c r="E152" s="13">
        <v>18</v>
      </c>
      <c r="F152" s="14">
        <f>E152-7</f>
        <v>11</v>
      </c>
      <c r="J152" s="12" t="s">
        <v>168</v>
      </c>
    </row>
    <row r="153" spans="1:10" ht="13">
      <c r="A153" s="23" t="s">
        <v>639</v>
      </c>
      <c r="B153" s="16">
        <v>8.4050925925925932E-2</v>
      </c>
      <c r="C153" s="12" t="s">
        <v>14</v>
      </c>
      <c r="D153" s="12" t="s">
        <v>28</v>
      </c>
      <c r="E153" s="13">
        <v>5</v>
      </c>
      <c r="F153" s="15"/>
      <c r="H153" s="12" t="s">
        <v>759</v>
      </c>
    </row>
    <row r="154" spans="1:10" ht="13">
      <c r="A154" s="28" t="s">
        <v>639</v>
      </c>
      <c r="B154" s="16">
        <v>8.4548611111111116E-2</v>
      </c>
      <c r="C154" s="12" t="s">
        <v>14</v>
      </c>
      <c r="D154" s="12" t="s">
        <v>30</v>
      </c>
      <c r="E154" s="13">
        <v>20</v>
      </c>
      <c r="F154" s="14">
        <f>E154-7</f>
        <v>13</v>
      </c>
      <c r="J154" s="12" t="s">
        <v>297</v>
      </c>
    </row>
    <row r="155" spans="1:10" ht="13">
      <c r="A155" s="23" t="s">
        <v>639</v>
      </c>
      <c r="B155" s="16">
        <v>8.4548611111111116E-2</v>
      </c>
      <c r="C155" s="12" t="s">
        <v>14</v>
      </c>
      <c r="D155" s="12" t="s">
        <v>30</v>
      </c>
      <c r="E155" s="13" t="s">
        <v>38</v>
      </c>
      <c r="F155" s="13" t="s">
        <v>38</v>
      </c>
      <c r="J155" s="12" t="s">
        <v>56</v>
      </c>
    </row>
    <row r="156" spans="1:10" ht="13">
      <c r="A156" s="28" t="s">
        <v>639</v>
      </c>
      <c r="B156" s="16">
        <v>8.4652777777777771E-2</v>
      </c>
      <c r="C156" s="12" t="s">
        <v>14</v>
      </c>
      <c r="D156" s="12" t="s">
        <v>30</v>
      </c>
      <c r="E156" s="13">
        <v>12</v>
      </c>
      <c r="F156" s="14">
        <f>E156-7</f>
        <v>5</v>
      </c>
      <c r="J156" s="12" t="s">
        <v>297</v>
      </c>
    </row>
    <row r="157" spans="1:10" ht="13">
      <c r="A157" s="23" t="s">
        <v>639</v>
      </c>
      <c r="B157" s="16">
        <v>8.4652777777777771E-2</v>
      </c>
      <c r="C157" s="12" t="s">
        <v>14</v>
      </c>
      <c r="D157" s="12" t="s">
        <v>30</v>
      </c>
      <c r="E157" s="13" t="s">
        <v>38</v>
      </c>
      <c r="F157" s="13" t="s">
        <v>38</v>
      </c>
      <c r="J157" s="12" t="s">
        <v>56</v>
      </c>
    </row>
    <row r="158" spans="1:10" ht="13">
      <c r="A158" s="28" t="s">
        <v>639</v>
      </c>
      <c r="B158" s="16">
        <v>8.4780092592592587E-2</v>
      </c>
      <c r="C158" s="12" t="s">
        <v>14</v>
      </c>
      <c r="D158" s="12" t="s">
        <v>28</v>
      </c>
      <c r="E158" s="13">
        <v>7</v>
      </c>
      <c r="F158" s="15"/>
      <c r="H158" s="12" t="s">
        <v>761</v>
      </c>
      <c r="I158" s="12">
        <v>1</v>
      </c>
      <c r="J158" s="12" t="s">
        <v>100</v>
      </c>
    </row>
    <row r="159" spans="1:10" ht="13">
      <c r="A159" s="23" t="s">
        <v>639</v>
      </c>
      <c r="B159" s="16">
        <v>8.5520833333333338E-2</v>
      </c>
      <c r="C159" s="12" t="s">
        <v>18</v>
      </c>
      <c r="D159" s="12" t="s">
        <v>101</v>
      </c>
      <c r="E159" s="13">
        <v>12</v>
      </c>
      <c r="F159" s="15"/>
      <c r="J159" s="12" t="s">
        <v>762</v>
      </c>
    </row>
    <row r="160" spans="1:10" ht="13">
      <c r="A160" s="28" t="s">
        <v>639</v>
      </c>
      <c r="B160" s="16">
        <v>8.7013888888888891E-2</v>
      </c>
      <c r="C160" s="12" t="s">
        <v>13</v>
      </c>
      <c r="D160" s="12" t="s">
        <v>725</v>
      </c>
      <c r="E160" s="13">
        <v>16</v>
      </c>
      <c r="F160" s="14">
        <f>E160</f>
        <v>16</v>
      </c>
    </row>
    <row r="161" spans="1:10" ht="13">
      <c r="A161" s="23" t="s">
        <v>639</v>
      </c>
      <c r="B161" s="16">
        <v>8.8252314814814811E-2</v>
      </c>
      <c r="C161" s="12" t="s">
        <v>21</v>
      </c>
      <c r="D161" s="12" t="s">
        <v>28</v>
      </c>
      <c r="E161" s="13">
        <v>6</v>
      </c>
      <c r="F161" s="15"/>
      <c r="H161" s="12" t="s">
        <v>765</v>
      </c>
      <c r="J161" s="12" t="s">
        <v>480</v>
      </c>
    </row>
    <row r="162" spans="1:10" ht="13">
      <c r="A162" s="28" t="s">
        <v>639</v>
      </c>
      <c r="B162" s="16">
        <v>8.863425925925926E-2</v>
      </c>
      <c r="C162" s="12" t="s">
        <v>14</v>
      </c>
      <c r="D162" s="12" t="s">
        <v>62</v>
      </c>
      <c r="E162" s="13">
        <v>17</v>
      </c>
      <c r="F162" s="14">
        <f>E162-3</f>
        <v>14</v>
      </c>
      <c r="H162" s="12" t="s">
        <v>769</v>
      </c>
      <c r="J162" s="12" t="s">
        <v>770</v>
      </c>
    </row>
    <row r="163" spans="1:10" ht="13">
      <c r="A163" s="23" t="s">
        <v>639</v>
      </c>
      <c r="B163" s="16">
        <v>8.8692129629629635E-2</v>
      </c>
      <c r="C163" s="12" t="s">
        <v>21</v>
      </c>
      <c r="D163" s="12" t="s">
        <v>62</v>
      </c>
      <c r="E163" s="13">
        <v>8</v>
      </c>
      <c r="F163" s="14">
        <f>E163-2</f>
        <v>6</v>
      </c>
      <c r="H163" s="12" t="s">
        <v>774</v>
      </c>
      <c r="J163" s="12" t="s">
        <v>776</v>
      </c>
    </row>
    <row r="164" spans="1:10" ht="13">
      <c r="A164" s="28" t="s">
        <v>639</v>
      </c>
      <c r="B164" s="16">
        <v>8.9687500000000003E-2</v>
      </c>
      <c r="C164" s="12" t="s">
        <v>14</v>
      </c>
      <c r="D164" s="12" t="s">
        <v>30</v>
      </c>
      <c r="E164" s="13">
        <v>16</v>
      </c>
      <c r="F164" s="14">
        <f t="shared" ref="F164:F165" si="7">E164-7</f>
        <v>9</v>
      </c>
      <c r="J164" s="12" t="s">
        <v>368</v>
      </c>
    </row>
    <row r="165" spans="1:10" ht="13">
      <c r="A165" s="23" t="s">
        <v>639</v>
      </c>
      <c r="B165" s="16">
        <v>8.9687500000000003E-2</v>
      </c>
      <c r="C165" s="12" t="s">
        <v>14</v>
      </c>
      <c r="D165" s="12" t="s">
        <v>30</v>
      </c>
      <c r="E165" s="13">
        <v>21</v>
      </c>
      <c r="F165" s="14">
        <f t="shared" si="7"/>
        <v>14</v>
      </c>
      <c r="J165" s="12" t="s">
        <v>103</v>
      </c>
    </row>
    <row r="166" spans="1:10" ht="13">
      <c r="A166" s="28" t="s">
        <v>639</v>
      </c>
      <c r="B166" s="16">
        <v>8.9826388888888886E-2</v>
      </c>
      <c r="C166" s="12" t="s">
        <v>14</v>
      </c>
      <c r="D166" s="12" t="s">
        <v>28</v>
      </c>
      <c r="E166" s="13">
        <v>10</v>
      </c>
      <c r="F166" s="15"/>
      <c r="H166" s="12" t="s">
        <v>778</v>
      </c>
    </row>
    <row r="167" spans="1:10" ht="13">
      <c r="A167" s="23" t="s">
        <v>639</v>
      </c>
      <c r="B167" s="16">
        <v>8.9895833333333328E-2</v>
      </c>
      <c r="C167" s="12" t="s">
        <v>14</v>
      </c>
      <c r="D167" s="12" t="s">
        <v>30</v>
      </c>
      <c r="E167" s="13">
        <v>16</v>
      </c>
      <c r="F167" s="14">
        <f t="shared" ref="F167:F168" si="8">E167-7</f>
        <v>9</v>
      </c>
      <c r="J167" s="12" t="s">
        <v>368</v>
      </c>
    </row>
    <row r="168" spans="1:10" ht="13">
      <c r="A168" s="28" t="s">
        <v>639</v>
      </c>
      <c r="B168" s="16">
        <v>8.9895833333333328E-2</v>
      </c>
      <c r="C168" s="12" t="s">
        <v>14</v>
      </c>
      <c r="D168" s="12" t="s">
        <v>30</v>
      </c>
      <c r="E168" s="13">
        <v>16</v>
      </c>
      <c r="F168" s="14">
        <f t="shared" si="8"/>
        <v>9</v>
      </c>
      <c r="J168" s="12" t="s">
        <v>103</v>
      </c>
    </row>
    <row r="169" spans="1:10" ht="13">
      <c r="A169" s="23" t="s">
        <v>639</v>
      </c>
      <c r="B169" s="16">
        <v>8.9965277777777783E-2</v>
      </c>
      <c r="C169" s="12" t="s">
        <v>14</v>
      </c>
      <c r="D169" s="12" t="s">
        <v>28</v>
      </c>
      <c r="E169" s="13">
        <v>12</v>
      </c>
      <c r="F169" s="15"/>
      <c r="H169" s="12" t="s">
        <v>780</v>
      </c>
    </row>
    <row r="170" spans="1:10" ht="13">
      <c r="A170" s="28" t="s">
        <v>639</v>
      </c>
      <c r="B170" s="16">
        <v>9.0138888888888893E-2</v>
      </c>
      <c r="C170" s="12" t="s">
        <v>14</v>
      </c>
      <c r="D170" s="12" t="s">
        <v>30</v>
      </c>
      <c r="E170" s="13">
        <v>9</v>
      </c>
      <c r="F170" s="14">
        <f t="shared" ref="F170:F171" si="9">E170-7</f>
        <v>2</v>
      </c>
      <c r="J170" s="12" t="s">
        <v>32</v>
      </c>
    </row>
    <row r="171" spans="1:10" ht="13">
      <c r="A171" s="23" t="s">
        <v>639</v>
      </c>
      <c r="B171" s="16">
        <v>9.0775462962962961E-2</v>
      </c>
      <c r="C171" s="12" t="s">
        <v>18</v>
      </c>
      <c r="D171" s="12" t="s">
        <v>33</v>
      </c>
      <c r="E171" s="13">
        <v>11</v>
      </c>
      <c r="F171" s="14">
        <f t="shared" si="9"/>
        <v>4</v>
      </c>
      <c r="J171" s="12" t="s">
        <v>781</v>
      </c>
    </row>
    <row r="172" spans="1:10" ht="13">
      <c r="A172" s="28" t="s">
        <v>639</v>
      </c>
      <c r="B172" s="16">
        <v>9.1261574074074078E-2</v>
      </c>
      <c r="C172" s="12" t="s">
        <v>18</v>
      </c>
      <c r="D172" s="12" t="s">
        <v>33</v>
      </c>
      <c r="E172" s="13" t="s">
        <v>20</v>
      </c>
      <c r="F172" s="13">
        <v>1</v>
      </c>
      <c r="J172" s="12" t="s">
        <v>155</v>
      </c>
    </row>
    <row r="173" spans="1:10" ht="13">
      <c r="A173" s="23" t="s">
        <v>639</v>
      </c>
      <c r="B173" s="16">
        <v>9.1689814814814821E-2</v>
      </c>
      <c r="C173" s="12" t="s">
        <v>21</v>
      </c>
      <c r="D173" s="12" t="s">
        <v>156</v>
      </c>
      <c r="E173" s="13">
        <v>6</v>
      </c>
      <c r="F173" s="14">
        <f>E173</f>
        <v>6</v>
      </c>
      <c r="J173" s="12" t="s">
        <v>782</v>
      </c>
    </row>
    <row r="174" spans="1:10" ht="13">
      <c r="A174" s="28" t="s">
        <v>639</v>
      </c>
      <c r="B174" s="16">
        <v>9.2013888888888895E-2</v>
      </c>
      <c r="C174" s="12" t="s">
        <v>23</v>
      </c>
      <c r="D174" s="12" t="s">
        <v>26</v>
      </c>
      <c r="E174" s="13">
        <v>10</v>
      </c>
      <c r="F174" s="14">
        <f>E174-0</f>
        <v>10</v>
      </c>
    </row>
    <row r="175" spans="1:10" ht="13">
      <c r="A175" s="23" t="s">
        <v>639</v>
      </c>
      <c r="B175" s="16">
        <v>9.3171296296296294E-2</v>
      </c>
      <c r="C175" s="12" t="s">
        <v>19</v>
      </c>
      <c r="D175" s="12" t="s">
        <v>30</v>
      </c>
      <c r="E175" s="13">
        <v>20</v>
      </c>
      <c r="F175" s="14">
        <f>E175-7</f>
        <v>13</v>
      </c>
      <c r="J175" s="12" t="s">
        <v>784</v>
      </c>
    </row>
    <row r="176" spans="1:10" ht="13">
      <c r="A176" s="28" t="s">
        <v>639</v>
      </c>
      <c r="B176" s="16">
        <v>9.3530092592592595E-2</v>
      </c>
      <c r="C176" s="12" t="s">
        <v>19</v>
      </c>
      <c r="D176" s="12" t="s">
        <v>28</v>
      </c>
      <c r="E176" s="13">
        <v>24</v>
      </c>
      <c r="F176" s="15"/>
      <c r="H176" s="12" t="s">
        <v>785</v>
      </c>
      <c r="J176" s="12" t="s">
        <v>497</v>
      </c>
    </row>
    <row r="177" spans="1:10" ht="13">
      <c r="A177" s="23" t="s">
        <v>639</v>
      </c>
      <c r="B177" s="16">
        <v>9.3865740740740736E-2</v>
      </c>
      <c r="C177" s="12" t="s">
        <v>19</v>
      </c>
      <c r="D177" s="12" t="s">
        <v>30</v>
      </c>
      <c r="E177" s="13">
        <v>22</v>
      </c>
      <c r="F177" s="14">
        <f>E177-7</f>
        <v>15</v>
      </c>
      <c r="J177" s="12" t="s">
        <v>159</v>
      </c>
    </row>
    <row r="178" spans="1:10" ht="13">
      <c r="A178" s="28" t="s">
        <v>639</v>
      </c>
      <c r="B178" s="16">
        <v>9.3935185185185191E-2</v>
      </c>
      <c r="C178" s="12" t="s">
        <v>19</v>
      </c>
      <c r="D178" s="12" t="s">
        <v>28</v>
      </c>
      <c r="E178" s="14">
        <v>8</v>
      </c>
      <c r="F178" s="15"/>
      <c r="H178" s="12" t="s">
        <v>786</v>
      </c>
    </row>
    <row r="179" spans="1:10" ht="13">
      <c r="A179" s="23" t="s">
        <v>639</v>
      </c>
      <c r="B179" s="16">
        <v>9.4259259259259265E-2</v>
      </c>
      <c r="C179" s="12" t="s">
        <v>13</v>
      </c>
      <c r="D179" s="12" t="s">
        <v>33</v>
      </c>
      <c r="E179" s="13">
        <v>10</v>
      </c>
      <c r="F179" s="14">
        <f t="shared" ref="F179:F180" si="10">E179-7</f>
        <v>3</v>
      </c>
      <c r="J179" s="12" t="s">
        <v>120</v>
      </c>
    </row>
    <row r="180" spans="1:10" ht="13">
      <c r="A180" s="28" t="s">
        <v>639</v>
      </c>
      <c r="B180" s="16">
        <v>9.4317129629629626E-2</v>
      </c>
      <c r="C180" s="12" t="s">
        <v>13</v>
      </c>
      <c r="D180" s="12" t="s">
        <v>33</v>
      </c>
      <c r="E180" s="13">
        <v>14</v>
      </c>
      <c r="F180" s="14">
        <f t="shared" si="10"/>
        <v>7</v>
      </c>
      <c r="J180" s="12" t="s">
        <v>120</v>
      </c>
    </row>
    <row r="181" spans="1:10" ht="13">
      <c r="A181" s="23" t="s">
        <v>639</v>
      </c>
      <c r="B181" s="16">
        <v>9.4548611111111111E-2</v>
      </c>
      <c r="C181" s="12" t="s">
        <v>13</v>
      </c>
      <c r="D181" s="12" t="s">
        <v>725</v>
      </c>
      <c r="E181" s="13" t="s">
        <v>38</v>
      </c>
      <c r="F181" s="13" t="s">
        <v>38</v>
      </c>
    </row>
    <row r="182" spans="1:10" ht="13">
      <c r="A182" s="28" t="s">
        <v>639</v>
      </c>
      <c r="B182" s="16">
        <v>9.5439814814814811E-2</v>
      </c>
      <c r="C182" s="12" t="s">
        <v>66</v>
      </c>
      <c r="D182" s="12" t="s">
        <v>30</v>
      </c>
      <c r="E182" s="13" t="s">
        <v>38</v>
      </c>
      <c r="F182" s="13" t="s">
        <v>38</v>
      </c>
      <c r="J182" s="12" t="s">
        <v>103</v>
      </c>
    </row>
    <row r="183" spans="1:10" ht="13">
      <c r="A183" s="23" t="s">
        <v>639</v>
      </c>
      <c r="B183" s="16">
        <v>9.5439814814814811E-2</v>
      </c>
      <c r="C183" s="12" t="s">
        <v>66</v>
      </c>
      <c r="D183" s="12" t="s">
        <v>30</v>
      </c>
      <c r="E183" s="13">
        <v>18</v>
      </c>
      <c r="F183" s="14">
        <f>E183-6</f>
        <v>12</v>
      </c>
      <c r="J183" s="12" t="s">
        <v>615</v>
      </c>
    </row>
    <row r="184" spans="1:10" ht="13">
      <c r="A184" s="28" t="s">
        <v>639</v>
      </c>
      <c r="B184" s="16">
        <v>9.5636574074074068E-2</v>
      </c>
      <c r="C184" s="12" t="s">
        <v>66</v>
      </c>
      <c r="D184" s="12" t="s">
        <v>28</v>
      </c>
      <c r="E184" s="13">
        <v>12</v>
      </c>
      <c r="F184" s="15"/>
      <c r="H184" s="12" t="s">
        <v>780</v>
      </c>
    </row>
    <row r="185" spans="1:10" ht="13">
      <c r="A185" s="23" t="s">
        <v>639</v>
      </c>
      <c r="B185" s="16">
        <v>9.5763888888888885E-2</v>
      </c>
      <c r="C185" s="12" t="s">
        <v>66</v>
      </c>
      <c r="D185" s="12" t="s">
        <v>30</v>
      </c>
      <c r="E185" s="13" t="s">
        <v>38</v>
      </c>
      <c r="F185" s="13" t="s">
        <v>38</v>
      </c>
      <c r="J185" s="12" t="s">
        <v>103</v>
      </c>
    </row>
    <row r="186" spans="1:10" ht="13">
      <c r="A186" s="28" t="s">
        <v>639</v>
      </c>
      <c r="B186" s="16">
        <v>9.5763888888888885E-2</v>
      </c>
      <c r="C186" s="12" t="s">
        <v>66</v>
      </c>
      <c r="D186" s="12" t="s">
        <v>30</v>
      </c>
      <c r="E186" s="13">
        <v>20</v>
      </c>
      <c r="F186" s="14">
        <f>E186-6</f>
        <v>14</v>
      </c>
      <c r="J186" s="12" t="s">
        <v>615</v>
      </c>
    </row>
    <row r="187" spans="1:10" ht="13">
      <c r="A187" s="23" t="s">
        <v>639</v>
      </c>
      <c r="B187" s="16">
        <v>9.5856481481481487E-2</v>
      </c>
      <c r="C187" s="12" t="s">
        <v>66</v>
      </c>
      <c r="D187" s="12" t="s">
        <v>28</v>
      </c>
      <c r="E187" s="13">
        <v>12</v>
      </c>
      <c r="F187" s="15"/>
      <c r="H187" s="12" t="s">
        <v>780</v>
      </c>
    </row>
    <row r="188" spans="1:10" ht="13">
      <c r="A188" s="28" t="s">
        <v>639</v>
      </c>
      <c r="B188" s="12" t="s">
        <v>787</v>
      </c>
      <c r="C188" s="12" t="s">
        <v>66</v>
      </c>
      <c r="D188" s="12" t="s">
        <v>30</v>
      </c>
      <c r="E188" s="13">
        <v>16</v>
      </c>
      <c r="F188" s="14">
        <f t="shared" ref="F188:F189" si="11">E188-6</f>
        <v>10</v>
      </c>
      <c r="J188" s="12" t="s">
        <v>788</v>
      </c>
    </row>
    <row r="189" spans="1:10" ht="13">
      <c r="A189" s="23" t="s">
        <v>639</v>
      </c>
      <c r="B189" s="16">
        <v>9.7893518518518519E-2</v>
      </c>
      <c r="C189" s="12" t="s">
        <v>66</v>
      </c>
      <c r="D189" s="12" t="s">
        <v>30</v>
      </c>
      <c r="E189" s="13">
        <v>21</v>
      </c>
      <c r="F189" s="14">
        <f t="shared" si="11"/>
        <v>15</v>
      </c>
      <c r="J189" s="12" t="s">
        <v>103</v>
      </c>
    </row>
    <row r="190" spans="1:10" ht="13">
      <c r="A190" s="28" t="s">
        <v>639</v>
      </c>
      <c r="B190" s="16">
        <v>9.7986111111111107E-2</v>
      </c>
      <c r="C190" s="12" t="s">
        <v>18</v>
      </c>
      <c r="D190" s="12" t="s">
        <v>30</v>
      </c>
      <c r="E190" s="13">
        <v>15</v>
      </c>
      <c r="F190" s="14">
        <f>E190-7</f>
        <v>8</v>
      </c>
      <c r="J190" s="12" t="s">
        <v>356</v>
      </c>
    </row>
    <row r="191" spans="1:10" ht="13">
      <c r="A191" s="23" t="s">
        <v>639</v>
      </c>
      <c r="B191" s="16">
        <v>9.8136574074074071E-2</v>
      </c>
      <c r="C191" s="12" t="s">
        <v>18</v>
      </c>
      <c r="D191" s="12" t="s">
        <v>28</v>
      </c>
      <c r="E191" s="13">
        <v>5</v>
      </c>
      <c r="F191" s="15"/>
      <c r="H191" s="12" t="s">
        <v>790</v>
      </c>
      <c r="I191" s="12">
        <v>0.5</v>
      </c>
      <c r="J191" s="12" t="s">
        <v>100</v>
      </c>
    </row>
    <row r="192" spans="1:10" ht="13">
      <c r="A192" s="28" t="s">
        <v>639</v>
      </c>
      <c r="B192" s="16">
        <v>9.8136574074074071E-2</v>
      </c>
      <c r="C192" s="12" t="s">
        <v>66</v>
      </c>
      <c r="D192" s="12" t="s">
        <v>28</v>
      </c>
      <c r="E192" s="13">
        <v>9</v>
      </c>
      <c r="F192" s="15"/>
      <c r="H192" s="12" t="s">
        <v>791</v>
      </c>
      <c r="I192" s="12">
        <v>0.5</v>
      </c>
      <c r="J192" s="12" t="s">
        <v>100</v>
      </c>
    </row>
    <row r="193" spans="1:10" ht="13">
      <c r="A193" s="23" t="s">
        <v>639</v>
      </c>
      <c r="B193" s="16">
        <v>9.8796296296296299E-2</v>
      </c>
      <c r="C193" s="12" t="s">
        <v>21</v>
      </c>
      <c r="D193" s="12" t="s">
        <v>156</v>
      </c>
      <c r="E193" s="13">
        <v>11</v>
      </c>
      <c r="F193" s="14">
        <f>E193</f>
        <v>11</v>
      </c>
      <c r="J193" s="12" t="s">
        <v>792</v>
      </c>
    </row>
    <row r="194" spans="1:10" ht="13">
      <c r="A194" s="28" t="s">
        <v>639</v>
      </c>
      <c r="B194" s="16">
        <v>9.8958333333333329E-2</v>
      </c>
      <c r="C194" s="12" t="s">
        <v>18</v>
      </c>
      <c r="D194" s="12" t="s">
        <v>101</v>
      </c>
      <c r="E194" s="13">
        <v>12</v>
      </c>
      <c r="F194" s="15"/>
      <c r="J194" s="12" t="s">
        <v>793</v>
      </c>
    </row>
    <row r="195" spans="1:10" ht="13">
      <c r="A195" s="23" t="s">
        <v>639</v>
      </c>
      <c r="B195" s="16">
        <v>0.11078703703703703</v>
      </c>
      <c r="C195" s="12" t="s">
        <v>18</v>
      </c>
      <c r="D195" s="12" t="s">
        <v>101</v>
      </c>
      <c r="E195" s="13">
        <v>8</v>
      </c>
      <c r="F195" s="15"/>
      <c r="J195" s="12" t="s">
        <v>794</v>
      </c>
    </row>
    <row r="196" spans="1:10" ht="13">
      <c r="A196" s="28" t="s">
        <v>639</v>
      </c>
      <c r="B196" s="16">
        <v>0.11181712962962963</v>
      </c>
      <c r="C196" s="12" t="s">
        <v>19</v>
      </c>
      <c r="D196" s="12" t="s">
        <v>37</v>
      </c>
      <c r="E196" s="13" t="s">
        <v>38</v>
      </c>
      <c r="F196" s="13" t="s">
        <v>38</v>
      </c>
      <c r="J196" s="12" t="s">
        <v>103</v>
      </c>
    </row>
    <row r="197" spans="1:10" ht="13">
      <c r="A197" s="23" t="s">
        <v>639</v>
      </c>
      <c r="B197" s="16">
        <v>0.11181712962962963</v>
      </c>
      <c r="C197" s="12" t="s">
        <v>19</v>
      </c>
      <c r="D197" s="12" t="s">
        <v>37</v>
      </c>
      <c r="E197" s="13">
        <v>8</v>
      </c>
      <c r="F197" s="14">
        <f>E197-6</f>
        <v>2</v>
      </c>
      <c r="J197" s="12" t="s">
        <v>105</v>
      </c>
    </row>
    <row r="198" spans="1:10" ht="13">
      <c r="A198" s="28" t="s">
        <v>639</v>
      </c>
      <c r="B198" s="16">
        <v>0.11460648148148148</v>
      </c>
      <c r="C198" s="12" t="s">
        <v>18</v>
      </c>
      <c r="D198" s="12" t="s">
        <v>37</v>
      </c>
      <c r="E198" s="13">
        <v>4</v>
      </c>
      <c r="F198" s="14">
        <f>E198-1</f>
        <v>3</v>
      </c>
    </row>
    <row r="199" spans="1:10" ht="13">
      <c r="A199" s="23" t="s">
        <v>639</v>
      </c>
      <c r="B199" s="16">
        <v>0.11535879629629629</v>
      </c>
      <c r="C199" s="12" t="s">
        <v>13</v>
      </c>
      <c r="D199" s="12" t="s">
        <v>37</v>
      </c>
      <c r="E199" s="13">
        <v>14</v>
      </c>
      <c r="F199" s="14">
        <f>E199-5</f>
        <v>9</v>
      </c>
    </row>
    <row r="200" spans="1:10" ht="13">
      <c r="A200" s="28" t="s">
        <v>639</v>
      </c>
      <c r="B200" s="16">
        <v>0.10289351851851852</v>
      </c>
      <c r="C200" s="12" t="s">
        <v>13</v>
      </c>
      <c r="D200" s="12" t="s">
        <v>67</v>
      </c>
      <c r="E200" s="13">
        <v>21</v>
      </c>
      <c r="F200" s="13">
        <v>19</v>
      </c>
    </row>
    <row r="201" spans="1:10" ht="13">
      <c r="A201" s="23" t="s">
        <v>639</v>
      </c>
      <c r="B201" s="16">
        <v>0.12060185185185185</v>
      </c>
      <c r="C201" s="12" t="s">
        <v>18</v>
      </c>
      <c r="D201" s="12" t="s">
        <v>37</v>
      </c>
      <c r="E201" s="13">
        <v>11</v>
      </c>
      <c r="F201" s="14">
        <f>E201-1</f>
        <v>10</v>
      </c>
    </row>
    <row r="202" spans="1:10" ht="13">
      <c r="A202" s="28" t="s">
        <v>639</v>
      </c>
      <c r="B202" s="16">
        <v>0.12069444444444444</v>
      </c>
      <c r="C202" s="12" t="s">
        <v>23</v>
      </c>
      <c r="D202" s="12" t="s">
        <v>37</v>
      </c>
      <c r="E202" s="13">
        <v>11</v>
      </c>
      <c r="F202" s="14">
        <f>E202-0</f>
        <v>11</v>
      </c>
    </row>
    <row r="203" spans="1:10" ht="13">
      <c r="A203" s="23" t="s">
        <v>639</v>
      </c>
      <c r="B203" s="16">
        <v>0.12189814814814814</v>
      </c>
      <c r="C203" s="12" t="s">
        <v>14</v>
      </c>
      <c r="D203" s="12" t="s">
        <v>37</v>
      </c>
      <c r="E203" s="13">
        <v>10</v>
      </c>
      <c r="F203" s="14">
        <f>E203-5</f>
        <v>5</v>
      </c>
    </row>
    <row r="204" spans="1:10" ht="13">
      <c r="A204" s="28" t="s">
        <v>639</v>
      </c>
      <c r="B204" s="16">
        <v>0.12253472222222223</v>
      </c>
      <c r="C204" s="12" t="s">
        <v>19</v>
      </c>
      <c r="D204" s="12" t="s">
        <v>137</v>
      </c>
      <c r="E204" s="13">
        <v>18</v>
      </c>
      <c r="F204" s="14">
        <f t="shared" ref="F204:F205" si="12">E204-7</f>
        <v>11</v>
      </c>
      <c r="J204" s="12" t="s">
        <v>105</v>
      </c>
    </row>
    <row r="205" spans="1:10" ht="13">
      <c r="A205" s="23" t="s">
        <v>639</v>
      </c>
      <c r="B205" s="16">
        <v>0.12253472222222223</v>
      </c>
      <c r="C205" s="12" t="s">
        <v>19</v>
      </c>
      <c r="D205" s="12" t="s">
        <v>137</v>
      </c>
      <c r="E205" s="13">
        <v>19</v>
      </c>
      <c r="F205" s="14">
        <f t="shared" si="12"/>
        <v>12</v>
      </c>
      <c r="J205" s="12" t="s">
        <v>103</v>
      </c>
    </row>
    <row r="206" spans="1:10" ht="13">
      <c r="A206" s="28" t="s">
        <v>639</v>
      </c>
      <c r="B206" s="16">
        <v>0.12451388888888888</v>
      </c>
      <c r="C206" s="12" t="s">
        <v>66</v>
      </c>
      <c r="D206" s="12" t="s">
        <v>37</v>
      </c>
      <c r="E206" s="13">
        <v>13</v>
      </c>
      <c r="F206" s="15"/>
    </row>
    <row r="207" spans="1:10" ht="13">
      <c r="A207" s="23" t="s">
        <v>639</v>
      </c>
      <c r="B207" s="16">
        <v>0.12505787037037036</v>
      </c>
      <c r="C207" s="12" t="s">
        <v>14</v>
      </c>
      <c r="D207" s="12" t="s">
        <v>37</v>
      </c>
      <c r="E207" s="13">
        <v>23</v>
      </c>
      <c r="F207" s="14">
        <f>E207-5</f>
        <v>18</v>
      </c>
    </row>
    <row r="208" spans="1:10" ht="13">
      <c r="A208" s="28" t="s">
        <v>639</v>
      </c>
      <c r="B208" s="16">
        <v>0.1282986111111111</v>
      </c>
      <c r="C208" s="12" t="s">
        <v>19</v>
      </c>
      <c r="D208" s="12" t="s">
        <v>37</v>
      </c>
      <c r="E208" s="13" t="s">
        <v>38</v>
      </c>
      <c r="F208" s="13" t="s">
        <v>38</v>
      </c>
      <c r="J208" s="12" t="s">
        <v>103</v>
      </c>
    </row>
    <row r="209" spans="1:10" ht="13">
      <c r="A209" s="23" t="s">
        <v>639</v>
      </c>
      <c r="B209" s="16">
        <v>0.1282986111111111</v>
      </c>
      <c r="C209" s="12" t="s">
        <v>19</v>
      </c>
      <c r="D209" s="12" t="s">
        <v>37</v>
      </c>
      <c r="E209" s="13" t="s">
        <v>20</v>
      </c>
      <c r="F209" s="13">
        <v>1</v>
      </c>
      <c r="J209" s="12" t="s">
        <v>105</v>
      </c>
    </row>
    <row r="210" spans="1:10" ht="13">
      <c r="A210" s="28" t="s">
        <v>639</v>
      </c>
      <c r="B210" s="16">
        <v>0.12844907407407408</v>
      </c>
      <c r="C210" s="12" t="s">
        <v>19</v>
      </c>
      <c r="D210" s="12" t="s">
        <v>137</v>
      </c>
      <c r="E210" s="13" t="s">
        <v>38</v>
      </c>
      <c r="F210" s="13" t="s">
        <v>38</v>
      </c>
      <c r="J210" s="12" t="s">
        <v>103</v>
      </c>
    </row>
    <row r="211" spans="1:10" ht="13">
      <c r="A211" s="23" t="s">
        <v>639</v>
      </c>
      <c r="B211" s="16">
        <v>0.12844907407407408</v>
      </c>
      <c r="C211" s="12" t="s">
        <v>19</v>
      </c>
      <c r="D211" s="12" t="s">
        <v>137</v>
      </c>
      <c r="E211" s="13">
        <v>17</v>
      </c>
      <c r="F211" s="13">
        <v>10</v>
      </c>
      <c r="J211" s="12" t="s">
        <v>105</v>
      </c>
    </row>
    <row r="212" spans="1:10" ht="13">
      <c r="A212" s="28" t="s">
        <v>639</v>
      </c>
      <c r="B212" s="16">
        <v>0.13101851851851851</v>
      </c>
      <c r="C212" s="12" t="s">
        <v>14</v>
      </c>
      <c r="D212" s="12" t="s">
        <v>37</v>
      </c>
      <c r="E212" s="13" t="s">
        <v>38</v>
      </c>
      <c r="F212" s="13" t="s">
        <v>38</v>
      </c>
      <c r="J212" s="12" t="s">
        <v>56</v>
      </c>
    </row>
    <row r="213" spans="1:10" ht="13">
      <c r="A213" s="23" t="s">
        <v>639</v>
      </c>
      <c r="B213" s="16">
        <v>0.13101851851851851</v>
      </c>
      <c r="C213" s="12" t="s">
        <v>14</v>
      </c>
      <c r="D213" s="12" t="s">
        <v>37</v>
      </c>
      <c r="E213" s="13">
        <v>15</v>
      </c>
      <c r="F213" s="14">
        <f>E213-5</f>
        <v>10</v>
      </c>
      <c r="J213" s="12" t="s">
        <v>57</v>
      </c>
    </row>
    <row r="214" spans="1:10" ht="13">
      <c r="A214" s="28" t="s">
        <v>639</v>
      </c>
      <c r="B214" s="16">
        <v>0.14122685185185185</v>
      </c>
      <c r="C214" s="12" t="s">
        <v>13</v>
      </c>
      <c r="D214" s="12" t="s">
        <v>78</v>
      </c>
      <c r="E214" s="13">
        <v>16</v>
      </c>
      <c r="F214" s="14">
        <f>E214-2</f>
        <v>14</v>
      </c>
    </row>
    <row r="215" spans="1:10" ht="13">
      <c r="A215" s="23" t="s">
        <v>639</v>
      </c>
      <c r="B215" s="16">
        <v>0.14182870370370371</v>
      </c>
      <c r="C215" s="12" t="s">
        <v>21</v>
      </c>
      <c r="D215" s="12" t="s">
        <v>37</v>
      </c>
      <c r="E215" s="13">
        <v>12</v>
      </c>
      <c r="F215" s="14">
        <f>E215-8</f>
        <v>4</v>
      </c>
    </row>
    <row r="216" spans="1:10" ht="13">
      <c r="A216" s="28" t="s">
        <v>639</v>
      </c>
      <c r="B216" s="16">
        <v>0.14454861111111111</v>
      </c>
      <c r="C216" s="12" t="s">
        <v>21</v>
      </c>
      <c r="D216" s="12" t="s">
        <v>246</v>
      </c>
      <c r="E216" s="13" t="s">
        <v>38</v>
      </c>
      <c r="F216" s="13" t="s">
        <v>38</v>
      </c>
      <c r="J216" s="12" t="s">
        <v>56</v>
      </c>
    </row>
    <row r="217" spans="1:10" ht="13">
      <c r="A217" s="23" t="s">
        <v>639</v>
      </c>
      <c r="B217" s="16">
        <v>0.14454861111111111</v>
      </c>
      <c r="C217" s="12" t="s">
        <v>21</v>
      </c>
      <c r="D217" s="12" t="s">
        <v>246</v>
      </c>
      <c r="E217" s="13">
        <v>13</v>
      </c>
      <c r="F217" s="15"/>
      <c r="J217" s="12" t="s">
        <v>57</v>
      </c>
    </row>
    <row r="218" spans="1:10" ht="13">
      <c r="A218" s="28" t="s">
        <v>639</v>
      </c>
      <c r="B218" s="16">
        <v>0.15035879629629631</v>
      </c>
      <c r="C218" s="12" t="s">
        <v>18</v>
      </c>
      <c r="D218" s="12" t="s">
        <v>101</v>
      </c>
      <c r="E218" s="13">
        <v>12</v>
      </c>
      <c r="F218" s="15"/>
      <c r="J218" s="12" t="s">
        <v>797</v>
      </c>
    </row>
    <row r="219" spans="1:10" ht="13">
      <c r="A219" s="23" t="s">
        <v>639</v>
      </c>
      <c r="B219" s="16">
        <v>0.15035879629629631</v>
      </c>
      <c r="C219" s="12" t="s">
        <v>18</v>
      </c>
      <c r="D219" s="12" t="s">
        <v>101</v>
      </c>
      <c r="E219" s="13">
        <v>12</v>
      </c>
      <c r="F219" s="15"/>
      <c r="J219" s="12" t="s">
        <v>798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outlinePr summaryBelow="0" summaryRight="0"/>
  </sheetPr>
  <dimension ref="A1:J15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7.33203125" customWidth="1"/>
    <col min="3" max="3" width="9.3320312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31.6640625" customWidth="1"/>
    <col min="9" max="9" width="6.33203125" customWidth="1"/>
    <col min="10" max="10" width="46.5" customWidth="1"/>
  </cols>
  <sheetData>
    <row r="1" spans="1:10" ht="15.75" customHeight="1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22" t="s">
        <v>643</v>
      </c>
      <c r="B2" s="16">
        <v>1.0416666666666666E-2</v>
      </c>
      <c r="C2" s="12" t="s">
        <v>21</v>
      </c>
      <c r="D2" s="12" t="s">
        <v>69</v>
      </c>
      <c r="E2" s="13">
        <v>15</v>
      </c>
      <c r="F2" s="14">
        <f>E2-3</f>
        <v>12</v>
      </c>
    </row>
    <row r="3" spans="1:10" ht="15.75" customHeight="1">
      <c r="A3" s="22" t="s">
        <v>643</v>
      </c>
      <c r="B3" s="16">
        <v>1.150462962962963E-2</v>
      </c>
      <c r="C3" s="12" t="s">
        <v>23</v>
      </c>
      <c r="D3" s="12" t="s">
        <v>68</v>
      </c>
      <c r="E3" s="13">
        <v>3</v>
      </c>
      <c r="F3" s="14">
        <f>E3-0</f>
        <v>3</v>
      </c>
    </row>
    <row r="4" spans="1:10" ht="15.75" customHeight="1">
      <c r="A4" s="22" t="s">
        <v>643</v>
      </c>
      <c r="B4" s="16">
        <v>1.1643518518518518E-2</v>
      </c>
      <c r="C4" s="12" t="s">
        <v>14</v>
      </c>
      <c r="D4" s="12" t="s">
        <v>15</v>
      </c>
      <c r="E4" s="13">
        <v>10</v>
      </c>
      <c r="F4" s="14">
        <f>E4-3</f>
        <v>7</v>
      </c>
    </row>
    <row r="5" spans="1:10" ht="15.75" customHeight="1">
      <c r="A5" s="22" t="s">
        <v>643</v>
      </c>
      <c r="B5" s="16">
        <v>1.1875E-2</v>
      </c>
      <c r="C5" s="12" t="s">
        <v>19</v>
      </c>
      <c r="D5" s="12" t="s">
        <v>37</v>
      </c>
      <c r="E5" s="13">
        <v>8</v>
      </c>
      <c r="F5" s="14">
        <f>E5-6</f>
        <v>2</v>
      </c>
    </row>
    <row r="6" spans="1:10" ht="15.75" customHeight="1">
      <c r="A6" s="22" t="s">
        <v>643</v>
      </c>
      <c r="B6" s="16">
        <v>1.3275462962962963E-2</v>
      </c>
      <c r="C6" s="12" t="s">
        <v>21</v>
      </c>
      <c r="D6" s="12" t="s">
        <v>69</v>
      </c>
      <c r="E6" s="13">
        <v>9</v>
      </c>
      <c r="F6" s="14">
        <f>E6-3</f>
        <v>6</v>
      </c>
    </row>
    <row r="7" spans="1:10" ht="15.75" customHeight="1">
      <c r="A7" s="22" t="s">
        <v>643</v>
      </c>
      <c r="B7" s="16">
        <v>1.6550925925925927E-2</v>
      </c>
      <c r="C7" s="12" t="s">
        <v>19</v>
      </c>
      <c r="D7" s="12" t="s">
        <v>22</v>
      </c>
      <c r="E7" s="13" t="s">
        <v>38</v>
      </c>
      <c r="F7" s="13" t="s">
        <v>38</v>
      </c>
      <c r="J7" s="12" t="s">
        <v>56</v>
      </c>
    </row>
    <row r="8" spans="1:10" ht="15.75" customHeight="1">
      <c r="A8" s="22" t="s">
        <v>643</v>
      </c>
      <c r="B8" s="16">
        <v>1.6550925925925927E-2</v>
      </c>
      <c r="C8" s="12" t="s">
        <v>19</v>
      </c>
      <c r="D8" s="12" t="s">
        <v>22</v>
      </c>
      <c r="E8" s="13">
        <v>22</v>
      </c>
      <c r="F8" s="14">
        <f>E8-9</f>
        <v>13</v>
      </c>
      <c r="J8" s="12" t="s">
        <v>57</v>
      </c>
    </row>
    <row r="9" spans="1:10" ht="15.75" customHeight="1">
      <c r="A9" s="22" t="s">
        <v>643</v>
      </c>
      <c r="B9" s="16">
        <v>1.8680555555555554E-2</v>
      </c>
      <c r="C9" s="12" t="s">
        <v>19</v>
      </c>
      <c r="D9" s="12" t="s">
        <v>78</v>
      </c>
      <c r="E9" s="13">
        <v>11</v>
      </c>
      <c r="F9" s="13">
        <v>8</v>
      </c>
    </row>
    <row r="10" spans="1:10" ht="15.75" customHeight="1">
      <c r="A10" s="22" t="s">
        <v>643</v>
      </c>
      <c r="B10" s="16">
        <v>1.9849537037037037E-2</v>
      </c>
      <c r="C10" s="12" t="s">
        <v>19</v>
      </c>
      <c r="D10" s="12" t="s">
        <v>22</v>
      </c>
      <c r="E10" s="13">
        <v>35</v>
      </c>
      <c r="F10" s="14">
        <f>E10-9-10</f>
        <v>16</v>
      </c>
      <c r="J10" s="12" t="s">
        <v>57</v>
      </c>
    </row>
    <row r="11" spans="1:10" ht="15.75" customHeight="1">
      <c r="A11" s="22" t="s">
        <v>643</v>
      </c>
      <c r="B11" s="16">
        <v>1.9849537037037037E-2</v>
      </c>
      <c r="C11" s="12" t="s">
        <v>19</v>
      </c>
      <c r="D11" s="12" t="s">
        <v>22</v>
      </c>
      <c r="E11" s="13" t="s">
        <v>38</v>
      </c>
      <c r="F11" s="13" t="s">
        <v>38</v>
      </c>
      <c r="J11" s="12" t="s">
        <v>56</v>
      </c>
    </row>
    <row r="12" spans="1:10" ht="15.75" customHeight="1">
      <c r="A12" s="22" t="s">
        <v>643</v>
      </c>
      <c r="B12" s="16">
        <v>2.0706018518518519E-2</v>
      </c>
      <c r="C12" s="12" t="s">
        <v>19</v>
      </c>
      <c r="D12" s="12" t="s">
        <v>28</v>
      </c>
      <c r="E12" s="13">
        <v>2</v>
      </c>
      <c r="F12" s="15"/>
      <c r="H12" s="12" t="s">
        <v>649</v>
      </c>
      <c r="J12" s="12" t="s">
        <v>650</v>
      </c>
    </row>
    <row r="13" spans="1:10" ht="15.75" customHeight="1">
      <c r="A13" s="22" t="s">
        <v>643</v>
      </c>
      <c r="B13" s="16">
        <v>2.1087962962962965E-2</v>
      </c>
      <c r="C13" s="12" t="s">
        <v>19</v>
      </c>
      <c r="D13" s="12" t="s">
        <v>77</v>
      </c>
      <c r="E13" s="13">
        <v>11</v>
      </c>
      <c r="F13" s="14">
        <f>E13-7</f>
        <v>4</v>
      </c>
      <c r="H13" s="12" t="s">
        <v>652</v>
      </c>
    </row>
    <row r="14" spans="1:10" ht="15.75" customHeight="1">
      <c r="A14" s="22" t="s">
        <v>643</v>
      </c>
      <c r="B14" s="16">
        <v>2.1805555555555557E-2</v>
      </c>
      <c r="C14" s="12" t="s">
        <v>21</v>
      </c>
      <c r="D14" s="12" t="s">
        <v>16</v>
      </c>
      <c r="E14" s="13" t="s">
        <v>17</v>
      </c>
      <c r="F14" s="13">
        <v>20</v>
      </c>
    </row>
    <row r="15" spans="1:10" ht="15.75" customHeight="1">
      <c r="A15" s="22" t="s">
        <v>643</v>
      </c>
      <c r="B15" s="16">
        <v>2.1817129629629631E-2</v>
      </c>
      <c r="C15" s="12" t="s">
        <v>19</v>
      </c>
      <c r="D15" s="12" t="s">
        <v>16</v>
      </c>
      <c r="E15" s="13">
        <v>20</v>
      </c>
      <c r="F15" s="14">
        <f>E15-4</f>
        <v>16</v>
      </c>
    </row>
    <row r="16" spans="1:10" ht="15.75" customHeight="1">
      <c r="A16" s="22" t="s">
        <v>643</v>
      </c>
      <c r="B16" s="16">
        <v>2.2083333333333333E-2</v>
      </c>
      <c r="C16" s="12" t="s">
        <v>23</v>
      </c>
      <c r="D16" s="12" t="s">
        <v>16</v>
      </c>
      <c r="E16" s="13">
        <v>19</v>
      </c>
      <c r="F16" s="14">
        <f>E16-3</f>
        <v>16</v>
      </c>
    </row>
    <row r="17" spans="1:10" ht="15.75" customHeight="1">
      <c r="A17" s="22" t="s">
        <v>643</v>
      </c>
      <c r="B17" s="16">
        <v>2.2152777777777778E-2</v>
      </c>
      <c r="C17" s="12" t="s">
        <v>14</v>
      </c>
      <c r="D17" s="12" t="s">
        <v>16</v>
      </c>
      <c r="E17" s="13">
        <v>14</v>
      </c>
      <c r="F17" s="14">
        <f>E17-4</f>
        <v>10</v>
      </c>
    </row>
    <row r="18" spans="1:10" ht="15.75" customHeight="1">
      <c r="A18" s="22" t="s">
        <v>643</v>
      </c>
      <c r="B18" s="16">
        <v>2.2164351851851852E-2</v>
      </c>
      <c r="C18" s="12" t="s">
        <v>66</v>
      </c>
      <c r="D18" s="12" t="s">
        <v>16</v>
      </c>
      <c r="E18" s="13">
        <v>12</v>
      </c>
      <c r="F18" s="14">
        <f>E18-2</f>
        <v>10</v>
      </c>
    </row>
    <row r="19" spans="1:10" ht="15.75" customHeight="1">
      <c r="A19" s="22" t="s">
        <v>643</v>
      </c>
      <c r="B19" s="16">
        <v>2.224537037037037E-2</v>
      </c>
      <c r="C19" s="12" t="s">
        <v>18</v>
      </c>
      <c r="D19" s="12" t="s">
        <v>16</v>
      </c>
      <c r="E19" s="13">
        <v>7</v>
      </c>
      <c r="F19" s="14">
        <f>E19-4</f>
        <v>3</v>
      </c>
    </row>
    <row r="20" spans="1:10" ht="15.75" customHeight="1">
      <c r="A20" s="22" t="s">
        <v>643</v>
      </c>
      <c r="B20" s="16">
        <v>2.2303240740740742E-2</v>
      </c>
      <c r="C20" s="12" t="s">
        <v>13</v>
      </c>
      <c r="D20" s="12" t="s">
        <v>16</v>
      </c>
      <c r="E20" s="13">
        <v>4</v>
      </c>
      <c r="F20" s="14">
        <f>E20-0</f>
        <v>4</v>
      </c>
    </row>
    <row r="21" spans="1:10" ht="15.75" customHeight="1">
      <c r="A21" s="22" t="s">
        <v>643</v>
      </c>
      <c r="B21" s="16">
        <v>2.2534722222222223E-2</v>
      </c>
      <c r="C21" s="12" t="s">
        <v>21</v>
      </c>
      <c r="D21" s="12" t="s">
        <v>33</v>
      </c>
      <c r="E21" s="13" t="s">
        <v>17</v>
      </c>
      <c r="F21" s="13">
        <v>20</v>
      </c>
      <c r="G21" s="12" t="s">
        <v>40</v>
      </c>
      <c r="J21" s="12" t="s">
        <v>63</v>
      </c>
    </row>
    <row r="22" spans="1:10" ht="15.75" customHeight="1">
      <c r="A22" s="22" t="s">
        <v>643</v>
      </c>
      <c r="B22" s="16">
        <v>2.2719907407407407E-2</v>
      </c>
      <c r="C22" s="12" t="s">
        <v>21</v>
      </c>
      <c r="D22" s="12" t="s">
        <v>28</v>
      </c>
      <c r="E22" s="13">
        <v>11</v>
      </c>
      <c r="F22" s="15"/>
      <c r="H22" s="12" t="s">
        <v>662</v>
      </c>
    </row>
    <row r="23" spans="1:10" ht="15.75" customHeight="1">
      <c r="A23" s="22" t="s">
        <v>643</v>
      </c>
      <c r="B23" s="16">
        <v>2.3229166666666665E-2</v>
      </c>
      <c r="C23" s="12" t="s">
        <v>19</v>
      </c>
      <c r="D23" s="12" t="s">
        <v>30</v>
      </c>
      <c r="E23" s="13">
        <v>9</v>
      </c>
      <c r="F23" s="14">
        <f>E23-7</f>
        <v>2</v>
      </c>
      <c r="J23" s="12" t="s">
        <v>362</v>
      </c>
    </row>
    <row r="24" spans="1:10" ht="15.75" customHeight="1">
      <c r="A24" s="22" t="s">
        <v>643</v>
      </c>
      <c r="B24" s="16">
        <v>2.3229166666666665E-2</v>
      </c>
      <c r="C24" s="12" t="s">
        <v>19</v>
      </c>
      <c r="D24" s="12" t="s">
        <v>30</v>
      </c>
      <c r="E24" s="13" t="s">
        <v>38</v>
      </c>
      <c r="F24" s="13" t="s">
        <v>38</v>
      </c>
      <c r="J24" s="12" t="s">
        <v>103</v>
      </c>
    </row>
    <row r="25" spans="1:10" ht="15.75" customHeight="1">
      <c r="A25" s="22" t="s">
        <v>643</v>
      </c>
      <c r="B25" s="16">
        <v>2.34375E-2</v>
      </c>
      <c r="C25" s="12" t="s">
        <v>19</v>
      </c>
      <c r="D25" s="12" t="s">
        <v>30</v>
      </c>
      <c r="E25" s="13" t="s">
        <v>38</v>
      </c>
      <c r="F25" s="13" t="s">
        <v>38</v>
      </c>
      <c r="J25" s="12" t="s">
        <v>103</v>
      </c>
    </row>
    <row r="26" spans="1:10" ht="15.75" customHeight="1">
      <c r="A26" s="22" t="s">
        <v>643</v>
      </c>
      <c r="B26" s="16">
        <v>2.34375E-2</v>
      </c>
      <c r="C26" s="12" t="s">
        <v>19</v>
      </c>
      <c r="D26" s="12" t="s">
        <v>30</v>
      </c>
      <c r="E26" s="13">
        <v>13</v>
      </c>
      <c r="F26" s="14">
        <f>E26-7</f>
        <v>6</v>
      </c>
      <c r="J26" s="12" t="s">
        <v>362</v>
      </c>
    </row>
    <row r="27" spans="1:10" ht="15.75" customHeight="1">
      <c r="A27" s="22" t="s">
        <v>643</v>
      </c>
      <c r="B27" s="16">
        <v>2.4826388888888887E-2</v>
      </c>
      <c r="C27" s="12" t="s">
        <v>14</v>
      </c>
      <c r="D27" s="12" t="s">
        <v>30</v>
      </c>
      <c r="E27" s="13" t="s">
        <v>38</v>
      </c>
      <c r="F27" s="13" t="s">
        <v>38</v>
      </c>
      <c r="J27" s="12" t="s">
        <v>103</v>
      </c>
    </row>
    <row r="28" spans="1:10" ht="15.75" customHeight="1">
      <c r="A28" s="22" t="s">
        <v>643</v>
      </c>
      <c r="B28" s="16">
        <v>2.4826388888888887E-2</v>
      </c>
      <c r="C28" s="12" t="s">
        <v>14</v>
      </c>
      <c r="D28" s="12" t="s">
        <v>30</v>
      </c>
      <c r="E28" s="13">
        <v>19</v>
      </c>
      <c r="F28" s="14">
        <f>E28-7</f>
        <v>12</v>
      </c>
      <c r="J28" s="12" t="s">
        <v>667</v>
      </c>
    </row>
    <row r="29" spans="1:10" ht="15.75" customHeight="1">
      <c r="A29" s="22" t="s">
        <v>643</v>
      </c>
      <c r="B29" s="16">
        <v>2.4930555555555556E-2</v>
      </c>
      <c r="C29" s="12" t="s">
        <v>14</v>
      </c>
      <c r="D29" s="12" t="s">
        <v>30</v>
      </c>
      <c r="E29" s="13" t="s">
        <v>17</v>
      </c>
      <c r="F29" s="13">
        <v>20</v>
      </c>
      <c r="G29" s="12" t="s">
        <v>40</v>
      </c>
      <c r="J29" s="12" t="s">
        <v>103</v>
      </c>
    </row>
    <row r="30" spans="1:10" ht="15.75" customHeight="1">
      <c r="A30" s="22" t="s">
        <v>643</v>
      </c>
      <c r="B30" s="16">
        <v>2.4930555555555556E-2</v>
      </c>
      <c r="C30" s="12" t="s">
        <v>14</v>
      </c>
      <c r="D30" s="12" t="s">
        <v>30</v>
      </c>
      <c r="E30" s="13">
        <v>14</v>
      </c>
      <c r="F30" s="13">
        <v>7</v>
      </c>
      <c r="J30" s="12" t="s">
        <v>667</v>
      </c>
    </row>
    <row r="31" spans="1:10" ht="15.75" customHeight="1">
      <c r="A31" s="22" t="s">
        <v>643</v>
      </c>
      <c r="B31" s="16">
        <v>2.5034722222222222E-2</v>
      </c>
      <c r="C31" s="12" t="s">
        <v>14</v>
      </c>
      <c r="D31" s="12" t="s">
        <v>28</v>
      </c>
      <c r="E31" s="13">
        <v>4</v>
      </c>
      <c r="F31" s="15"/>
      <c r="H31" s="12" t="s">
        <v>668</v>
      </c>
    </row>
    <row r="32" spans="1:10" ht="15.75" customHeight="1">
      <c r="A32" s="22" t="s">
        <v>643</v>
      </c>
      <c r="B32" s="16">
        <v>2.6238425925925925E-2</v>
      </c>
      <c r="C32" s="12" t="s">
        <v>18</v>
      </c>
      <c r="D32" s="12" t="s">
        <v>33</v>
      </c>
      <c r="E32" s="13" t="s">
        <v>38</v>
      </c>
      <c r="F32" s="13" t="s">
        <v>38</v>
      </c>
      <c r="J32" s="12" t="s">
        <v>56</v>
      </c>
    </row>
    <row r="33" spans="1:10" ht="15.75" customHeight="1">
      <c r="A33" s="22" t="s">
        <v>643</v>
      </c>
      <c r="B33" s="16">
        <v>2.6238425925925925E-2</v>
      </c>
      <c r="C33" s="12" t="s">
        <v>18</v>
      </c>
      <c r="D33" s="12" t="s">
        <v>33</v>
      </c>
      <c r="E33" s="14">
        <f>F33+6</f>
        <v>25</v>
      </c>
      <c r="F33" s="13">
        <v>19</v>
      </c>
      <c r="J33" s="12" t="s">
        <v>188</v>
      </c>
    </row>
    <row r="34" spans="1:10" ht="15.75" customHeight="1">
      <c r="A34" s="22" t="s">
        <v>643</v>
      </c>
      <c r="B34" s="16">
        <v>2.6342592592592591E-2</v>
      </c>
      <c r="C34" s="12" t="s">
        <v>18</v>
      </c>
      <c r="D34" s="12" t="s">
        <v>28</v>
      </c>
      <c r="E34" s="13">
        <v>12</v>
      </c>
      <c r="F34" s="15"/>
      <c r="H34" s="12" t="s">
        <v>670</v>
      </c>
    </row>
    <row r="35" spans="1:10" ht="15.75" customHeight="1">
      <c r="A35" s="22" t="s">
        <v>643</v>
      </c>
      <c r="B35" s="16">
        <v>2.6840277777777779E-2</v>
      </c>
      <c r="C35" s="12" t="s">
        <v>18</v>
      </c>
      <c r="D35" s="12" t="s">
        <v>28</v>
      </c>
      <c r="E35" s="13">
        <v>14</v>
      </c>
      <c r="F35" s="15"/>
      <c r="H35" s="12" t="s">
        <v>671</v>
      </c>
      <c r="J35" s="12" t="s">
        <v>82</v>
      </c>
    </row>
    <row r="36" spans="1:10" ht="15.75" customHeight="1">
      <c r="A36" s="22" t="s">
        <v>643</v>
      </c>
      <c r="B36" s="16">
        <v>2.7175925925925926E-2</v>
      </c>
      <c r="C36" s="12" t="s">
        <v>13</v>
      </c>
      <c r="D36" s="12" t="s">
        <v>33</v>
      </c>
      <c r="E36" s="13">
        <v>10</v>
      </c>
      <c r="F36" s="14">
        <f>E36-7</f>
        <v>3</v>
      </c>
      <c r="J36" s="12" t="s">
        <v>222</v>
      </c>
    </row>
    <row r="37" spans="1:10" ht="15.75" customHeight="1">
      <c r="A37" s="22" t="s">
        <v>643</v>
      </c>
      <c r="B37" s="16">
        <v>2.6481481481481481E-2</v>
      </c>
      <c r="C37" s="12" t="s">
        <v>13</v>
      </c>
      <c r="D37" s="12" t="s">
        <v>33</v>
      </c>
      <c r="E37" s="13" t="s">
        <v>38</v>
      </c>
      <c r="F37" s="13" t="s">
        <v>38</v>
      </c>
      <c r="J37" s="12" t="s">
        <v>103</v>
      </c>
    </row>
    <row r="38" spans="1:10" ht="15.75" customHeight="1">
      <c r="A38" s="22" t="s">
        <v>643</v>
      </c>
      <c r="B38" s="16">
        <v>2.7222222222222221E-2</v>
      </c>
      <c r="C38" s="12" t="s">
        <v>13</v>
      </c>
      <c r="D38" s="12" t="s">
        <v>33</v>
      </c>
      <c r="E38" s="13" t="s">
        <v>38</v>
      </c>
      <c r="F38" s="13" t="s">
        <v>38</v>
      </c>
      <c r="J38" s="12" t="s">
        <v>103</v>
      </c>
    </row>
    <row r="39" spans="1:10" ht="15.75" customHeight="1">
      <c r="A39" s="22" t="s">
        <v>643</v>
      </c>
      <c r="B39" s="16">
        <v>2.7222222222222221E-2</v>
      </c>
      <c r="C39" s="12" t="s">
        <v>13</v>
      </c>
      <c r="D39" s="12" t="s">
        <v>33</v>
      </c>
      <c r="E39" s="13">
        <v>19</v>
      </c>
      <c r="F39" s="14">
        <f>E39-7</f>
        <v>12</v>
      </c>
      <c r="J39" s="12" t="s">
        <v>222</v>
      </c>
    </row>
    <row r="40" spans="1:10" ht="15.75" customHeight="1">
      <c r="A40" s="22" t="s">
        <v>643</v>
      </c>
      <c r="B40" s="16">
        <v>2.7314814814814816E-2</v>
      </c>
      <c r="C40" s="12" t="s">
        <v>13</v>
      </c>
      <c r="D40" s="12" t="s">
        <v>28</v>
      </c>
      <c r="E40" s="13">
        <v>11</v>
      </c>
      <c r="F40" s="15"/>
      <c r="H40" s="12" t="s">
        <v>673</v>
      </c>
    </row>
    <row r="41" spans="1:10" ht="15.75" customHeight="1">
      <c r="A41" s="22" t="s">
        <v>643</v>
      </c>
      <c r="B41" s="16">
        <v>2.7662037037037037E-2</v>
      </c>
      <c r="C41" s="12" t="s">
        <v>21</v>
      </c>
      <c r="D41" s="12" t="s">
        <v>55</v>
      </c>
      <c r="E41" s="13">
        <v>7</v>
      </c>
      <c r="F41" s="14">
        <f>E41-1</f>
        <v>6</v>
      </c>
    </row>
    <row r="42" spans="1:10" ht="15.75" customHeight="1">
      <c r="A42" s="22" t="s">
        <v>643</v>
      </c>
      <c r="B42" s="16">
        <v>2.8611111111111111E-2</v>
      </c>
      <c r="C42" s="12" t="s">
        <v>14</v>
      </c>
      <c r="D42" s="12" t="s">
        <v>62</v>
      </c>
      <c r="E42" s="13">
        <v>16</v>
      </c>
      <c r="F42" s="14">
        <f>E42-3</f>
        <v>13</v>
      </c>
      <c r="H42" s="12" t="s">
        <v>674</v>
      </c>
      <c r="J42" s="12" t="s">
        <v>675</v>
      </c>
    </row>
    <row r="43" spans="1:10" ht="15.75" customHeight="1">
      <c r="A43" s="22" t="s">
        <v>643</v>
      </c>
      <c r="B43" s="16">
        <v>2.8680555555555556E-2</v>
      </c>
      <c r="C43" s="12" t="s">
        <v>66</v>
      </c>
      <c r="D43" s="12" t="s">
        <v>62</v>
      </c>
      <c r="E43" s="13">
        <v>11</v>
      </c>
      <c r="F43" s="14">
        <f>E43-5</f>
        <v>6</v>
      </c>
      <c r="H43" s="12" t="s">
        <v>677</v>
      </c>
      <c r="J43" s="12" t="s">
        <v>675</v>
      </c>
    </row>
    <row r="44" spans="1:10" ht="15.75" customHeight="1">
      <c r="A44" s="22" t="s">
        <v>643</v>
      </c>
      <c r="B44" s="16">
        <v>2.9664351851851851E-2</v>
      </c>
      <c r="C44" s="12" t="s">
        <v>21</v>
      </c>
      <c r="D44" s="12" t="s">
        <v>28</v>
      </c>
      <c r="E44" s="13">
        <v>11</v>
      </c>
      <c r="F44" s="15"/>
      <c r="H44" s="12" t="s">
        <v>678</v>
      </c>
      <c r="J44" s="12" t="s">
        <v>609</v>
      </c>
    </row>
    <row r="45" spans="1:10" ht="15.75" customHeight="1">
      <c r="A45" s="22" t="s">
        <v>643</v>
      </c>
      <c r="B45" s="16">
        <v>2.9814814814814815E-2</v>
      </c>
      <c r="C45" s="12" t="s">
        <v>19</v>
      </c>
      <c r="D45" s="12" t="s">
        <v>30</v>
      </c>
      <c r="E45" s="13">
        <v>11</v>
      </c>
      <c r="F45" s="14">
        <f>E45-7</f>
        <v>4</v>
      </c>
      <c r="J45" s="12" t="s">
        <v>159</v>
      </c>
    </row>
    <row r="46" spans="1:10" ht="15.75" customHeight="1">
      <c r="A46" s="22" t="s">
        <v>643</v>
      </c>
      <c r="B46" s="16">
        <v>3.019675925925926E-2</v>
      </c>
      <c r="C46" s="12" t="s">
        <v>19</v>
      </c>
      <c r="D46" s="12" t="s">
        <v>30</v>
      </c>
      <c r="E46" s="14">
        <f>F46+7</f>
        <v>26</v>
      </c>
      <c r="F46" s="13">
        <v>19</v>
      </c>
      <c r="J46" s="12" t="s">
        <v>159</v>
      </c>
    </row>
    <row r="47" spans="1:10" ht="15.75" customHeight="1">
      <c r="A47" s="22" t="s">
        <v>643</v>
      </c>
      <c r="B47" s="16">
        <v>3.0289351851851852E-2</v>
      </c>
      <c r="C47" s="12" t="s">
        <v>19</v>
      </c>
      <c r="D47" s="12" t="s">
        <v>28</v>
      </c>
      <c r="E47" s="13">
        <v>6</v>
      </c>
      <c r="F47" s="15"/>
      <c r="H47" s="12" t="s">
        <v>684</v>
      </c>
    </row>
    <row r="48" spans="1:10" ht="15.75" customHeight="1">
      <c r="A48" s="22" t="s">
        <v>643</v>
      </c>
      <c r="B48" s="16">
        <v>3.1296296296296294E-2</v>
      </c>
      <c r="C48" s="12" t="s">
        <v>23</v>
      </c>
      <c r="D48" s="12" t="s">
        <v>26</v>
      </c>
      <c r="E48" s="13">
        <v>4</v>
      </c>
      <c r="F48" s="14">
        <f>E48-0</f>
        <v>4</v>
      </c>
    </row>
    <row r="49" spans="1:10" ht="15.75" customHeight="1">
      <c r="A49" s="22" t="s">
        <v>643</v>
      </c>
      <c r="B49" s="16">
        <v>3.2129629629629633E-2</v>
      </c>
      <c r="C49" s="12" t="s">
        <v>14</v>
      </c>
      <c r="D49" s="12" t="s">
        <v>55</v>
      </c>
      <c r="E49" s="13">
        <v>8</v>
      </c>
      <c r="F49" s="14">
        <f>E49-4</f>
        <v>4</v>
      </c>
    </row>
    <row r="50" spans="1:10" ht="15.75" customHeight="1">
      <c r="A50" s="22" t="s">
        <v>643</v>
      </c>
      <c r="B50" s="16">
        <v>3.318287037037037E-2</v>
      </c>
      <c r="C50" s="12" t="s">
        <v>66</v>
      </c>
      <c r="D50" s="12" t="s">
        <v>55</v>
      </c>
      <c r="E50" s="13">
        <v>7</v>
      </c>
      <c r="F50" s="14">
        <f>E50-2</f>
        <v>5</v>
      </c>
    </row>
    <row r="51" spans="1:10" ht="15.75" customHeight="1">
      <c r="A51" s="22" t="s">
        <v>643</v>
      </c>
      <c r="B51" s="16">
        <v>3.3680555555555554E-2</v>
      </c>
      <c r="C51" s="12" t="s">
        <v>66</v>
      </c>
      <c r="D51" s="12" t="s">
        <v>62</v>
      </c>
      <c r="E51" s="13">
        <v>17</v>
      </c>
      <c r="F51" s="14">
        <f>E51-5</f>
        <v>12</v>
      </c>
      <c r="J51" s="12" t="s">
        <v>688</v>
      </c>
    </row>
    <row r="52" spans="1:10" ht="15.75" customHeight="1">
      <c r="A52" s="22" t="s">
        <v>643</v>
      </c>
      <c r="B52" s="16">
        <v>3.3680555555555554E-2</v>
      </c>
      <c r="C52" s="12" t="s">
        <v>18</v>
      </c>
      <c r="D52" s="12" t="s">
        <v>33</v>
      </c>
      <c r="E52" s="13">
        <v>14</v>
      </c>
      <c r="F52" s="14">
        <f>E52-7</f>
        <v>7</v>
      </c>
      <c r="J52" s="12" t="s">
        <v>155</v>
      </c>
    </row>
    <row r="53" spans="1:10" ht="15.75" customHeight="1">
      <c r="A53" s="22" t="s">
        <v>643</v>
      </c>
      <c r="B53" s="16">
        <v>3.4282407407407407E-2</v>
      </c>
      <c r="C53" s="12" t="s">
        <v>18</v>
      </c>
      <c r="D53" s="12" t="s">
        <v>33</v>
      </c>
      <c r="E53" s="13">
        <f>F53+7</f>
        <v>10</v>
      </c>
      <c r="F53" s="13">
        <v>3</v>
      </c>
      <c r="J53" s="12" t="s">
        <v>690</v>
      </c>
    </row>
    <row r="54" spans="1:10" ht="15.75" customHeight="1">
      <c r="A54" s="22" t="s">
        <v>643</v>
      </c>
      <c r="B54" s="16">
        <v>3.4907407407407408E-2</v>
      </c>
      <c r="C54" s="12" t="s">
        <v>13</v>
      </c>
      <c r="D54" s="12" t="s">
        <v>33</v>
      </c>
      <c r="E54" s="13">
        <v>16</v>
      </c>
      <c r="F54" s="14">
        <f>E54-7</f>
        <v>9</v>
      </c>
      <c r="J54" s="12" t="s">
        <v>691</v>
      </c>
    </row>
    <row r="55" spans="1:10" ht="15.75" customHeight="1">
      <c r="A55" s="22" t="s">
        <v>643</v>
      </c>
      <c r="B55" s="16">
        <v>3.5046296296296298E-2</v>
      </c>
      <c r="C55" s="12" t="s">
        <v>13</v>
      </c>
      <c r="D55" s="12" t="s">
        <v>28</v>
      </c>
      <c r="E55" s="13">
        <v>20</v>
      </c>
      <c r="F55" s="15"/>
      <c r="H55" s="12" t="s">
        <v>692</v>
      </c>
    </row>
    <row r="56" spans="1:10" ht="15.75" customHeight="1">
      <c r="A56" s="22" t="s">
        <v>643</v>
      </c>
      <c r="B56" s="16">
        <v>3.6041666666666666E-2</v>
      </c>
      <c r="C56" s="12" t="s">
        <v>23</v>
      </c>
      <c r="D56" s="12" t="s">
        <v>30</v>
      </c>
      <c r="E56" s="13">
        <v>11</v>
      </c>
      <c r="F56" s="14">
        <f t="shared" ref="F56:F57" si="0">E56-6</f>
        <v>5</v>
      </c>
      <c r="J56" s="12" t="s">
        <v>694</v>
      </c>
    </row>
    <row r="57" spans="1:10" ht="15.75" customHeight="1">
      <c r="A57" s="22" t="s">
        <v>643</v>
      </c>
      <c r="B57" s="16">
        <v>3.605324074074074E-2</v>
      </c>
      <c r="C57" s="12" t="s">
        <v>23</v>
      </c>
      <c r="D57" s="12" t="s">
        <v>30</v>
      </c>
      <c r="E57" s="13">
        <v>19</v>
      </c>
      <c r="F57" s="14">
        <f t="shared" si="0"/>
        <v>13</v>
      </c>
      <c r="J57" s="12" t="s">
        <v>694</v>
      </c>
    </row>
    <row r="58" spans="1:10" ht="15.75" customHeight="1">
      <c r="A58" s="22" t="s">
        <v>643</v>
      </c>
      <c r="B58" s="16">
        <v>3.6180555555555556E-2</v>
      </c>
      <c r="C58" s="12" t="s">
        <v>23</v>
      </c>
      <c r="D58" s="12" t="s">
        <v>28</v>
      </c>
      <c r="E58" s="13">
        <v>10</v>
      </c>
      <c r="F58" s="15"/>
      <c r="H58" s="12" t="s">
        <v>660</v>
      </c>
    </row>
    <row r="59" spans="1:10" ht="13">
      <c r="A59" s="22" t="s">
        <v>643</v>
      </c>
      <c r="B59" s="16">
        <v>3.6539351851851851E-2</v>
      </c>
      <c r="C59" s="12" t="s">
        <v>23</v>
      </c>
      <c r="D59" s="12" t="s">
        <v>30</v>
      </c>
      <c r="E59" s="13" t="s">
        <v>17</v>
      </c>
      <c r="F59" s="13">
        <v>20</v>
      </c>
      <c r="G59" s="12" t="s">
        <v>40</v>
      </c>
      <c r="J59" s="12" t="s">
        <v>696</v>
      </c>
    </row>
    <row r="60" spans="1:10" ht="13">
      <c r="A60" s="22" t="s">
        <v>643</v>
      </c>
      <c r="B60" s="16">
        <v>3.6909722222222219E-2</v>
      </c>
      <c r="C60" s="12" t="s">
        <v>23</v>
      </c>
      <c r="D60" s="12" t="s">
        <v>28</v>
      </c>
      <c r="E60" s="13">
        <v>21</v>
      </c>
      <c r="F60" s="15"/>
      <c r="H60" s="12" t="s">
        <v>697</v>
      </c>
    </row>
    <row r="61" spans="1:10" ht="13">
      <c r="A61" s="22" t="s">
        <v>643</v>
      </c>
      <c r="B61" s="16">
        <v>3.888888888888889E-2</v>
      </c>
      <c r="C61" s="12" t="s">
        <v>13</v>
      </c>
      <c r="D61" s="12" t="s">
        <v>62</v>
      </c>
      <c r="E61" s="13" t="s">
        <v>38</v>
      </c>
      <c r="F61" s="13" t="s">
        <v>38</v>
      </c>
      <c r="J61" s="12" t="s">
        <v>56</v>
      </c>
    </row>
    <row r="62" spans="1:10" ht="13">
      <c r="A62" s="22" t="s">
        <v>643</v>
      </c>
      <c r="B62" s="16">
        <v>3.888888888888889E-2</v>
      </c>
      <c r="C62" s="12" t="s">
        <v>13</v>
      </c>
      <c r="D62" s="12" t="s">
        <v>62</v>
      </c>
      <c r="E62" s="13">
        <v>11</v>
      </c>
      <c r="F62" s="14">
        <f>E62-5</f>
        <v>6</v>
      </c>
      <c r="J62" s="12" t="s">
        <v>693</v>
      </c>
    </row>
    <row r="63" spans="1:10" ht="13">
      <c r="A63" s="22" t="s">
        <v>643</v>
      </c>
      <c r="B63" s="16">
        <v>3.8935185185185184E-2</v>
      </c>
      <c r="C63" s="12" t="s">
        <v>13</v>
      </c>
      <c r="D63" s="12" t="s">
        <v>62</v>
      </c>
      <c r="E63" s="13" t="s">
        <v>38</v>
      </c>
      <c r="F63" s="13" t="s">
        <v>38</v>
      </c>
      <c r="J63" s="12" t="s">
        <v>56</v>
      </c>
    </row>
    <row r="64" spans="1:10" ht="13">
      <c r="A64" s="22" t="s">
        <v>643</v>
      </c>
      <c r="B64" s="16">
        <v>3.8935185185185184E-2</v>
      </c>
      <c r="C64" s="12" t="s">
        <v>13</v>
      </c>
      <c r="D64" s="12" t="s">
        <v>62</v>
      </c>
      <c r="E64" s="13" t="s">
        <v>38</v>
      </c>
      <c r="F64" s="13" t="s">
        <v>38</v>
      </c>
      <c r="J64" s="12" t="s">
        <v>693</v>
      </c>
    </row>
    <row r="65" spans="1:10" ht="13">
      <c r="A65" s="22" t="s">
        <v>643</v>
      </c>
      <c r="B65" s="16">
        <v>3.9456018518518515E-2</v>
      </c>
      <c r="C65" s="12" t="s">
        <v>19</v>
      </c>
      <c r="D65" s="12" t="s">
        <v>30</v>
      </c>
      <c r="E65" s="13" t="s">
        <v>38</v>
      </c>
      <c r="F65" s="13" t="s">
        <v>38</v>
      </c>
      <c r="J65" s="12" t="s">
        <v>47</v>
      </c>
    </row>
    <row r="66" spans="1:10" ht="13">
      <c r="A66" s="22" t="s">
        <v>643</v>
      </c>
      <c r="B66" s="16">
        <v>3.9456018518518515E-2</v>
      </c>
      <c r="C66" s="12" t="s">
        <v>19</v>
      </c>
      <c r="D66" s="12" t="s">
        <v>28</v>
      </c>
      <c r="E66" s="13">
        <v>17</v>
      </c>
      <c r="F66" s="15"/>
      <c r="H66" s="12" t="s">
        <v>701</v>
      </c>
    </row>
    <row r="67" spans="1:10" ht="13">
      <c r="A67" s="22" t="s">
        <v>643</v>
      </c>
      <c r="B67" s="16">
        <v>3.9930555555555552E-2</v>
      </c>
      <c r="C67" s="12" t="s">
        <v>19</v>
      </c>
      <c r="D67" s="12" t="s">
        <v>30</v>
      </c>
      <c r="E67" s="13" t="s">
        <v>38</v>
      </c>
      <c r="F67" s="13" t="s">
        <v>38</v>
      </c>
      <c r="J67" s="12" t="s">
        <v>159</v>
      </c>
    </row>
    <row r="68" spans="1:10" ht="13">
      <c r="A68" s="22" t="s">
        <v>643</v>
      </c>
      <c r="B68" s="16">
        <v>0.04</v>
      </c>
      <c r="C68" s="12" t="s">
        <v>19</v>
      </c>
      <c r="D68" s="12" t="s">
        <v>28</v>
      </c>
      <c r="E68" s="13">
        <v>6</v>
      </c>
      <c r="F68" s="15"/>
      <c r="H68" s="12" t="s">
        <v>684</v>
      </c>
    </row>
    <row r="69" spans="1:10" ht="13">
      <c r="A69" s="22" t="s">
        <v>643</v>
      </c>
      <c r="B69" s="16">
        <v>4.0752314814814818E-2</v>
      </c>
      <c r="C69" s="12" t="s">
        <v>23</v>
      </c>
      <c r="D69" s="12" t="s">
        <v>30</v>
      </c>
      <c r="E69" s="13" t="s">
        <v>38</v>
      </c>
      <c r="F69" s="13" t="s">
        <v>38</v>
      </c>
      <c r="J69" s="12" t="s">
        <v>56</v>
      </c>
    </row>
    <row r="70" spans="1:10" ht="13">
      <c r="A70" s="22" t="s">
        <v>643</v>
      </c>
      <c r="B70" s="16">
        <v>4.0752314814814818E-2</v>
      </c>
      <c r="C70" s="12" t="s">
        <v>23</v>
      </c>
      <c r="D70" s="12" t="s">
        <v>30</v>
      </c>
      <c r="E70" s="13">
        <v>20</v>
      </c>
      <c r="F70" s="14">
        <f>E70-6</f>
        <v>14</v>
      </c>
      <c r="J70" s="12" t="s">
        <v>702</v>
      </c>
    </row>
    <row r="71" spans="1:10" ht="13">
      <c r="A71" s="22" t="s">
        <v>643</v>
      </c>
      <c r="B71" s="16">
        <v>4.08912037037037E-2</v>
      </c>
      <c r="C71" s="12" t="s">
        <v>23</v>
      </c>
      <c r="D71" s="12" t="s">
        <v>28</v>
      </c>
      <c r="E71" s="13">
        <v>9</v>
      </c>
      <c r="F71" s="15"/>
      <c r="H71" s="12" t="s">
        <v>703</v>
      </c>
      <c r="I71" s="12">
        <v>1</v>
      </c>
      <c r="J71" s="12" t="s">
        <v>100</v>
      </c>
    </row>
    <row r="72" spans="1:10" ht="13">
      <c r="A72" s="22" t="s">
        <v>643</v>
      </c>
      <c r="B72" s="16">
        <v>4.1712962962962966E-2</v>
      </c>
      <c r="C72" s="12" t="s">
        <v>23</v>
      </c>
      <c r="D72" s="12" t="s">
        <v>28</v>
      </c>
      <c r="E72" s="13">
        <v>2</v>
      </c>
      <c r="F72" s="15"/>
      <c r="J72" s="12" t="s">
        <v>243</v>
      </c>
    </row>
    <row r="73" spans="1:10" ht="13">
      <c r="A73" s="22" t="s">
        <v>643</v>
      </c>
      <c r="B73" s="16">
        <v>4.1724537037037039E-2</v>
      </c>
      <c r="C73" s="12" t="s">
        <v>13</v>
      </c>
      <c r="D73" s="12" t="s">
        <v>62</v>
      </c>
      <c r="E73" s="13">
        <v>20</v>
      </c>
      <c r="F73" s="14">
        <f>E73-5</f>
        <v>15</v>
      </c>
      <c r="J73" s="12" t="s">
        <v>243</v>
      </c>
    </row>
    <row r="74" spans="1:10" ht="13">
      <c r="A74" s="22" t="s">
        <v>643</v>
      </c>
      <c r="B74" s="16">
        <v>4.2453703703703702E-2</v>
      </c>
      <c r="C74" s="12" t="s">
        <v>18</v>
      </c>
      <c r="D74" s="12" t="s">
        <v>101</v>
      </c>
      <c r="E74" s="13">
        <v>6</v>
      </c>
      <c r="F74" s="15"/>
      <c r="J74" s="12" t="s">
        <v>705</v>
      </c>
    </row>
    <row r="75" spans="1:10" ht="13">
      <c r="A75" s="22" t="s">
        <v>643</v>
      </c>
      <c r="B75" s="16">
        <v>4.2615740740740739E-2</v>
      </c>
      <c r="C75" s="12" t="s">
        <v>23</v>
      </c>
      <c r="D75" s="12" t="s">
        <v>15</v>
      </c>
      <c r="E75" s="13">
        <v>12</v>
      </c>
      <c r="F75" s="14">
        <f>E75-3</f>
        <v>9</v>
      </c>
    </row>
    <row r="76" spans="1:10" ht="13">
      <c r="A76" s="22" t="s">
        <v>643</v>
      </c>
      <c r="B76" s="16">
        <v>4.7164351851851853E-2</v>
      </c>
      <c r="C76" s="12" t="s">
        <v>21</v>
      </c>
      <c r="D76" s="12" t="s">
        <v>33</v>
      </c>
      <c r="E76" s="13">
        <v>20</v>
      </c>
      <c r="F76" s="14">
        <f t="shared" ref="F76:F78" si="1">E76-8</f>
        <v>12</v>
      </c>
      <c r="J76" s="12" t="s">
        <v>706</v>
      </c>
    </row>
    <row r="77" spans="1:10" ht="13">
      <c r="A77" s="22" t="s">
        <v>643</v>
      </c>
      <c r="B77" s="16">
        <v>4.7245370370370368E-2</v>
      </c>
      <c r="C77" s="12" t="s">
        <v>21</v>
      </c>
      <c r="D77" s="12" t="s">
        <v>33</v>
      </c>
      <c r="E77" s="13">
        <v>18</v>
      </c>
      <c r="F77" s="14">
        <f t="shared" si="1"/>
        <v>10</v>
      </c>
      <c r="J77" s="12" t="s">
        <v>706</v>
      </c>
    </row>
    <row r="78" spans="1:10" ht="13">
      <c r="A78" s="22" t="s">
        <v>643</v>
      </c>
      <c r="B78" s="16">
        <v>4.7256944444444442E-2</v>
      </c>
      <c r="C78" s="12" t="s">
        <v>21</v>
      </c>
      <c r="D78" s="12" t="s">
        <v>33</v>
      </c>
      <c r="E78" s="13">
        <v>20</v>
      </c>
      <c r="F78" s="14">
        <f t="shared" si="1"/>
        <v>12</v>
      </c>
      <c r="J78" s="12" t="s">
        <v>706</v>
      </c>
    </row>
    <row r="79" spans="1:10" ht="13">
      <c r="A79" s="22" t="s">
        <v>643</v>
      </c>
      <c r="B79" s="16">
        <v>4.7303240740740743E-2</v>
      </c>
      <c r="C79" s="12" t="s">
        <v>19</v>
      </c>
      <c r="D79" s="12" t="s">
        <v>30</v>
      </c>
      <c r="E79" s="13">
        <v>22</v>
      </c>
      <c r="F79" s="14">
        <f>E79-7</f>
        <v>15</v>
      </c>
      <c r="J79" s="12" t="s">
        <v>159</v>
      </c>
    </row>
    <row r="80" spans="1:10" ht="13">
      <c r="A80" s="22" t="s">
        <v>643</v>
      </c>
      <c r="B80" s="16">
        <v>4.7372685185185184E-2</v>
      </c>
      <c r="C80" s="12" t="s">
        <v>19</v>
      </c>
      <c r="D80" s="12" t="s">
        <v>28</v>
      </c>
      <c r="E80" s="13">
        <v>5</v>
      </c>
      <c r="F80" s="15"/>
      <c r="H80" s="12" t="s">
        <v>653</v>
      </c>
    </row>
    <row r="81" spans="1:10" ht="13">
      <c r="A81" s="22" t="s">
        <v>643</v>
      </c>
      <c r="B81" s="16">
        <v>4.7511574074074074E-2</v>
      </c>
      <c r="C81" s="12" t="s">
        <v>21</v>
      </c>
      <c r="D81" s="12" t="s">
        <v>28</v>
      </c>
      <c r="E81" s="13">
        <v>27</v>
      </c>
      <c r="F81" s="15"/>
      <c r="H81" s="12" t="s">
        <v>710</v>
      </c>
      <c r="I81" s="12">
        <v>1</v>
      </c>
      <c r="J81" s="12" t="s">
        <v>100</v>
      </c>
    </row>
    <row r="82" spans="1:10" ht="13">
      <c r="A82" s="22" t="s">
        <v>643</v>
      </c>
      <c r="B82" s="16">
        <v>4.7997685185185185E-2</v>
      </c>
      <c r="C82" s="12" t="s">
        <v>21</v>
      </c>
      <c r="D82" s="12" t="s">
        <v>113</v>
      </c>
      <c r="E82" s="13">
        <f>F82+6</f>
        <v>11</v>
      </c>
      <c r="F82" s="14">
        <v>5</v>
      </c>
      <c r="J82" s="12" t="s">
        <v>317</v>
      </c>
    </row>
    <row r="83" spans="1:10" ht="13">
      <c r="A83" s="22" t="s">
        <v>643</v>
      </c>
      <c r="B83" s="16">
        <v>4.8414351851851854E-2</v>
      </c>
      <c r="C83" s="12" t="s">
        <v>13</v>
      </c>
      <c r="D83" s="12" t="s">
        <v>156</v>
      </c>
      <c r="E83" s="13">
        <v>19</v>
      </c>
      <c r="F83" s="14">
        <f>E83-0</f>
        <v>19</v>
      </c>
      <c r="J83" s="12" t="s">
        <v>713</v>
      </c>
    </row>
    <row r="84" spans="1:10" ht="13">
      <c r="A84" s="22" t="s">
        <v>643</v>
      </c>
      <c r="B84" s="16">
        <v>4.8564814814814818E-2</v>
      </c>
      <c r="C84" s="12" t="s">
        <v>18</v>
      </c>
      <c r="D84" s="12" t="s">
        <v>101</v>
      </c>
      <c r="E84" s="13">
        <v>11</v>
      </c>
      <c r="F84" s="15"/>
      <c r="J84" s="12" t="s">
        <v>714</v>
      </c>
    </row>
    <row r="85" spans="1:10" ht="13">
      <c r="A85" s="22" t="s">
        <v>643</v>
      </c>
      <c r="B85" s="16">
        <v>4.9351851851851855E-2</v>
      </c>
      <c r="C85" s="12" t="s">
        <v>18</v>
      </c>
      <c r="D85" s="12" t="s">
        <v>51</v>
      </c>
      <c r="E85" s="13">
        <v>12</v>
      </c>
      <c r="F85" s="14">
        <f>E85-7</f>
        <v>5</v>
      </c>
    </row>
    <row r="86" spans="1:10" ht="13">
      <c r="A86" s="22" t="s">
        <v>643</v>
      </c>
      <c r="B86" s="16">
        <v>5.0289351851851849E-2</v>
      </c>
      <c r="C86" s="12" t="s">
        <v>23</v>
      </c>
      <c r="D86" s="12" t="s">
        <v>37</v>
      </c>
      <c r="E86" s="13">
        <v>10</v>
      </c>
      <c r="F86" s="14">
        <f>E86-0</f>
        <v>10</v>
      </c>
    </row>
    <row r="87" spans="1:10" ht="13">
      <c r="A87" s="22" t="s">
        <v>643</v>
      </c>
      <c r="B87" s="16">
        <v>5.033564814814815E-2</v>
      </c>
      <c r="C87" s="12" t="s">
        <v>19</v>
      </c>
      <c r="D87" s="12" t="s">
        <v>37</v>
      </c>
      <c r="E87" s="13">
        <v>20</v>
      </c>
      <c r="F87" s="14">
        <f>E87-6</f>
        <v>14</v>
      </c>
    </row>
    <row r="88" spans="1:10" ht="13">
      <c r="A88" s="22" t="s">
        <v>643</v>
      </c>
      <c r="B88" s="16">
        <v>5.108796296296296E-2</v>
      </c>
      <c r="C88" s="12" t="s">
        <v>18</v>
      </c>
      <c r="D88" s="12" t="s">
        <v>37</v>
      </c>
      <c r="E88" s="13">
        <v>13</v>
      </c>
      <c r="F88" s="14">
        <f>E88-1</f>
        <v>12</v>
      </c>
    </row>
    <row r="89" spans="1:10" ht="13">
      <c r="A89" s="22" t="s">
        <v>643</v>
      </c>
      <c r="B89" s="16">
        <v>5.1631944444444446E-2</v>
      </c>
      <c r="C89" s="12" t="s">
        <v>18</v>
      </c>
      <c r="D89" s="12" t="s">
        <v>51</v>
      </c>
      <c r="E89" s="13">
        <v>10</v>
      </c>
      <c r="F89" s="14">
        <f>E89-7</f>
        <v>3</v>
      </c>
    </row>
    <row r="90" spans="1:10" ht="13">
      <c r="A90" s="22" t="s">
        <v>643</v>
      </c>
      <c r="B90" s="16">
        <v>5.3009259259259256E-2</v>
      </c>
      <c r="C90" s="12" t="s">
        <v>23</v>
      </c>
      <c r="D90" s="12" t="s">
        <v>101</v>
      </c>
      <c r="E90" s="13" t="s">
        <v>38</v>
      </c>
      <c r="F90" s="13" t="s">
        <v>38</v>
      </c>
      <c r="J90" s="12" t="s">
        <v>70</v>
      </c>
    </row>
    <row r="91" spans="1:10" ht="13">
      <c r="A91" s="22" t="s">
        <v>643</v>
      </c>
      <c r="B91" s="16">
        <v>5.3287037037037036E-2</v>
      </c>
      <c r="C91" s="12" t="s">
        <v>66</v>
      </c>
      <c r="D91" s="12" t="s">
        <v>101</v>
      </c>
      <c r="E91" s="13" t="s">
        <v>38</v>
      </c>
      <c r="F91" s="13" t="s">
        <v>38</v>
      </c>
      <c r="J91" s="12" t="s">
        <v>70</v>
      </c>
    </row>
    <row r="92" spans="1:10" ht="13">
      <c r="A92" s="22" t="s">
        <v>643</v>
      </c>
      <c r="B92" s="16">
        <v>5.3321759259259256E-2</v>
      </c>
      <c r="C92" s="12" t="s">
        <v>13</v>
      </c>
      <c r="D92" s="12" t="s">
        <v>101</v>
      </c>
      <c r="E92" s="13">
        <v>39</v>
      </c>
      <c r="F92" s="15"/>
      <c r="J92" s="12" t="s">
        <v>722</v>
      </c>
    </row>
    <row r="93" spans="1:10" ht="13">
      <c r="A93" s="22" t="s">
        <v>643</v>
      </c>
      <c r="B93" s="16">
        <v>5.3356481481481484E-2</v>
      </c>
      <c r="C93" s="12" t="s">
        <v>14</v>
      </c>
      <c r="D93" s="12" t="s">
        <v>101</v>
      </c>
      <c r="E93" s="13" t="s">
        <v>38</v>
      </c>
      <c r="F93" s="13" t="s">
        <v>38</v>
      </c>
      <c r="J93" s="12" t="s">
        <v>70</v>
      </c>
    </row>
    <row r="94" spans="1:10" ht="13">
      <c r="A94" s="22" t="s">
        <v>643</v>
      </c>
      <c r="B94" s="16">
        <v>6.2118055555555558E-2</v>
      </c>
      <c r="C94" s="12" t="s">
        <v>18</v>
      </c>
      <c r="D94" s="12" t="s">
        <v>31</v>
      </c>
      <c r="E94" s="13" t="s">
        <v>38</v>
      </c>
      <c r="F94" s="13" t="s">
        <v>38</v>
      </c>
      <c r="J94" s="12" t="s">
        <v>56</v>
      </c>
    </row>
    <row r="95" spans="1:10" ht="13">
      <c r="A95" s="22" t="s">
        <v>643</v>
      </c>
      <c r="B95" s="16">
        <v>6.2118055555555558E-2</v>
      </c>
      <c r="C95" s="12" t="s">
        <v>18</v>
      </c>
      <c r="D95" s="12" t="s">
        <v>31</v>
      </c>
      <c r="E95" s="13">
        <v>22</v>
      </c>
      <c r="F95" s="14">
        <f t="shared" ref="F95:F96" si="2">E95-4</f>
        <v>18</v>
      </c>
      <c r="J95" s="12" t="s">
        <v>57</v>
      </c>
    </row>
    <row r="96" spans="1:10" ht="13">
      <c r="A96" s="22" t="s">
        <v>643</v>
      </c>
      <c r="B96" s="16">
        <v>6.8587962962962962E-2</v>
      </c>
      <c r="C96" s="12" t="s">
        <v>18</v>
      </c>
      <c r="D96" s="12" t="s">
        <v>34</v>
      </c>
      <c r="E96" s="13">
        <v>20</v>
      </c>
      <c r="F96" s="14">
        <f t="shared" si="2"/>
        <v>16</v>
      </c>
    </row>
    <row r="97" spans="1:10" ht="13">
      <c r="A97" s="22" t="s">
        <v>643</v>
      </c>
      <c r="B97" s="16">
        <v>7.0659722222222221E-2</v>
      </c>
      <c r="C97" s="12" t="s">
        <v>19</v>
      </c>
      <c r="D97" s="12" t="s">
        <v>22</v>
      </c>
      <c r="E97" s="13">
        <v>14</v>
      </c>
      <c r="F97" s="14">
        <f>E97-9</f>
        <v>5</v>
      </c>
    </row>
    <row r="98" spans="1:10" ht="13">
      <c r="A98" s="22" t="s">
        <v>643</v>
      </c>
      <c r="B98" s="16">
        <v>7.1076388888888883E-2</v>
      </c>
      <c r="C98" s="12" t="s">
        <v>13</v>
      </c>
      <c r="D98" s="12" t="s">
        <v>31</v>
      </c>
      <c r="E98" s="13">
        <v>9</v>
      </c>
      <c r="F98" s="14">
        <f>E98-4</f>
        <v>5</v>
      </c>
    </row>
    <row r="99" spans="1:10" ht="13">
      <c r="A99" s="22" t="s">
        <v>643</v>
      </c>
      <c r="B99" s="16">
        <v>7.1874999999999994E-2</v>
      </c>
      <c r="C99" s="12" t="s">
        <v>21</v>
      </c>
      <c r="D99" s="12" t="s">
        <v>31</v>
      </c>
      <c r="E99" s="13">
        <v>9</v>
      </c>
      <c r="F99" s="14">
        <f t="shared" ref="F99:F100" si="3">E99-3</f>
        <v>6</v>
      </c>
    </row>
    <row r="100" spans="1:10" ht="13">
      <c r="A100" s="22" t="s">
        <v>643</v>
      </c>
      <c r="B100" s="16">
        <v>7.2592592592592597E-2</v>
      </c>
      <c r="C100" s="12" t="s">
        <v>21</v>
      </c>
      <c r="D100" s="12" t="s">
        <v>15</v>
      </c>
      <c r="E100" s="13">
        <v>9</v>
      </c>
      <c r="F100" s="14">
        <f t="shared" si="3"/>
        <v>6</v>
      </c>
    </row>
    <row r="101" spans="1:10" ht="13">
      <c r="A101" s="22" t="s">
        <v>643</v>
      </c>
      <c r="B101" s="16">
        <v>7.3518518518518525E-2</v>
      </c>
      <c r="C101" s="12" t="s">
        <v>66</v>
      </c>
      <c r="D101" s="12" t="s">
        <v>116</v>
      </c>
      <c r="E101" s="13">
        <v>0</v>
      </c>
      <c r="F101" s="13">
        <v>2</v>
      </c>
      <c r="J101" s="12" t="s">
        <v>729</v>
      </c>
    </row>
    <row r="102" spans="1:10" ht="13">
      <c r="A102" s="22" t="s">
        <v>643</v>
      </c>
      <c r="B102" s="16">
        <v>7.706018518518519E-2</v>
      </c>
      <c r="C102" s="12" t="s">
        <v>23</v>
      </c>
      <c r="D102" s="12" t="s">
        <v>321</v>
      </c>
      <c r="E102" s="13" t="s">
        <v>17</v>
      </c>
      <c r="F102" s="13">
        <v>20</v>
      </c>
    </row>
    <row r="103" spans="1:10" ht="13">
      <c r="A103" s="22" t="s">
        <v>643</v>
      </c>
      <c r="B103" s="16">
        <v>7.8634259259259265E-2</v>
      </c>
      <c r="C103" s="12" t="s">
        <v>13</v>
      </c>
      <c r="D103" s="12" t="s">
        <v>113</v>
      </c>
      <c r="E103" s="13">
        <v>18</v>
      </c>
      <c r="F103" s="14">
        <f t="shared" ref="F103:F104" si="4">E103-2</f>
        <v>16</v>
      </c>
    </row>
    <row r="104" spans="1:10" ht="13">
      <c r="A104" s="22" t="s">
        <v>643</v>
      </c>
      <c r="B104" s="16">
        <v>7.9560185185185192E-2</v>
      </c>
      <c r="C104" s="12" t="s">
        <v>13</v>
      </c>
      <c r="D104" s="12" t="s">
        <v>78</v>
      </c>
      <c r="E104" s="13">
        <v>10</v>
      </c>
      <c r="F104" s="14">
        <f t="shared" si="4"/>
        <v>8</v>
      </c>
    </row>
    <row r="105" spans="1:10" ht="13">
      <c r="A105" s="22" t="s">
        <v>643</v>
      </c>
      <c r="B105" s="16">
        <v>9.9097222222222225E-2</v>
      </c>
      <c r="C105" s="12" t="s">
        <v>21</v>
      </c>
      <c r="D105" s="12" t="s">
        <v>37</v>
      </c>
      <c r="E105" s="13">
        <v>13</v>
      </c>
      <c r="F105" s="14">
        <f t="shared" ref="F105:F106" si="5">E105-8</f>
        <v>5</v>
      </c>
      <c r="J105" s="12" t="s">
        <v>56</v>
      </c>
    </row>
    <row r="106" spans="1:10" ht="13">
      <c r="A106" s="22" t="s">
        <v>643</v>
      </c>
      <c r="B106" s="16">
        <v>9.9097222222222225E-2</v>
      </c>
      <c r="C106" s="12" t="s">
        <v>21</v>
      </c>
      <c r="D106" s="12" t="s">
        <v>37</v>
      </c>
      <c r="E106" s="13">
        <v>14</v>
      </c>
      <c r="F106" s="14">
        <f t="shared" si="5"/>
        <v>6</v>
      </c>
      <c r="J106" s="12" t="s">
        <v>57</v>
      </c>
    </row>
    <row r="107" spans="1:10" ht="13">
      <c r="A107" s="22" t="s">
        <v>643</v>
      </c>
      <c r="B107" s="16">
        <v>0.10243055555555555</v>
      </c>
      <c r="C107" s="12" t="s">
        <v>23</v>
      </c>
      <c r="D107" s="12" t="s">
        <v>34</v>
      </c>
      <c r="E107" s="13">
        <v>7</v>
      </c>
      <c r="F107" s="14">
        <f>E107-3</f>
        <v>4</v>
      </c>
    </row>
    <row r="108" spans="1:10" ht="13">
      <c r="A108" s="22" t="s">
        <v>643</v>
      </c>
      <c r="B108" s="16">
        <v>0.10243055555555555</v>
      </c>
      <c r="C108" s="12" t="s">
        <v>18</v>
      </c>
      <c r="D108" s="12" t="s">
        <v>27</v>
      </c>
      <c r="E108" s="13">
        <v>20</v>
      </c>
      <c r="F108" s="14">
        <f>E108-6</f>
        <v>14</v>
      </c>
    </row>
    <row r="109" spans="1:10" ht="13">
      <c r="A109" s="22" t="s">
        <v>643</v>
      </c>
      <c r="B109" s="16">
        <v>0.10605324074074074</v>
      </c>
      <c r="C109" s="12" t="s">
        <v>19</v>
      </c>
      <c r="D109" s="12" t="s">
        <v>24</v>
      </c>
      <c r="E109" s="13">
        <v>18</v>
      </c>
      <c r="F109" s="14">
        <f>E109-3</f>
        <v>15</v>
      </c>
    </row>
    <row r="110" spans="1:10" ht="13">
      <c r="A110" s="22" t="s">
        <v>643</v>
      </c>
      <c r="B110" s="16">
        <v>0.10605324074074074</v>
      </c>
      <c r="C110" s="12" t="s">
        <v>18</v>
      </c>
      <c r="D110" s="12" t="s">
        <v>24</v>
      </c>
      <c r="E110" s="13">
        <v>13</v>
      </c>
      <c r="F110" s="14">
        <f>E110-4</f>
        <v>9</v>
      </c>
    </row>
    <row r="111" spans="1:10" ht="13">
      <c r="A111" s="22" t="s">
        <v>643</v>
      </c>
      <c r="B111" s="16">
        <v>0.10609953703703703</v>
      </c>
      <c r="C111" s="12" t="s">
        <v>23</v>
      </c>
      <c r="D111" s="12" t="s">
        <v>24</v>
      </c>
      <c r="E111" s="13">
        <v>14</v>
      </c>
      <c r="F111" s="14">
        <f>E111-6</f>
        <v>8</v>
      </c>
    </row>
    <row r="112" spans="1:10" ht="13">
      <c r="A112" s="22" t="s">
        <v>643</v>
      </c>
      <c r="B112" s="16">
        <v>0.1116087962962963</v>
      </c>
      <c r="C112" s="12" t="s">
        <v>13</v>
      </c>
      <c r="D112" s="12" t="s">
        <v>15</v>
      </c>
      <c r="E112" s="13">
        <v>16</v>
      </c>
      <c r="F112" s="14">
        <f>E112-1</f>
        <v>15</v>
      </c>
    </row>
    <row r="113" spans="1:6" ht="13">
      <c r="A113" s="22" t="s">
        <v>643</v>
      </c>
      <c r="B113" s="16">
        <v>0.11163194444444445</v>
      </c>
      <c r="C113" s="12" t="s">
        <v>21</v>
      </c>
      <c r="D113" s="12" t="s">
        <v>15</v>
      </c>
      <c r="E113" s="13">
        <v>5</v>
      </c>
      <c r="F113" s="14">
        <f t="shared" ref="F113:F114" si="6">E113-3</f>
        <v>2</v>
      </c>
    </row>
    <row r="114" spans="1:6" ht="13">
      <c r="A114" s="22" t="s">
        <v>643</v>
      </c>
      <c r="B114" s="16">
        <v>0.11219907407407408</v>
      </c>
      <c r="C114" s="12" t="s">
        <v>23</v>
      </c>
      <c r="D114" s="12" t="s">
        <v>15</v>
      </c>
      <c r="E114" s="13">
        <v>20</v>
      </c>
      <c r="F114" s="14">
        <f t="shared" si="6"/>
        <v>17</v>
      </c>
    </row>
    <row r="115" spans="1:6" ht="13">
      <c r="A115" s="22" t="s">
        <v>643</v>
      </c>
      <c r="B115" s="16">
        <v>0.11223379629629629</v>
      </c>
      <c r="C115" s="12" t="s">
        <v>18</v>
      </c>
      <c r="D115" s="12" t="s">
        <v>15</v>
      </c>
      <c r="E115" s="13">
        <v>17</v>
      </c>
      <c r="F115" s="14">
        <f>E115-4</f>
        <v>13</v>
      </c>
    </row>
    <row r="116" spans="1:6" ht="13">
      <c r="A116" s="22" t="s">
        <v>643</v>
      </c>
      <c r="B116" s="16">
        <v>0.1140162037037037</v>
      </c>
      <c r="C116" s="12" t="s">
        <v>21</v>
      </c>
      <c r="D116" s="12" t="s">
        <v>15</v>
      </c>
      <c r="E116" s="13">
        <v>13</v>
      </c>
      <c r="F116" s="14">
        <f>E116-3</f>
        <v>10</v>
      </c>
    </row>
    <row r="117" spans="1:6" ht="13">
      <c r="A117" s="22" t="s">
        <v>643</v>
      </c>
      <c r="B117" s="16">
        <v>0.11996527777777778</v>
      </c>
      <c r="C117" s="12" t="s">
        <v>23</v>
      </c>
      <c r="D117" s="12" t="s">
        <v>31</v>
      </c>
      <c r="E117" s="13">
        <v>9</v>
      </c>
      <c r="F117" s="14">
        <f>E117-0</f>
        <v>9</v>
      </c>
    </row>
    <row r="118" spans="1:6" ht="13">
      <c r="A118" s="22" t="s">
        <v>643</v>
      </c>
      <c r="B118" s="16">
        <v>0.12373842592592593</v>
      </c>
      <c r="C118" s="12" t="s">
        <v>18</v>
      </c>
      <c r="D118" s="12" t="s">
        <v>15</v>
      </c>
      <c r="E118" s="13">
        <v>15</v>
      </c>
      <c r="F118" s="14">
        <f>E118-4</f>
        <v>11</v>
      </c>
    </row>
    <row r="119" spans="1:6" ht="13">
      <c r="A119" s="22" t="s">
        <v>643</v>
      </c>
      <c r="B119" s="16">
        <v>0.12446759259259259</v>
      </c>
      <c r="C119" s="12" t="s">
        <v>21</v>
      </c>
      <c r="D119" s="12" t="s">
        <v>15</v>
      </c>
      <c r="E119" s="13">
        <v>17</v>
      </c>
      <c r="F119" s="14">
        <f>E119-3</f>
        <v>14</v>
      </c>
    </row>
    <row r="120" spans="1:6" ht="13">
      <c r="A120" s="22" t="s">
        <v>643</v>
      </c>
      <c r="B120" s="16">
        <v>0.12745370370370371</v>
      </c>
      <c r="C120" s="12" t="s">
        <v>14</v>
      </c>
      <c r="D120" s="12" t="s">
        <v>15</v>
      </c>
      <c r="E120" s="13" t="s">
        <v>38</v>
      </c>
      <c r="F120" s="13" t="s">
        <v>38</v>
      </c>
    </row>
    <row r="121" spans="1:6" ht="13">
      <c r="A121" s="22" t="s">
        <v>643</v>
      </c>
      <c r="B121" s="16">
        <v>0.12753472222222223</v>
      </c>
      <c r="C121" s="12" t="s">
        <v>66</v>
      </c>
      <c r="D121" s="12" t="s">
        <v>15</v>
      </c>
      <c r="E121" s="13">
        <v>15</v>
      </c>
      <c r="F121" s="15"/>
    </row>
    <row r="122" spans="1:6" ht="13">
      <c r="A122" s="22" t="s">
        <v>643</v>
      </c>
      <c r="B122" s="16">
        <v>0.12912037037037036</v>
      </c>
      <c r="C122" s="12" t="s">
        <v>19</v>
      </c>
      <c r="D122" s="12" t="s">
        <v>15</v>
      </c>
      <c r="E122" s="13">
        <v>6</v>
      </c>
      <c r="F122" s="14">
        <f>E122-0</f>
        <v>6</v>
      </c>
    </row>
    <row r="123" spans="1:6" ht="13">
      <c r="A123" s="22" t="s">
        <v>643</v>
      </c>
      <c r="B123" s="16">
        <v>0.12912037037037036</v>
      </c>
      <c r="C123" s="12" t="s">
        <v>21</v>
      </c>
      <c r="D123" s="12" t="s">
        <v>15</v>
      </c>
      <c r="E123" s="13">
        <v>13</v>
      </c>
      <c r="F123" s="14">
        <f>E123-3</f>
        <v>10</v>
      </c>
    </row>
    <row r="124" spans="1:6" ht="13">
      <c r="A124" s="22" t="s">
        <v>643</v>
      </c>
      <c r="B124" s="16">
        <v>0.12989583333333332</v>
      </c>
      <c r="C124" s="12" t="s">
        <v>19</v>
      </c>
      <c r="D124" s="12" t="s">
        <v>22</v>
      </c>
      <c r="E124" s="13" t="s">
        <v>20</v>
      </c>
      <c r="F124" s="13">
        <v>1</v>
      </c>
    </row>
    <row r="125" spans="1:6" ht="13">
      <c r="A125" s="22" t="s">
        <v>643</v>
      </c>
      <c r="B125" s="16">
        <v>0.1303125</v>
      </c>
      <c r="C125" s="12" t="s">
        <v>19</v>
      </c>
      <c r="D125" s="12" t="s">
        <v>15</v>
      </c>
      <c r="E125" s="13">
        <v>12</v>
      </c>
      <c r="F125" s="14">
        <f>E125-0</f>
        <v>12</v>
      </c>
    </row>
    <row r="126" spans="1:6" ht="13">
      <c r="A126" s="22" t="s">
        <v>643</v>
      </c>
      <c r="B126" s="16">
        <v>0.13037037037037036</v>
      </c>
      <c r="C126" s="12" t="s">
        <v>89</v>
      </c>
      <c r="D126" s="12" t="s">
        <v>15</v>
      </c>
      <c r="E126" s="13">
        <f>F126+3</f>
        <v>5</v>
      </c>
      <c r="F126" s="14">
        <v>2</v>
      </c>
    </row>
    <row r="127" spans="1:6" ht="13">
      <c r="A127" s="22" t="s">
        <v>643</v>
      </c>
      <c r="B127" s="16">
        <v>0.13130787037037037</v>
      </c>
      <c r="C127" s="12" t="s">
        <v>19</v>
      </c>
      <c r="D127" s="12" t="s">
        <v>15</v>
      </c>
      <c r="E127" s="13">
        <v>13</v>
      </c>
      <c r="F127" s="14">
        <f t="shared" ref="F127:F129" si="7">E127-0</f>
        <v>13</v>
      </c>
    </row>
    <row r="128" spans="1:6" ht="13">
      <c r="A128" s="22" t="s">
        <v>643</v>
      </c>
      <c r="B128" s="16">
        <v>0.13199074074074074</v>
      </c>
      <c r="C128" s="12" t="s">
        <v>19</v>
      </c>
      <c r="D128" s="12" t="s">
        <v>15</v>
      </c>
      <c r="E128" s="13">
        <v>15</v>
      </c>
      <c r="F128" s="14">
        <f t="shared" si="7"/>
        <v>15</v>
      </c>
    </row>
    <row r="129" spans="1:10" ht="13">
      <c r="A129" s="22" t="s">
        <v>643</v>
      </c>
      <c r="B129" s="16">
        <v>0.13335648148148149</v>
      </c>
      <c r="C129" s="12" t="s">
        <v>19</v>
      </c>
      <c r="D129" s="12" t="s">
        <v>15</v>
      </c>
      <c r="E129" s="13">
        <v>6</v>
      </c>
      <c r="F129" s="14">
        <f t="shared" si="7"/>
        <v>6</v>
      </c>
    </row>
    <row r="130" spans="1:10" ht="13">
      <c r="A130" s="22" t="s">
        <v>643</v>
      </c>
      <c r="B130" s="16">
        <v>0.13365740740740742</v>
      </c>
      <c r="C130" s="12" t="s">
        <v>18</v>
      </c>
      <c r="D130" s="12" t="s">
        <v>22</v>
      </c>
      <c r="E130" s="13" t="s">
        <v>17</v>
      </c>
      <c r="F130" s="13">
        <v>20</v>
      </c>
    </row>
    <row r="131" spans="1:10" ht="13">
      <c r="A131" s="22" t="s">
        <v>643</v>
      </c>
      <c r="B131" s="16">
        <v>0.13365740740740742</v>
      </c>
      <c r="C131" s="12" t="s">
        <v>23</v>
      </c>
      <c r="D131" s="12" t="s">
        <v>22</v>
      </c>
      <c r="E131" s="13" t="s">
        <v>20</v>
      </c>
      <c r="F131" s="13">
        <v>1</v>
      </c>
    </row>
    <row r="132" spans="1:10" ht="13">
      <c r="A132" s="22" t="s">
        <v>643</v>
      </c>
      <c r="B132" s="16">
        <v>0.13365740740740742</v>
      </c>
      <c r="C132" s="12" t="s">
        <v>66</v>
      </c>
      <c r="D132" s="12" t="s">
        <v>22</v>
      </c>
      <c r="E132" s="13">
        <v>16</v>
      </c>
      <c r="F132" s="15"/>
    </row>
    <row r="133" spans="1:10" ht="13">
      <c r="A133" s="22" t="s">
        <v>643</v>
      </c>
      <c r="B133" s="16">
        <v>0.13365740740740742</v>
      </c>
      <c r="C133" s="12" t="s">
        <v>21</v>
      </c>
      <c r="D133" s="12" t="s">
        <v>22</v>
      </c>
      <c r="E133" s="13">
        <v>14</v>
      </c>
      <c r="F133" s="14">
        <f>E133-1</f>
        <v>13</v>
      </c>
    </row>
    <row r="134" spans="1:10" ht="13">
      <c r="A134" s="22" t="s">
        <v>643</v>
      </c>
      <c r="B134" s="16">
        <v>0.13365740740740742</v>
      </c>
      <c r="C134" s="12" t="s">
        <v>14</v>
      </c>
      <c r="D134" s="12" t="s">
        <v>22</v>
      </c>
      <c r="E134" s="13">
        <v>14</v>
      </c>
      <c r="F134" s="14">
        <f>E134-7</f>
        <v>7</v>
      </c>
    </row>
    <row r="135" spans="1:10" ht="13">
      <c r="A135" s="22" t="s">
        <v>643</v>
      </c>
      <c r="B135" s="16">
        <v>0.13365740740740742</v>
      </c>
      <c r="C135" s="12" t="s">
        <v>13</v>
      </c>
      <c r="D135" s="12" t="s">
        <v>22</v>
      </c>
      <c r="E135" s="13">
        <v>4</v>
      </c>
      <c r="F135" s="14">
        <f>E135-0</f>
        <v>4</v>
      </c>
    </row>
    <row r="136" spans="1:10" ht="13">
      <c r="A136" s="22" t="s">
        <v>643</v>
      </c>
      <c r="B136" s="16">
        <v>0.13642361111111112</v>
      </c>
      <c r="C136" s="12" t="s">
        <v>13</v>
      </c>
      <c r="D136" s="12" t="s">
        <v>15</v>
      </c>
      <c r="E136" s="13">
        <v>14</v>
      </c>
      <c r="F136" s="14">
        <f>E136-1</f>
        <v>13</v>
      </c>
    </row>
    <row r="137" spans="1:10" ht="13">
      <c r="A137" s="22" t="s">
        <v>643</v>
      </c>
      <c r="B137" s="16">
        <v>0.13692129629629629</v>
      </c>
      <c r="C137" s="12" t="s">
        <v>14</v>
      </c>
      <c r="D137" s="12" t="s">
        <v>30</v>
      </c>
      <c r="E137" s="13" t="s">
        <v>38</v>
      </c>
      <c r="F137" s="15" t="s">
        <v>38</v>
      </c>
      <c r="J137" s="12" t="s">
        <v>56</v>
      </c>
    </row>
    <row r="138" spans="1:10" ht="13">
      <c r="A138" s="22" t="s">
        <v>643</v>
      </c>
      <c r="B138" s="16">
        <v>0.13692129629629629</v>
      </c>
      <c r="C138" s="12" t="s">
        <v>14</v>
      </c>
      <c r="D138" s="12" t="s">
        <v>30</v>
      </c>
      <c r="E138" s="13">
        <v>16</v>
      </c>
      <c r="F138" s="14">
        <f>E138-7</f>
        <v>9</v>
      </c>
      <c r="J138" s="12" t="s">
        <v>32</v>
      </c>
    </row>
    <row r="139" spans="1:10" ht="13">
      <c r="A139" s="22" t="s">
        <v>643</v>
      </c>
      <c r="B139" s="16">
        <v>0.13704861111111111</v>
      </c>
      <c r="C139" s="12" t="s">
        <v>14</v>
      </c>
      <c r="D139" s="12" t="s">
        <v>28</v>
      </c>
      <c r="E139" s="13">
        <v>12</v>
      </c>
      <c r="F139" s="15"/>
      <c r="H139" s="12" t="s">
        <v>766</v>
      </c>
    </row>
    <row r="140" spans="1:10" ht="13">
      <c r="A140" s="22" t="s">
        <v>643</v>
      </c>
      <c r="B140" s="16">
        <v>0.13731481481481481</v>
      </c>
      <c r="C140" s="12" t="s">
        <v>14</v>
      </c>
      <c r="D140" s="12" t="s">
        <v>30</v>
      </c>
      <c r="E140" s="13" t="s">
        <v>17</v>
      </c>
      <c r="F140" s="13">
        <v>20</v>
      </c>
      <c r="J140" s="12" t="s">
        <v>768</v>
      </c>
    </row>
    <row r="141" spans="1:10" ht="13">
      <c r="A141" s="22" t="s">
        <v>643</v>
      </c>
      <c r="B141" s="16">
        <v>0.13802083333333334</v>
      </c>
      <c r="C141" s="12" t="s">
        <v>19</v>
      </c>
      <c r="D141" s="12" t="s">
        <v>30</v>
      </c>
      <c r="E141" s="13">
        <v>13</v>
      </c>
      <c r="F141" s="14">
        <f>E141-7</f>
        <v>6</v>
      </c>
      <c r="J141" s="12" t="s">
        <v>159</v>
      </c>
    </row>
    <row r="142" spans="1:10" ht="13">
      <c r="A142" s="22" t="s">
        <v>643</v>
      </c>
      <c r="B142" s="16">
        <v>0.13811342592592593</v>
      </c>
      <c r="C142" s="12" t="s">
        <v>19</v>
      </c>
      <c r="D142" s="12" t="s">
        <v>28</v>
      </c>
      <c r="E142" s="13">
        <v>8</v>
      </c>
      <c r="F142" s="15"/>
      <c r="H142" s="12" t="s">
        <v>775</v>
      </c>
    </row>
    <row r="143" spans="1:10" ht="13">
      <c r="A143" s="22" t="s">
        <v>643</v>
      </c>
      <c r="B143" s="16">
        <v>0.13856481481481481</v>
      </c>
      <c r="C143" s="12" t="s">
        <v>18</v>
      </c>
      <c r="D143" s="12" t="s">
        <v>31</v>
      </c>
      <c r="E143" s="13" t="s">
        <v>20</v>
      </c>
      <c r="F143" s="13">
        <v>1</v>
      </c>
    </row>
    <row r="144" spans="1:10" ht="13">
      <c r="A144" s="22" t="s">
        <v>643</v>
      </c>
      <c r="B144" s="16">
        <v>0.139375</v>
      </c>
      <c r="C144" s="12" t="s">
        <v>21</v>
      </c>
      <c r="D144" s="12" t="s">
        <v>37</v>
      </c>
      <c r="E144" s="13">
        <v>15</v>
      </c>
      <c r="F144" s="14">
        <f>E144-8</f>
        <v>7</v>
      </c>
    </row>
    <row r="145" spans="1:10" ht="13">
      <c r="A145" s="22" t="s">
        <v>643</v>
      </c>
      <c r="B145" s="16">
        <v>0.13946759259259259</v>
      </c>
      <c r="C145" s="12" t="s">
        <v>14</v>
      </c>
      <c r="D145" s="12" t="s">
        <v>37</v>
      </c>
      <c r="E145" s="13" t="s">
        <v>17</v>
      </c>
      <c r="F145" s="13">
        <v>20</v>
      </c>
    </row>
    <row r="146" spans="1:10" ht="13">
      <c r="A146" s="22" t="s">
        <v>643</v>
      </c>
      <c r="B146" s="16">
        <v>0.14155092592592591</v>
      </c>
      <c r="C146" s="12" t="s">
        <v>21</v>
      </c>
      <c r="D146" s="12" t="s">
        <v>34</v>
      </c>
      <c r="E146" s="13" t="s">
        <v>38</v>
      </c>
      <c r="F146" s="13" t="s">
        <v>38</v>
      </c>
      <c r="J146" s="12" t="s">
        <v>56</v>
      </c>
    </row>
    <row r="147" spans="1:10" ht="13">
      <c r="A147" s="22" t="s">
        <v>643</v>
      </c>
      <c r="B147" s="16">
        <v>0.14155092592592591</v>
      </c>
      <c r="C147" s="12" t="s">
        <v>21</v>
      </c>
      <c r="D147" s="12" t="s">
        <v>34</v>
      </c>
      <c r="E147" s="13" t="s">
        <v>17</v>
      </c>
      <c r="F147" s="13">
        <v>20</v>
      </c>
    </row>
    <row r="148" spans="1:10" ht="13">
      <c r="A148" s="22" t="s">
        <v>643</v>
      </c>
      <c r="B148" s="16">
        <v>0.14840277777777777</v>
      </c>
      <c r="C148" s="12" t="s">
        <v>18</v>
      </c>
      <c r="D148" s="12" t="s">
        <v>15</v>
      </c>
      <c r="E148" s="13">
        <v>13</v>
      </c>
      <c r="F148" s="14">
        <f>E148-4</f>
        <v>9</v>
      </c>
    </row>
    <row r="149" spans="1:10" ht="13">
      <c r="A149" s="22" t="s">
        <v>643</v>
      </c>
      <c r="B149" s="16">
        <v>0.15262731481481481</v>
      </c>
      <c r="C149" s="12" t="s">
        <v>14</v>
      </c>
      <c r="D149" s="12" t="s">
        <v>15</v>
      </c>
      <c r="E149" s="13">
        <v>14</v>
      </c>
      <c r="F149" s="14">
        <f>E149-7</f>
        <v>7</v>
      </c>
    </row>
    <row r="150" spans="1:10" ht="13">
      <c r="A150" s="22" t="s">
        <v>643</v>
      </c>
      <c r="B150" s="16">
        <v>0.15313657407407408</v>
      </c>
      <c r="C150" s="12" t="s">
        <v>14</v>
      </c>
      <c r="D150" s="12" t="s">
        <v>246</v>
      </c>
      <c r="E150" s="14">
        <f>F150+2</f>
        <v>5</v>
      </c>
      <c r="F150" s="13">
        <v>3</v>
      </c>
      <c r="J150" s="12" t="s">
        <v>56</v>
      </c>
    </row>
    <row r="151" spans="1:10" ht="13">
      <c r="A151" s="22" t="s">
        <v>643</v>
      </c>
      <c r="B151" s="16">
        <v>0.15313657407407408</v>
      </c>
      <c r="C151" s="12" t="s">
        <v>14</v>
      </c>
      <c r="D151" s="12" t="s">
        <v>246</v>
      </c>
      <c r="E151" s="13">
        <v>9</v>
      </c>
      <c r="F151" s="14">
        <f>E151-2</f>
        <v>7</v>
      </c>
      <c r="J151" s="12" t="s">
        <v>57</v>
      </c>
    </row>
    <row r="152" spans="1:10" ht="13">
      <c r="A152" s="22" t="s">
        <v>643</v>
      </c>
      <c r="B152" s="16">
        <v>0.15429398148148149</v>
      </c>
      <c r="C152" s="12" t="s">
        <v>19</v>
      </c>
      <c r="D152" s="12" t="s">
        <v>15</v>
      </c>
      <c r="E152" s="13">
        <v>13</v>
      </c>
      <c r="F152" s="14">
        <f>E152-0</f>
        <v>13</v>
      </c>
    </row>
    <row r="153" spans="1:10" ht="13">
      <c r="A153" s="22" t="s">
        <v>643</v>
      </c>
      <c r="B153" s="16">
        <v>0.15444444444444444</v>
      </c>
      <c r="C153" s="12" t="s">
        <v>66</v>
      </c>
      <c r="D153" s="12" t="s">
        <v>15</v>
      </c>
      <c r="E153" s="13">
        <v>18</v>
      </c>
      <c r="F153" s="15"/>
    </row>
    <row r="154" spans="1:10" ht="13">
      <c r="A154" s="22" t="s">
        <v>643</v>
      </c>
      <c r="B154" s="16">
        <v>0.15679398148148149</v>
      </c>
      <c r="C154" s="12" t="s">
        <v>13</v>
      </c>
      <c r="D154" s="12" t="s">
        <v>34</v>
      </c>
      <c r="E154" s="13">
        <v>16</v>
      </c>
      <c r="F154" s="14">
        <f>E154-7</f>
        <v>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outlinePr summaryBelow="0" summaryRight="0"/>
  </sheetPr>
  <dimension ref="A1:J6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7.33203125" customWidth="1"/>
    <col min="3" max="3" width="9.3320312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15.83203125" customWidth="1"/>
    <col min="9" max="9" width="6.33203125" customWidth="1"/>
    <col min="10" max="10" width="36.33203125" customWidth="1"/>
  </cols>
  <sheetData>
    <row r="1" spans="1:10" ht="15.75" customHeight="1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23" t="s">
        <v>789</v>
      </c>
      <c r="B2" s="16">
        <v>1.0601851851851852E-2</v>
      </c>
      <c r="C2" s="12" t="s">
        <v>14</v>
      </c>
      <c r="D2" s="12" t="s">
        <v>15</v>
      </c>
      <c r="E2" s="13">
        <v>9</v>
      </c>
      <c r="F2" s="14">
        <f>E2-3</f>
        <v>6</v>
      </c>
    </row>
    <row r="3" spans="1:10" ht="15.75" customHeight="1">
      <c r="A3" s="28" t="s">
        <v>789</v>
      </c>
      <c r="B3" s="16">
        <v>1.1354166666666667E-2</v>
      </c>
      <c r="C3" s="12" t="s">
        <v>13</v>
      </c>
      <c r="D3" s="12" t="s">
        <v>15</v>
      </c>
      <c r="E3" s="13">
        <v>15</v>
      </c>
      <c r="F3" s="14">
        <f>E3-1</f>
        <v>14</v>
      </c>
    </row>
    <row r="4" spans="1:10" ht="15.75" customHeight="1">
      <c r="A4" s="23" t="s">
        <v>789</v>
      </c>
      <c r="B4" s="16">
        <v>1.4930555555555556E-2</v>
      </c>
      <c r="C4" s="12" t="s">
        <v>21</v>
      </c>
      <c r="D4" s="12" t="s">
        <v>33</v>
      </c>
      <c r="E4" s="14">
        <f>F4+7</f>
        <v>26</v>
      </c>
      <c r="F4" s="13">
        <v>19</v>
      </c>
      <c r="J4" s="12" t="s">
        <v>63</v>
      </c>
    </row>
    <row r="5" spans="1:10" ht="15.75" customHeight="1">
      <c r="A5" s="28" t="s">
        <v>789</v>
      </c>
      <c r="B5" s="16">
        <v>1.5891203703703703E-2</v>
      </c>
      <c r="C5" s="12" t="s">
        <v>19</v>
      </c>
      <c r="D5" s="12" t="s">
        <v>78</v>
      </c>
      <c r="E5" s="13">
        <v>18</v>
      </c>
      <c r="F5" s="14">
        <f>E5-3</f>
        <v>15</v>
      </c>
      <c r="J5" s="12" t="s">
        <v>57</v>
      </c>
    </row>
    <row r="6" spans="1:10" ht="15.75" customHeight="1">
      <c r="A6" s="23" t="s">
        <v>789</v>
      </c>
      <c r="B6" s="16">
        <v>1.5891203703703703E-2</v>
      </c>
      <c r="C6" s="12" t="s">
        <v>19</v>
      </c>
      <c r="D6" s="12" t="s">
        <v>78</v>
      </c>
      <c r="E6" s="13" t="s">
        <v>38</v>
      </c>
      <c r="F6" s="13" t="s">
        <v>38</v>
      </c>
      <c r="J6" s="12" t="s">
        <v>56</v>
      </c>
    </row>
    <row r="7" spans="1:10" ht="15.75" customHeight="1">
      <c r="A7" s="28" t="s">
        <v>789</v>
      </c>
      <c r="B7" s="16">
        <v>1.9456018518518518E-2</v>
      </c>
      <c r="C7" s="12" t="s">
        <v>18</v>
      </c>
      <c r="D7" s="12" t="s">
        <v>60</v>
      </c>
      <c r="E7" s="13">
        <v>8</v>
      </c>
      <c r="F7" s="14">
        <f t="shared" ref="F7:F8" si="0">E7-1</f>
        <v>7</v>
      </c>
    </row>
    <row r="8" spans="1:10" ht="15.75" customHeight="1">
      <c r="A8" s="23" t="s">
        <v>789</v>
      </c>
      <c r="B8" s="16">
        <v>2.105324074074074E-2</v>
      </c>
      <c r="C8" s="12" t="s">
        <v>14</v>
      </c>
      <c r="D8" s="12" t="s">
        <v>135</v>
      </c>
      <c r="E8" s="13">
        <v>8</v>
      </c>
      <c r="F8" s="14">
        <f t="shared" si="0"/>
        <v>7</v>
      </c>
    </row>
    <row r="9" spans="1:10" ht="15.75" customHeight="1">
      <c r="A9" s="28" t="s">
        <v>789</v>
      </c>
      <c r="B9" s="16">
        <v>2.105324074074074E-2</v>
      </c>
      <c r="C9" s="12" t="s">
        <v>23</v>
      </c>
      <c r="D9" s="12" t="s">
        <v>135</v>
      </c>
      <c r="E9" s="13">
        <v>6</v>
      </c>
      <c r="F9" s="14">
        <f t="shared" ref="F9:F10" si="1">E9-0</f>
        <v>6</v>
      </c>
    </row>
    <row r="10" spans="1:10" ht="15.75" customHeight="1">
      <c r="A10" s="23" t="s">
        <v>789</v>
      </c>
      <c r="B10" s="16">
        <v>2.8402777777777777E-2</v>
      </c>
      <c r="C10" s="12" t="s">
        <v>23</v>
      </c>
      <c r="D10" s="12" t="s">
        <v>116</v>
      </c>
      <c r="E10" s="13">
        <v>4</v>
      </c>
      <c r="F10" s="14">
        <f t="shared" si="1"/>
        <v>4</v>
      </c>
    </row>
    <row r="11" spans="1:10" ht="15.75" customHeight="1">
      <c r="A11" s="28" t="s">
        <v>789</v>
      </c>
      <c r="B11" s="16">
        <v>2.9212962962962961E-2</v>
      </c>
      <c r="C11" s="12" t="s">
        <v>19</v>
      </c>
      <c r="D11" s="12" t="s">
        <v>27</v>
      </c>
      <c r="E11" s="13">
        <v>27</v>
      </c>
      <c r="F11" s="14">
        <f>E11-10</f>
        <v>17</v>
      </c>
    </row>
    <row r="12" spans="1:10" ht="15.75" customHeight="1">
      <c r="A12" s="23" t="s">
        <v>789</v>
      </c>
      <c r="B12" s="16">
        <v>3.3599537037037039E-2</v>
      </c>
      <c r="C12" s="12" t="s">
        <v>14</v>
      </c>
      <c r="D12" s="12" t="s">
        <v>55</v>
      </c>
      <c r="E12" s="13" t="s">
        <v>20</v>
      </c>
      <c r="F12" s="13">
        <v>1</v>
      </c>
    </row>
    <row r="13" spans="1:10" ht="15.75" customHeight="1">
      <c r="A13" s="28" t="s">
        <v>789</v>
      </c>
      <c r="B13" s="16">
        <v>4.5208333333333336E-2</v>
      </c>
      <c r="C13" s="12" t="s">
        <v>19</v>
      </c>
      <c r="D13" s="12" t="s">
        <v>24</v>
      </c>
      <c r="E13" s="13">
        <v>20</v>
      </c>
      <c r="F13" s="14">
        <f>E13-3</f>
        <v>17</v>
      </c>
    </row>
    <row r="14" spans="1:10" ht="15.75" customHeight="1">
      <c r="A14" s="23" t="s">
        <v>789</v>
      </c>
      <c r="B14" s="16">
        <v>4.7662037037037037E-2</v>
      </c>
      <c r="C14" s="12" t="s">
        <v>23</v>
      </c>
      <c r="D14" s="12" t="s">
        <v>37</v>
      </c>
      <c r="E14" s="14">
        <f>F14+0</f>
        <v>2</v>
      </c>
      <c r="F14" s="13">
        <v>2</v>
      </c>
    </row>
    <row r="15" spans="1:10" ht="15.75" customHeight="1">
      <c r="A15" s="28" t="s">
        <v>789</v>
      </c>
      <c r="B15" s="16">
        <v>4.791666666666667E-2</v>
      </c>
      <c r="C15" s="12" t="s">
        <v>21</v>
      </c>
      <c r="D15" s="12" t="s">
        <v>15</v>
      </c>
      <c r="E15" s="13">
        <v>19</v>
      </c>
      <c r="F15" s="14">
        <f t="shared" ref="F15:F16" si="2">E15-3</f>
        <v>16</v>
      </c>
    </row>
    <row r="16" spans="1:10" ht="15.75" customHeight="1">
      <c r="A16" s="23" t="s">
        <v>789</v>
      </c>
      <c r="B16" s="16">
        <v>5.5613425925925927E-2</v>
      </c>
      <c r="C16" s="12" t="s">
        <v>21</v>
      </c>
      <c r="D16" s="12" t="s">
        <v>15</v>
      </c>
      <c r="E16" s="13">
        <v>16</v>
      </c>
      <c r="F16" s="14">
        <f t="shared" si="2"/>
        <v>13</v>
      </c>
    </row>
    <row r="17" spans="1:6" ht="15.75" customHeight="1">
      <c r="A17" s="28" t="s">
        <v>789</v>
      </c>
      <c r="B17" s="16">
        <v>5.6203703703703707E-2</v>
      </c>
      <c r="C17" s="12" t="s">
        <v>18</v>
      </c>
      <c r="D17" s="12" t="s">
        <v>37</v>
      </c>
      <c r="E17" s="13">
        <v>15</v>
      </c>
      <c r="F17" s="14">
        <f>E17-1</f>
        <v>14</v>
      </c>
    </row>
    <row r="18" spans="1:6" ht="15.75" customHeight="1">
      <c r="A18" s="23" t="s">
        <v>789</v>
      </c>
      <c r="B18" s="16">
        <v>5.8125000000000003E-2</v>
      </c>
      <c r="C18" s="12" t="s">
        <v>18</v>
      </c>
      <c r="D18" s="12" t="s">
        <v>24</v>
      </c>
      <c r="E18" s="13">
        <v>22</v>
      </c>
      <c r="F18" s="14">
        <f>E18-4</f>
        <v>18</v>
      </c>
    </row>
    <row r="19" spans="1:6" ht="15.75" customHeight="1">
      <c r="A19" s="28" t="s">
        <v>789</v>
      </c>
      <c r="B19" s="16">
        <v>6.8148148148148152E-2</v>
      </c>
      <c r="C19" s="12" t="s">
        <v>23</v>
      </c>
      <c r="D19" s="12" t="s">
        <v>486</v>
      </c>
      <c r="E19" s="13">
        <v>12</v>
      </c>
      <c r="F19" s="14">
        <f t="shared" ref="F19:F22" si="3">E19-2</f>
        <v>10</v>
      </c>
    </row>
    <row r="20" spans="1:6" ht="15.75" customHeight="1">
      <c r="A20" s="23" t="s">
        <v>789</v>
      </c>
      <c r="B20" s="16">
        <v>6.8773148148148153E-2</v>
      </c>
      <c r="C20" s="12" t="s">
        <v>23</v>
      </c>
      <c r="D20" s="12" t="s">
        <v>486</v>
      </c>
      <c r="E20" s="13">
        <v>8</v>
      </c>
      <c r="F20" s="14">
        <f t="shared" si="3"/>
        <v>6</v>
      </c>
    </row>
    <row r="21" spans="1:6" ht="15.75" customHeight="1">
      <c r="A21" s="28" t="s">
        <v>789</v>
      </c>
      <c r="B21" s="16">
        <v>6.895833333333333E-2</v>
      </c>
      <c r="C21" s="12" t="s">
        <v>23</v>
      </c>
      <c r="D21" s="12" t="s">
        <v>486</v>
      </c>
      <c r="E21" s="13">
        <v>20</v>
      </c>
      <c r="F21" s="14">
        <f t="shared" si="3"/>
        <v>18</v>
      </c>
    </row>
    <row r="22" spans="1:6" ht="15.75" customHeight="1">
      <c r="A22" s="23" t="s">
        <v>789</v>
      </c>
      <c r="B22" s="16">
        <v>6.924768518518519E-2</v>
      </c>
      <c r="C22" s="12" t="s">
        <v>23</v>
      </c>
      <c r="D22" s="12" t="s">
        <v>486</v>
      </c>
      <c r="E22" s="13">
        <v>19</v>
      </c>
      <c r="F22" s="14">
        <f t="shared" si="3"/>
        <v>17</v>
      </c>
    </row>
    <row r="23" spans="1:6" ht="15.75" customHeight="1">
      <c r="A23" s="28" t="s">
        <v>789</v>
      </c>
      <c r="B23" s="16">
        <v>7.0324074074074081E-2</v>
      </c>
      <c r="C23" s="12" t="s">
        <v>18</v>
      </c>
      <c r="D23" s="12" t="s">
        <v>31</v>
      </c>
      <c r="E23" s="13">
        <v>21</v>
      </c>
      <c r="F23" s="14">
        <f>E23-4</f>
        <v>17</v>
      </c>
    </row>
    <row r="24" spans="1:6" ht="15.75" customHeight="1">
      <c r="A24" s="23" t="s">
        <v>789</v>
      </c>
      <c r="B24" s="16">
        <v>7.0324074074074081E-2</v>
      </c>
      <c r="C24" s="12" t="s">
        <v>14</v>
      </c>
      <c r="D24" s="12" t="s">
        <v>486</v>
      </c>
      <c r="E24" s="13">
        <v>16</v>
      </c>
      <c r="F24" s="14">
        <f t="shared" ref="F24:F29" si="4">E24-3</f>
        <v>13</v>
      </c>
    </row>
    <row r="25" spans="1:6" ht="15.75" customHeight="1">
      <c r="A25" s="28" t="s">
        <v>789</v>
      </c>
      <c r="B25" s="16">
        <v>7.0787037037037037E-2</v>
      </c>
      <c r="C25" s="12" t="s">
        <v>14</v>
      </c>
      <c r="D25" s="12" t="s">
        <v>486</v>
      </c>
      <c r="E25" s="13">
        <v>21</v>
      </c>
      <c r="F25" s="14">
        <f t="shared" si="4"/>
        <v>18</v>
      </c>
    </row>
    <row r="26" spans="1:6" ht="15.75" customHeight="1">
      <c r="A26" s="23" t="s">
        <v>789</v>
      </c>
      <c r="B26" s="16">
        <v>7.1053240740740736E-2</v>
      </c>
      <c r="C26" s="12" t="s">
        <v>14</v>
      </c>
      <c r="D26" s="12" t="s">
        <v>486</v>
      </c>
      <c r="E26" s="13">
        <v>7</v>
      </c>
      <c r="F26" s="14">
        <f t="shared" si="4"/>
        <v>4</v>
      </c>
    </row>
    <row r="27" spans="1:6" ht="15.75" customHeight="1">
      <c r="A27" s="28" t="s">
        <v>789</v>
      </c>
      <c r="B27" s="16">
        <v>7.1284722222222222E-2</v>
      </c>
      <c r="C27" s="12" t="s">
        <v>14</v>
      </c>
      <c r="D27" s="12" t="s">
        <v>486</v>
      </c>
      <c r="E27" s="13">
        <v>19</v>
      </c>
      <c r="F27" s="14">
        <f t="shared" si="4"/>
        <v>16</v>
      </c>
    </row>
    <row r="28" spans="1:6" ht="15.75" customHeight="1">
      <c r="A28" s="23" t="s">
        <v>789</v>
      </c>
      <c r="B28" s="16">
        <v>7.2025462962962958E-2</v>
      </c>
      <c r="C28" s="12" t="s">
        <v>14</v>
      </c>
      <c r="D28" s="12" t="s">
        <v>486</v>
      </c>
      <c r="E28" s="13">
        <v>9</v>
      </c>
      <c r="F28" s="14">
        <f t="shared" si="4"/>
        <v>6</v>
      </c>
    </row>
    <row r="29" spans="1:6" ht="15.75" customHeight="1">
      <c r="A29" s="28" t="s">
        <v>789</v>
      </c>
      <c r="B29" s="16">
        <v>7.2442129629629634E-2</v>
      </c>
      <c r="C29" s="12" t="s">
        <v>14</v>
      </c>
      <c r="D29" s="12" t="s">
        <v>486</v>
      </c>
      <c r="E29" s="13">
        <v>5</v>
      </c>
      <c r="F29" s="14">
        <f t="shared" si="4"/>
        <v>2</v>
      </c>
    </row>
    <row r="30" spans="1:6" ht="15.75" customHeight="1">
      <c r="A30" s="23" t="s">
        <v>789</v>
      </c>
      <c r="B30" s="16">
        <v>7.3842592592592599E-2</v>
      </c>
      <c r="C30" s="12" t="s">
        <v>21</v>
      </c>
      <c r="D30" s="12" t="s">
        <v>486</v>
      </c>
      <c r="E30" s="13">
        <v>21</v>
      </c>
      <c r="F30" s="14">
        <f t="shared" ref="F30:F31" si="5">E30-2</f>
        <v>19</v>
      </c>
    </row>
    <row r="31" spans="1:6" ht="15.75" customHeight="1">
      <c r="A31" s="28" t="s">
        <v>789</v>
      </c>
      <c r="B31" s="16">
        <v>7.418981481481482E-2</v>
      </c>
      <c r="C31" s="12" t="s">
        <v>21</v>
      </c>
      <c r="D31" s="12" t="s">
        <v>486</v>
      </c>
      <c r="E31" s="13">
        <v>5</v>
      </c>
      <c r="F31" s="14">
        <f t="shared" si="5"/>
        <v>3</v>
      </c>
    </row>
    <row r="32" spans="1:6" ht="15.75" customHeight="1">
      <c r="A32" s="23" t="s">
        <v>789</v>
      </c>
      <c r="B32" s="16">
        <v>7.4675925925925923E-2</v>
      </c>
      <c r="C32" s="12" t="s">
        <v>18</v>
      </c>
      <c r="D32" s="12" t="s">
        <v>60</v>
      </c>
      <c r="E32" s="13">
        <v>19</v>
      </c>
      <c r="F32" s="14">
        <f>E32-1</f>
        <v>18</v>
      </c>
    </row>
    <row r="33" spans="1:10" ht="15.75" customHeight="1">
      <c r="A33" s="28" t="s">
        <v>789</v>
      </c>
      <c r="B33" s="16">
        <v>7.4710648148148151E-2</v>
      </c>
      <c r="C33" s="12" t="s">
        <v>19</v>
      </c>
      <c r="D33" s="12" t="s">
        <v>60</v>
      </c>
      <c r="E33" s="13">
        <v>12</v>
      </c>
      <c r="F33" s="13">
        <v>15</v>
      </c>
    </row>
    <row r="34" spans="1:10" ht="15.75" customHeight="1">
      <c r="A34" s="23" t="s">
        <v>789</v>
      </c>
      <c r="B34" s="16">
        <v>7.481481481481482E-2</v>
      </c>
      <c r="C34" s="12" t="s">
        <v>21</v>
      </c>
      <c r="D34" s="12" t="s">
        <v>486</v>
      </c>
      <c r="E34" s="13">
        <v>13</v>
      </c>
      <c r="F34" s="14">
        <f t="shared" ref="F34:F35" si="6">E34-2</f>
        <v>11</v>
      </c>
    </row>
    <row r="35" spans="1:10" ht="15.75" customHeight="1">
      <c r="A35" s="28" t="s">
        <v>789</v>
      </c>
      <c r="B35" s="16">
        <v>7.5173611111111108E-2</v>
      </c>
      <c r="C35" s="12" t="s">
        <v>21</v>
      </c>
      <c r="D35" s="12" t="s">
        <v>486</v>
      </c>
      <c r="E35" s="13">
        <v>14</v>
      </c>
      <c r="F35" s="14">
        <f t="shared" si="6"/>
        <v>12</v>
      </c>
    </row>
    <row r="36" spans="1:10" ht="15.75" customHeight="1">
      <c r="A36" s="23" t="s">
        <v>789</v>
      </c>
      <c r="B36" s="16">
        <v>7.5486111111111115E-2</v>
      </c>
      <c r="C36" s="12" t="s">
        <v>21</v>
      </c>
      <c r="D36" s="12" t="s">
        <v>486</v>
      </c>
      <c r="E36" s="13" t="s">
        <v>17</v>
      </c>
      <c r="F36" s="13">
        <v>20</v>
      </c>
    </row>
    <row r="37" spans="1:10" ht="15.75" customHeight="1">
      <c r="A37" s="28" t="s">
        <v>789</v>
      </c>
      <c r="B37" s="16">
        <v>7.6655092592592594E-2</v>
      </c>
      <c r="C37" s="12" t="s">
        <v>13</v>
      </c>
      <c r="D37" s="12" t="s">
        <v>486</v>
      </c>
      <c r="E37" s="13">
        <v>16</v>
      </c>
      <c r="F37" s="14">
        <f t="shared" ref="F37:F39" si="7">E37-4</f>
        <v>12</v>
      </c>
      <c r="J37" s="12"/>
    </row>
    <row r="38" spans="1:10" ht="15.75" customHeight="1">
      <c r="A38" s="23" t="s">
        <v>789</v>
      </c>
      <c r="B38" s="16">
        <v>7.6921296296296293E-2</v>
      </c>
      <c r="C38" s="12" t="s">
        <v>13</v>
      </c>
      <c r="D38" s="12" t="s">
        <v>486</v>
      </c>
      <c r="E38" s="13">
        <v>13</v>
      </c>
      <c r="F38" s="14">
        <f t="shared" si="7"/>
        <v>9</v>
      </c>
      <c r="J38" s="12"/>
    </row>
    <row r="39" spans="1:10" ht="15.75" customHeight="1">
      <c r="A39" s="28" t="s">
        <v>789</v>
      </c>
      <c r="B39" s="16">
        <v>7.751157407407408E-2</v>
      </c>
      <c r="C39" s="12" t="s">
        <v>13</v>
      </c>
      <c r="D39" s="12" t="s">
        <v>486</v>
      </c>
      <c r="E39" s="13">
        <v>8</v>
      </c>
      <c r="F39" s="14">
        <f t="shared" si="7"/>
        <v>4</v>
      </c>
      <c r="J39" s="12"/>
    </row>
    <row r="40" spans="1:10" ht="15.75" customHeight="1">
      <c r="A40" s="23" t="s">
        <v>789</v>
      </c>
      <c r="B40" s="16">
        <v>7.7719907407407404E-2</v>
      </c>
      <c r="C40" s="12" t="s">
        <v>13</v>
      </c>
      <c r="D40" s="12" t="s">
        <v>486</v>
      </c>
      <c r="E40" s="13" t="s">
        <v>17</v>
      </c>
      <c r="F40" s="14">
        <v>20</v>
      </c>
      <c r="J40" s="12"/>
    </row>
    <row r="41" spans="1:10" ht="15.75" customHeight="1">
      <c r="A41" s="28" t="s">
        <v>789</v>
      </c>
      <c r="B41" s="16">
        <v>7.8032407407407411E-2</v>
      </c>
      <c r="C41" s="12" t="s">
        <v>13</v>
      </c>
      <c r="D41" s="12" t="s">
        <v>486</v>
      </c>
      <c r="E41" s="13" t="s">
        <v>17</v>
      </c>
      <c r="F41" s="14">
        <v>20</v>
      </c>
      <c r="J41" s="12"/>
    </row>
    <row r="42" spans="1:10" ht="15.75" customHeight="1">
      <c r="A42" s="23" t="s">
        <v>789</v>
      </c>
      <c r="B42" s="16">
        <v>8.0347222222222223E-2</v>
      </c>
      <c r="C42" s="12" t="s">
        <v>19</v>
      </c>
      <c r="D42" s="12" t="s">
        <v>486</v>
      </c>
      <c r="E42" s="13">
        <v>5</v>
      </c>
      <c r="F42" s="14">
        <f t="shared" ref="F42:F46" si="8">E42-2</f>
        <v>3</v>
      </c>
      <c r="J42" s="12" t="s">
        <v>800</v>
      </c>
    </row>
    <row r="43" spans="1:10" ht="15.75" customHeight="1">
      <c r="A43" s="28" t="s">
        <v>789</v>
      </c>
      <c r="B43" s="16">
        <v>8.0347222222222223E-2</v>
      </c>
      <c r="C43" s="12" t="s">
        <v>19</v>
      </c>
      <c r="D43" s="12" t="s">
        <v>486</v>
      </c>
      <c r="E43" s="13">
        <v>17</v>
      </c>
      <c r="F43" s="14">
        <f t="shared" si="8"/>
        <v>15</v>
      </c>
      <c r="J43" s="12" t="s">
        <v>801</v>
      </c>
    </row>
    <row r="44" spans="1:10" ht="15.75" customHeight="1">
      <c r="A44" s="23" t="s">
        <v>789</v>
      </c>
      <c r="B44" s="16">
        <v>8.1006944444444451E-2</v>
      </c>
      <c r="C44" s="12" t="s">
        <v>19</v>
      </c>
      <c r="D44" s="12" t="s">
        <v>486</v>
      </c>
      <c r="E44" s="13">
        <v>18</v>
      </c>
      <c r="F44" s="14">
        <f t="shared" si="8"/>
        <v>16</v>
      </c>
    </row>
    <row r="45" spans="1:10" ht="15.75" customHeight="1">
      <c r="A45" s="28" t="s">
        <v>789</v>
      </c>
      <c r="B45" s="16">
        <v>8.1701388888888893E-2</v>
      </c>
      <c r="C45" s="12" t="s">
        <v>19</v>
      </c>
      <c r="D45" s="12" t="s">
        <v>486</v>
      </c>
      <c r="E45" s="13">
        <v>14</v>
      </c>
      <c r="F45" s="14">
        <f t="shared" si="8"/>
        <v>12</v>
      </c>
    </row>
    <row r="46" spans="1:10" ht="15.75" customHeight="1">
      <c r="A46" s="23" t="s">
        <v>789</v>
      </c>
      <c r="B46" s="16">
        <v>8.2326388888888893E-2</v>
      </c>
      <c r="C46" s="12" t="s">
        <v>19</v>
      </c>
      <c r="D46" s="12" t="s">
        <v>486</v>
      </c>
      <c r="E46" s="13">
        <v>21</v>
      </c>
      <c r="F46" s="14">
        <f t="shared" si="8"/>
        <v>19</v>
      </c>
    </row>
    <row r="47" spans="1:10" ht="15.75" customHeight="1">
      <c r="A47" s="28" t="s">
        <v>789</v>
      </c>
      <c r="B47" s="16">
        <v>8.611111111111111E-2</v>
      </c>
      <c r="C47" s="12" t="s">
        <v>21</v>
      </c>
      <c r="D47" s="12" t="s">
        <v>60</v>
      </c>
      <c r="E47" s="13" t="s">
        <v>38</v>
      </c>
      <c r="F47" s="13" t="s">
        <v>38</v>
      </c>
      <c r="J47" s="12" t="s">
        <v>103</v>
      </c>
    </row>
    <row r="48" spans="1:10" ht="15.75" customHeight="1">
      <c r="A48" s="23" t="s">
        <v>789</v>
      </c>
      <c r="B48" s="16">
        <v>8.611111111111111E-2</v>
      </c>
      <c r="C48" s="12" t="s">
        <v>21</v>
      </c>
      <c r="D48" s="12" t="s">
        <v>60</v>
      </c>
      <c r="E48" s="13">
        <v>5</v>
      </c>
      <c r="F48" s="14">
        <f t="shared" ref="F48:F49" si="9">E48-3</f>
        <v>2</v>
      </c>
      <c r="J48" s="12" t="s">
        <v>105</v>
      </c>
    </row>
    <row r="49" spans="1:10" ht="15.75" customHeight="1">
      <c r="A49" s="28" t="s">
        <v>789</v>
      </c>
      <c r="B49" s="16">
        <v>8.8773148148148143E-2</v>
      </c>
      <c r="C49" s="12" t="s">
        <v>14</v>
      </c>
      <c r="D49" s="12" t="s">
        <v>62</v>
      </c>
      <c r="E49" s="13">
        <v>6</v>
      </c>
      <c r="F49" s="14">
        <f t="shared" si="9"/>
        <v>3</v>
      </c>
    </row>
    <row r="50" spans="1:10" ht="15.75" customHeight="1">
      <c r="A50" s="23" t="s">
        <v>789</v>
      </c>
      <c r="B50" s="16">
        <v>8.8715277777777782E-2</v>
      </c>
      <c r="C50" s="12" t="s">
        <v>23</v>
      </c>
      <c r="D50" s="12" t="s">
        <v>28</v>
      </c>
      <c r="E50" s="13" t="s">
        <v>38</v>
      </c>
      <c r="F50" s="13" t="s">
        <v>38</v>
      </c>
      <c r="H50" s="12" t="s">
        <v>377</v>
      </c>
      <c r="J50" s="12" t="s">
        <v>802</v>
      </c>
    </row>
    <row r="51" spans="1:10" ht="15.75" customHeight="1">
      <c r="A51" s="28" t="s">
        <v>789</v>
      </c>
      <c r="B51" s="16">
        <v>9.1192129629629623E-2</v>
      </c>
      <c r="C51" s="12" t="s">
        <v>18</v>
      </c>
      <c r="D51" s="12" t="s">
        <v>37</v>
      </c>
      <c r="E51" s="13">
        <v>16</v>
      </c>
      <c r="F51" s="14">
        <f>E51-1</f>
        <v>15</v>
      </c>
    </row>
    <row r="52" spans="1:10" ht="15.75" customHeight="1">
      <c r="A52" s="23" t="s">
        <v>789</v>
      </c>
      <c r="B52" s="16">
        <v>0.1091087962962963</v>
      </c>
      <c r="C52" s="12" t="s">
        <v>14</v>
      </c>
      <c r="D52" s="12" t="s">
        <v>24</v>
      </c>
      <c r="E52" s="13">
        <v>12</v>
      </c>
      <c r="F52" s="14">
        <f>E52-6</f>
        <v>6</v>
      </c>
    </row>
    <row r="53" spans="1:10" ht="15.75" customHeight="1">
      <c r="A53" s="28" t="s">
        <v>789</v>
      </c>
      <c r="B53" s="16">
        <v>0.11190972222222222</v>
      </c>
      <c r="C53" s="12" t="s">
        <v>14</v>
      </c>
      <c r="D53" s="12" t="s">
        <v>241</v>
      </c>
      <c r="E53" s="13">
        <v>16</v>
      </c>
      <c r="F53" s="14">
        <f>E53-1</f>
        <v>15</v>
      </c>
    </row>
    <row r="54" spans="1:10" ht="15.75" customHeight="1">
      <c r="A54" s="23" t="s">
        <v>789</v>
      </c>
      <c r="B54" s="16">
        <v>0.12270833333333334</v>
      </c>
      <c r="C54" s="12" t="s">
        <v>13</v>
      </c>
      <c r="D54" s="12" t="s">
        <v>31</v>
      </c>
      <c r="E54" s="13">
        <v>20</v>
      </c>
      <c r="F54" s="14">
        <f>E54-4</f>
        <v>16</v>
      </c>
    </row>
    <row r="55" spans="1:10" ht="15.75" customHeight="1">
      <c r="A55" s="28" t="s">
        <v>789</v>
      </c>
      <c r="B55" s="16">
        <v>0.13255787037037037</v>
      </c>
      <c r="C55" s="12" t="s">
        <v>14</v>
      </c>
      <c r="D55" s="12" t="s">
        <v>116</v>
      </c>
      <c r="E55" s="13">
        <v>13</v>
      </c>
      <c r="F55" s="14">
        <f>E55-1</f>
        <v>12</v>
      </c>
    </row>
    <row r="56" spans="1:10" ht="15.75" customHeight="1">
      <c r="A56" s="23" t="s">
        <v>789</v>
      </c>
      <c r="B56" s="16">
        <v>0.13258101851851853</v>
      </c>
      <c r="C56" s="12" t="s">
        <v>13</v>
      </c>
      <c r="D56" s="12" t="s">
        <v>116</v>
      </c>
      <c r="E56" s="13">
        <v>16</v>
      </c>
      <c r="F56" s="14">
        <f>E56-7</f>
        <v>9</v>
      </c>
    </row>
    <row r="57" spans="1:10" ht="15.75" customHeight="1">
      <c r="A57" s="28" t="s">
        <v>789</v>
      </c>
      <c r="B57" s="16">
        <v>0.14039351851851853</v>
      </c>
      <c r="C57" s="12" t="s">
        <v>13</v>
      </c>
      <c r="D57" s="12" t="s">
        <v>15</v>
      </c>
      <c r="E57" s="13">
        <v>8</v>
      </c>
      <c r="F57" s="14">
        <f>E57-1</f>
        <v>7</v>
      </c>
    </row>
    <row r="58" spans="1:10" ht="15.75" customHeight="1">
      <c r="A58" s="23" t="s">
        <v>789</v>
      </c>
      <c r="B58" s="16">
        <v>0.14231481481481481</v>
      </c>
      <c r="C58" s="12" t="s">
        <v>14</v>
      </c>
      <c r="D58" s="12" t="s">
        <v>52</v>
      </c>
      <c r="E58" s="13">
        <v>25</v>
      </c>
      <c r="F58" s="14">
        <f>E58-7</f>
        <v>18</v>
      </c>
    </row>
    <row r="59" spans="1:10" ht="13">
      <c r="A59" s="28" t="s">
        <v>789</v>
      </c>
      <c r="B59" s="16">
        <v>0.1426736111111111</v>
      </c>
      <c r="C59" s="12" t="s">
        <v>14</v>
      </c>
      <c r="D59" s="12" t="s">
        <v>15</v>
      </c>
      <c r="E59" s="13">
        <v>14</v>
      </c>
      <c r="F59" s="14">
        <f>E59-3</f>
        <v>11</v>
      </c>
    </row>
    <row r="60" spans="1:10" ht="13">
      <c r="A60" s="23" t="s">
        <v>789</v>
      </c>
      <c r="B60" s="16">
        <v>0.1512037037037037</v>
      </c>
      <c r="C60" s="12" t="s">
        <v>18</v>
      </c>
      <c r="D60" s="12" t="s">
        <v>24</v>
      </c>
      <c r="E60" s="13" t="s">
        <v>38</v>
      </c>
      <c r="F60" s="13" t="s">
        <v>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outlinePr summaryBelow="0" summaryRight="0"/>
  </sheetPr>
  <dimension ref="A1:J15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7.33203125" customWidth="1"/>
    <col min="3" max="3" width="9.33203125" customWidth="1"/>
    <col min="5" max="5" width="10.5" customWidth="1"/>
    <col min="6" max="6" width="12.5" customWidth="1"/>
    <col min="7" max="7" width="5.1640625" customWidth="1"/>
    <col min="8" max="8" width="39.5" customWidth="1"/>
    <col min="9" max="9" width="6.33203125" customWidth="1"/>
    <col min="10" max="10" width="46.33203125" customWidth="1"/>
  </cols>
  <sheetData>
    <row r="1" spans="1:10" ht="15.75" customHeight="1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</row>
    <row r="2" spans="1:10" ht="15.75" customHeight="1">
      <c r="A2" s="28" t="s">
        <v>796</v>
      </c>
      <c r="B2" s="16">
        <v>2.0358796296296295E-2</v>
      </c>
      <c r="C2" s="12" t="s">
        <v>19</v>
      </c>
      <c r="D2" s="12" t="s">
        <v>15</v>
      </c>
      <c r="E2" s="13" t="s">
        <v>38</v>
      </c>
      <c r="F2" s="13" t="s">
        <v>38</v>
      </c>
      <c r="J2" s="12" t="s">
        <v>103</v>
      </c>
    </row>
    <row r="3" spans="1:10" ht="15.75" customHeight="1">
      <c r="A3" s="22" t="s">
        <v>796</v>
      </c>
      <c r="B3" s="16">
        <v>2.0358796296296295E-2</v>
      </c>
      <c r="C3" s="12" t="s">
        <v>19</v>
      </c>
      <c r="D3" s="12" t="s">
        <v>15</v>
      </c>
      <c r="E3" s="13">
        <v>7</v>
      </c>
      <c r="F3" s="14">
        <f>E3-0</f>
        <v>7</v>
      </c>
      <c r="J3" s="12" t="s">
        <v>105</v>
      </c>
    </row>
    <row r="4" spans="1:10" ht="15.75" customHeight="1">
      <c r="A4" s="28" t="s">
        <v>796</v>
      </c>
      <c r="B4" s="16">
        <v>2.3391203703703702E-2</v>
      </c>
      <c r="C4" s="12" t="s">
        <v>21</v>
      </c>
      <c r="D4" s="12" t="s">
        <v>78</v>
      </c>
      <c r="E4" s="13" t="s">
        <v>20</v>
      </c>
      <c r="F4" s="13">
        <v>1</v>
      </c>
    </row>
    <row r="5" spans="1:10" ht="15.75" customHeight="1">
      <c r="A5" s="22" t="s">
        <v>796</v>
      </c>
      <c r="B5" s="16">
        <v>2.3472222222222221E-2</v>
      </c>
      <c r="C5" s="12" t="s">
        <v>23</v>
      </c>
      <c r="D5" s="12" t="s">
        <v>78</v>
      </c>
      <c r="E5" s="13">
        <v>8</v>
      </c>
      <c r="F5" s="14">
        <f>E5-2</f>
        <v>6</v>
      </c>
    </row>
    <row r="6" spans="1:10" ht="15.75" customHeight="1">
      <c r="A6" s="28" t="s">
        <v>796</v>
      </c>
      <c r="B6" s="16">
        <v>3.3738425925925929E-2</v>
      </c>
      <c r="C6" s="12" t="s">
        <v>19</v>
      </c>
      <c r="D6" s="12" t="s">
        <v>15</v>
      </c>
      <c r="E6" s="13">
        <v>18</v>
      </c>
      <c r="F6" s="14">
        <f>E6-0</f>
        <v>18</v>
      </c>
    </row>
    <row r="7" spans="1:10" ht="15.75" customHeight="1">
      <c r="A7" s="22" t="s">
        <v>796</v>
      </c>
      <c r="B7" s="16">
        <v>3.5902777777777777E-2</v>
      </c>
      <c r="C7" s="12" t="s">
        <v>19</v>
      </c>
      <c r="D7" s="12" t="s">
        <v>37</v>
      </c>
      <c r="E7" s="13">
        <v>10</v>
      </c>
      <c r="F7" s="14">
        <f>E7-6</f>
        <v>4</v>
      </c>
    </row>
    <row r="8" spans="1:10" ht="15.75" customHeight="1">
      <c r="A8" s="28" t="s">
        <v>796</v>
      </c>
      <c r="B8" s="16">
        <v>3.8067129629629631E-2</v>
      </c>
      <c r="C8" s="12" t="s">
        <v>23</v>
      </c>
      <c r="D8" s="12" t="s">
        <v>52</v>
      </c>
      <c r="E8" s="13" t="s">
        <v>38</v>
      </c>
      <c r="F8" s="13" t="s">
        <v>38</v>
      </c>
      <c r="J8" s="12" t="s">
        <v>56</v>
      </c>
    </row>
    <row r="9" spans="1:10" ht="15.75" customHeight="1">
      <c r="A9" s="22" t="s">
        <v>796</v>
      </c>
      <c r="B9" s="16">
        <v>3.8067129629629631E-2</v>
      </c>
      <c r="C9" s="12" t="s">
        <v>23</v>
      </c>
      <c r="D9" s="12" t="s">
        <v>52</v>
      </c>
      <c r="E9" s="13">
        <v>10</v>
      </c>
      <c r="F9" s="14">
        <f>E9-6</f>
        <v>4</v>
      </c>
      <c r="J9" s="12" t="s">
        <v>57</v>
      </c>
    </row>
    <row r="10" spans="1:10" ht="15.75" customHeight="1">
      <c r="A10" s="28" t="s">
        <v>796</v>
      </c>
      <c r="B10" s="16">
        <v>3.8645833333333331E-2</v>
      </c>
      <c r="C10" s="12" t="s">
        <v>23</v>
      </c>
      <c r="D10" s="12" t="s">
        <v>60</v>
      </c>
      <c r="E10" s="13" t="s">
        <v>17</v>
      </c>
      <c r="F10" s="13">
        <v>20</v>
      </c>
      <c r="J10" s="12" t="s">
        <v>103</v>
      </c>
    </row>
    <row r="11" spans="1:10" ht="15.75" customHeight="1">
      <c r="A11" s="22" t="s">
        <v>796</v>
      </c>
      <c r="B11" s="16">
        <v>3.8645833333333331E-2</v>
      </c>
      <c r="C11" s="12" t="s">
        <v>23</v>
      </c>
      <c r="D11" s="12" t="s">
        <v>60</v>
      </c>
      <c r="E11" s="13">
        <v>15</v>
      </c>
      <c r="F11" s="14">
        <f>E11-0</f>
        <v>15</v>
      </c>
      <c r="J11" s="12" t="s">
        <v>105</v>
      </c>
    </row>
    <row r="12" spans="1:10" ht="15.75" customHeight="1">
      <c r="A12" s="28" t="s">
        <v>796</v>
      </c>
      <c r="B12" s="16">
        <v>3.979166666666667E-2</v>
      </c>
      <c r="C12" s="12" t="s">
        <v>23</v>
      </c>
      <c r="D12" s="12" t="s">
        <v>52</v>
      </c>
      <c r="E12" s="13" t="s">
        <v>17</v>
      </c>
      <c r="F12" s="13">
        <v>20</v>
      </c>
    </row>
    <row r="13" spans="1:10" ht="15.75" customHeight="1">
      <c r="A13" s="22" t="s">
        <v>796</v>
      </c>
      <c r="B13" s="16">
        <v>4.0231481481481479E-2</v>
      </c>
      <c r="C13" s="12" t="s">
        <v>23</v>
      </c>
      <c r="D13" s="12" t="s">
        <v>34</v>
      </c>
      <c r="E13" s="13">
        <v>9</v>
      </c>
      <c r="F13" s="14">
        <f>E13-3</f>
        <v>6</v>
      </c>
    </row>
    <row r="14" spans="1:10" ht="15.75" customHeight="1">
      <c r="A14" s="28" t="s">
        <v>796</v>
      </c>
      <c r="B14" s="16">
        <v>4.1875000000000002E-2</v>
      </c>
      <c r="C14" s="12" t="s">
        <v>19</v>
      </c>
      <c r="D14" s="12" t="s">
        <v>27</v>
      </c>
      <c r="E14" s="13">
        <f>F14+10</f>
        <v>19</v>
      </c>
      <c r="F14" s="14">
        <v>9</v>
      </c>
    </row>
    <row r="15" spans="1:10" ht="15.75" customHeight="1">
      <c r="A15" s="22" t="s">
        <v>796</v>
      </c>
      <c r="B15" s="16">
        <v>4.4201388888888887E-2</v>
      </c>
      <c r="C15" s="12" t="s">
        <v>14</v>
      </c>
      <c r="D15" s="12" t="s">
        <v>31</v>
      </c>
      <c r="E15" s="13" t="s">
        <v>38</v>
      </c>
      <c r="F15" s="13" t="s">
        <v>38</v>
      </c>
      <c r="J15" s="12" t="s">
        <v>56</v>
      </c>
    </row>
    <row r="16" spans="1:10" ht="15.75" customHeight="1">
      <c r="A16" s="28" t="s">
        <v>796</v>
      </c>
      <c r="B16" s="16">
        <v>4.4201388888888887E-2</v>
      </c>
      <c r="C16" s="12" t="s">
        <v>14</v>
      </c>
      <c r="D16" s="12" t="s">
        <v>31</v>
      </c>
      <c r="E16" s="13">
        <v>13</v>
      </c>
      <c r="F16" s="13">
        <v>12</v>
      </c>
      <c r="J16" s="12" t="s">
        <v>57</v>
      </c>
    </row>
    <row r="17" spans="1:10" ht="15.75" customHeight="1">
      <c r="A17" s="22" t="s">
        <v>796</v>
      </c>
      <c r="B17" s="16">
        <v>4.9918981481481481E-2</v>
      </c>
      <c r="C17" s="12" t="s">
        <v>23</v>
      </c>
      <c r="D17" s="12" t="s">
        <v>31</v>
      </c>
      <c r="E17" s="13" t="s">
        <v>38</v>
      </c>
      <c r="F17" s="13" t="s">
        <v>38</v>
      </c>
      <c r="J17" s="12" t="s">
        <v>56</v>
      </c>
    </row>
    <row r="18" spans="1:10" ht="15.75" customHeight="1">
      <c r="A18" s="28" t="s">
        <v>796</v>
      </c>
      <c r="B18" s="16">
        <v>4.9918981481481481E-2</v>
      </c>
      <c r="C18" s="12" t="s">
        <v>23</v>
      </c>
      <c r="D18" s="12" t="s">
        <v>31</v>
      </c>
      <c r="E18" s="13">
        <v>8</v>
      </c>
      <c r="F18" s="14">
        <f>E18-0</f>
        <v>8</v>
      </c>
      <c r="J18" s="12" t="s">
        <v>57</v>
      </c>
    </row>
    <row r="19" spans="1:10" ht="15.75" customHeight="1">
      <c r="A19" s="22" t="s">
        <v>796</v>
      </c>
      <c r="B19" s="16">
        <v>5.5E-2</v>
      </c>
      <c r="C19" s="12" t="s">
        <v>23</v>
      </c>
      <c r="D19" s="12" t="s">
        <v>15</v>
      </c>
      <c r="E19" s="13">
        <v>15</v>
      </c>
      <c r="F19" s="14">
        <f>E19-3</f>
        <v>12</v>
      </c>
    </row>
    <row r="20" spans="1:10" ht="15.75" customHeight="1">
      <c r="A20" s="28" t="s">
        <v>796</v>
      </c>
      <c r="B20" s="16">
        <v>7.3993055555555562E-2</v>
      </c>
      <c r="C20" s="12" t="s">
        <v>19</v>
      </c>
      <c r="D20" s="12" t="s">
        <v>137</v>
      </c>
      <c r="E20" s="13">
        <v>14</v>
      </c>
      <c r="F20" s="14">
        <f>E20-7</f>
        <v>7</v>
      </c>
    </row>
    <row r="21" spans="1:10" ht="15.75" customHeight="1">
      <c r="A21" s="22" t="s">
        <v>796</v>
      </c>
      <c r="B21" s="16">
        <v>7.4212962962962967E-2</v>
      </c>
      <c r="C21" s="12" t="s">
        <v>19</v>
      </c>
      <c r="D21" s="12" t="s">
        <v>15</v>
      </c>
      <c r="E21" s="13">
        <v>4</v>
      </c>
      <c r="F21" s="14">
        <f>E21-0</f>
        <v>4</v>
      </c>
    </row>
    <row r="22" spans="1:10" ht="15.75" customHeight="1">
      <c r="A22" s="28" t="s">
        <v>796</v>
      </c>
      <c r="B22" s="16">
        <v>7.5173611111111108E-2</v>
      </c>
      <c r="C22" s="12" t="s">
        <v>21</v>
      </c>
      <c r="D22" s="12" t="s">
        <v>15</v>
      </c>
      <c r="E22" s="13" t="s">
        <v>38</v>
      </c>
      <c r="F22" s="13" t="s">
        <v>38</v>
      </c>
      <c r="J22" s="12" t="s">
        <v>56</v>
      </c>
    </row>
    <row r="23" spans="1:10" ht="15.75" customHeight="1">
      <c r="A23" s="22" t="s">
        <v>796</v>
      </c>
      <c r="B23" s="16">
        <v>7.5173611111111108E-2</v>
      </c>
      <c r="C23" s="12" t="s">
        <v>21</v>
      </c>
      <c r="D23" s="12" t="s">
        <v>15</v>
      </c>
      <c r="E23" s="13">
        <v>19</v>
      </c>
      <c r="F23" s="14">
        <f t="shared" ref="F23:F24" si="0">E23-3</f>
        <v>16</v>
      </c>
      <c r="J23" s="12" t="s">
        <v>57</v>
      </c>
    </row>
    <row r="24" spans="1:10" ht="15.75" customHeight="1">
      <c r="A24" s="28" t="s">
        <v>796</v>
      </c>
      <c r="B24" s="16">
        <v>7.6238425925925932E-2</v>
      </c>
      <c r="C24" s="12" t="s">
        <v>23</v>
      </c>
      <c r="D24" s="12" t="s">
        <v>15</v>
      </c>
      <c r="E24" s="13">
        <v>16</v>
      </c>
      <c r="F24" s="14">
        <f t="shared" si="0"/>
        <v>13</v>
      </c>
    </row>
    <row r="25" spans="1:10" ht="15.75" customHeight="1">
      <c r="A25" s="22" t="s">
        <v>796</v>
      </c>
      <c r="B25" s="16">
        <v>7.7916666666666662E-2</v>
      </c>
      <c r="C25" s="12" t="s">
        <v>21</v>
      </c>
      <c r="D25" s="12" t="s">
        <v>78</v>
      </c>
      <c r="E25" s="13">
        <v>15</v>
      </c>
      <c r="F25" s="14">
        <f>E25-5</f>
        <v>10</v>
      </c>
    </row>
    <row r="26" spans="1:10" ht="15.75" customHeight="1">
      <c r="A26" s="28" t="s">
        <v>796</v>
      </c>
      <c r="B26" s="16">
        <v>7.8414351851851846E-2</v>
      </c>
      <c r="C26" s="12" t="s">
        <v>14</v>
      </c>
      <c r="D26" s="12" t="s">
        <v>15</v>
      </c>
      <c r="E26" s="13">
        <v>7</v>
      </c>
      <c r="F26" s="14">
        <f>E26-3</f>
        <v>4</v>
      </c>
    </row>
    <row r="27" spans="1:10" ht="15.75" customHeight="1">
      <c r="A27" s="22" t="s">
        <v>796</v>
      </c>
      <c r="B27" s="16">
        <v>8.1759259259259254E-2</v>
      </c>
      <c r="C27" s="12" t="s">
        <v>89</v>
      </c>
      <c r="D27" s="12" t="s">
        <v>22</v>
      </c>
      <c r="E27" s="14">
        <f>F27+4</f>
        <v>19</v>
      </c>
      <c r="F27" s="13">
        <v>15</v>
      </c>
    </row>
    <row r="28" spans="1:10" ht="15.75" customHeight="1">
      <c r="A28" s="28" t="s">
        <v>796</v>
      </c>
      <c r="B28" s="16">
        <v>8.3194444444444446E-2</v>
      </c>
      <c r="C28" s="12" t="s">
        <v>14</v>
      </c>
      <c r="D28" s="12" t="s">
        <v>22</v>
      </c>
      <c r="E28" s="13">
        <v>15</v>
      </c>
      <c r="F28" s="14">
        <f t="shared" ref="F28:F30" si="1">E28-7</f>
        <v>8</v>
      </c>
    </row>
    <row r="29" spans="1:10" ht="15.75" customHeight="1">
      <c r="A29" s="22" t="s">
        <v>796</v>
      </c>
      <c r="B29" s="16">
        <v>8.458333333333333E-2</v>
      </c>
      <c r="C29" s="12" t="s">
        <v>19</v>
      </c>
      <c r="D29" s="12" t="s">
        <v>77</v>
      </c>
      <c r="E29" s="13">
        <v>21</v>
      </c>
      <c r="F29" s="14">
        <f t="shared" si="1"/>
        <v>14</v>
      </c>
    </row>
    <row r="30" spans="1:10" ht="15.75" customHeight="1">
      <c r="A30" s="28" t="s">
        <v>796</v>
      </c>
      <c r="B30" s="16">
        <v>8.4664351851851852E-2</v>
      </c>
      <c r="C30" s="12" t="s">
        <v>14</v>
      </c>
      <c r="D30" s="12" t="s">
        <v>77</v>
      </c>
      <c r="E30" s="13">
        <v>25</v>
      </c>
      <c r="F30" s="14">
        <f t="shared" si="1"/>
        <v>18</v>
      </c>
    </row>
    <row r="31" spans="1:10" ht="15.75" customHeight="1">
      <c r="A31" s="22" t="s">
        <v>796</v>
      </c>
      <c r="B31" s="16">
        <v>8.5243055555555558E-2</v>
      </c>
      <c r="C31" s="12" t="s">
        <v>66</v>
      </c>
      <c r="D31" s="12" t="s">
        <v>16</v>
      </c>
      <c r="E31" s="13">
        <v>19</v>
      </c>
      <c r="F31" s="14">
        <f>E31-2</f>
        <v>17</v>
      </c>
    </row>
    <row r="32" spans="1:10" ht="15.75" customHeight="1">
      <c r="A32" s="28" t="s">
        <v>796</v>
      </c>
      <c r="B32" s="16">
        <v>8.5370370370370374E-2</v>
      </c>
      <c r="C32" s="12" t="s">
        <v>13</v>
      </c>
      <c r="D32" s="12" t="s">
        <v>16</v>
      </c>
      <c r="E32" s="13">
        <v>14</v>
      </c>
      <c r="F32" s="14">
        <f>E32-0</f>
        <v>14</v>
      </c>
    </row>
    <row r="33" spans="1:10" ht="15.75" customHeight="1">
      <c r="A33" s="22" t="s">
        <v>796</v>
      </c>
      <c r="B33" s="16">
        <v>8.5416666666666669E-2</v>
      </c>
      <c r="C33" s="12" t="s">
        <v>14</v>
      </c>
      <c r="D33" s="12" t="s">
        <v>16</v>
      </c>
      <c r="E33" s="13">
        <v>10</v>
      </c>
      <c r="F33" s="14">
        <f>E33-4</f>
        <v>6</v>
      </c>
    </row>
    <row r="34" spans="1:10" ht="15.75" customHeight="1">
      <c r="A34" s="28" t="s">
        <v>796</v>
      </c>
      <c r="B34" s="16">
        <v>8.5509259259259257E-2</v>
      </c>
      <c r="C34" s="12" t="s">
        <v>21</v>
      </c>
      <c r="D34" s="12" t="s">
        <v>16</v>
      </c>
      <c r="E34" s="13">
        <v>6</v>
      </c>
      <c r="F34" s="14">
        <f>E34-1</f>
        <v>5</v>
      </c>
    </row>
    <row r="35" spans="1:10" ht="15.75" customHeight="1">
      <c r="A35" s="22" t="s">
        <v>796</v>
      </c>
      <c r="B35" s="16">
        <v>8.5555555555555551E-2</v>
      </c>
      <c r="C35" s="12" t="s">
        <v>23</v>
      </c>
      <c r="D35" s="12" t="s">
        <v>16</v>
      </c>
      <c r="E35" s="13">
        <v>7</v>
      </c>
      <c r="F35" s="14">
        <f>E35-3</f>
        <v>4</v>
      </c>
    </row>
    <row r="36" spans="1:10" ht="15.75" customHeight="1">
      <c r="A36" s="28" t="s">
        <v>796</v>
      </c>
      <c r="B36" s="16">
        <v>8.5509259259259257E-2</v>
      </c>
      <c r="C36" s="12" t="s">
        <v>19</v>
      </c>
      <c r="D36" s="12" t="s">
        <v>16</v>
      </c>
      <c r="E36" s="13">
        <v>7</v>
      </c>
      <c r="F36" s="14">
        <f t="shared" ref="F36:F37" si="2">E36-4</f>
        <v>3</v>
      </c>
    </row>
    <row r="37" spans="1:10" ht="15.75" customHeight="1">
      <c r="A37" s="22" t="s">
        <v>796</v>
      </c>
      <c r="B37" s="16">
        <v>0.10435185185185185</v>
      </c>
      <c r="C37" s="12" t="s">
        <v>18</v>
      </c>
      <c r="D37" s="12" t="s">
        <v>16</v>
      </c>
      <c r="E37" s="13">
        <v>6</v>
      </c>
      <c r="F37" s="14">
        <f t="shared" si="2"/>
        <v>2</v>
      </c>
    </row>
    <row r="38" spans="1:10" ht="15.75" customHeight="1">
      <c r="A38" s="28" t="s">
        <v>796</v>
      </c>
      <c r="B38" s="16">
        <v>8.6655092592592589E-2</v>
      </c>
      <c r="C38" s="12" t="s">
        <v>66</v>
      </c>
      <c r="D38" s="12" t="s">
        <v>30</v>
      </c>
      <c r="E38" s="13">
        <v>11</v>
      </c>
      <c r="F38" s="14">
        <f t="shared" ref="F38:F39" si="3">E38-7</f>
        <v>4</v>
      </c>
      <c r="J38" s="12" t="s">
        <v>477</v>
      </c>
    </row>
    <row r="39" spans="1:10" ht="15.75" customHeight="1">
      <c r="A39" s="22" t="s">
        <v>796</v>
      </c>
      <c r="B39" s="16">
        <v>8.6932870370370369E-2</v>
      </c>
      <c r="C39" s="12" t="s">
        <v>66</v>
      </c>
      <c r="D39" s="12" t="s">
        <v>30</v>
      </c>
      <c r="E39" s="13">
        <v>21</v>
      </c>
      <c r="F39" s="14">
        <f t="shared" si="3"/>
        <v>14</v>
      </c>
      <c r="J39" s="12" t="s">
        <v>477</v>
      </c>
    </row>
    <row r="40" spans="1:10" ht="15.75" customHeight="1">
      <c r="A40" s="28" t="s">
        <v>796</v>
      </c>
      <c r="B40" s="16">
        <v>8.7141203703703707E-2</v>
      </c>
      <c r="C40" s="12" t="s">
        <v>66</v>
      </c>
      <c r="D40" s="12" t="s">
        <v>28</v>
      </c>
      <c r="E40" s="13">
        <v>16</v>
      </c>
      <c r="F40" s="15"/>
      <c r="H40" s="12" t="s">
        <v>804</v>
      </c>
    </row>
    <row r="41" spans="1:10" ht="15.75" customHeight="1">
      <c r="A41" s="22" t="s">
        <v>796</v>
      </c>
      <c r="B41" s="16">
        <v>8.8611111111111113E-2</v>
      </c>
      <c r="C41" s="12" t="s">
        <v>13</v>
      </c>
      <c r="D41" s="12" t="s">
        <v>33</v>
      </c>
      <c r="E41" s="13">
        <v>15</v>
      </c>
      <c r="F41" s="14">
        <f t="shared" ref="F41:F42" si="4">E41-7</f>
        <v>8</v>
      </c>
      <c r="J41" s="12" t="s">
        <v>120</v>
      </c>
    </row>
    <row r="42" spans="1:10" ht="15.75" customHeight="1">
      <c r="A42" s="28" t="s">
        <v>796</v>
      </c>
      <c r="B42" s="16">
        <v>8.879629629629629E-2</v>
      </c>
      <c r="C42" s="12" t="s">
        <v>13</v>
      </c>
      <c r="D42" s="12" t="s">
        <v>33</v>
      </c>
      <c r="E42" s="13">
        <v>20</v>
      </c>
      <c r="F42" s="14">
        <f t="shared" si="4"/>
        <v>13</v>
      </c>
      <c r="J42" s="12" t="s">
        <v>120</v>
      </c>
    </row>
    <row r="43" spans="1:10" ht="15.75" customHeight="1">
      <c r="A43" s="22" t="s">
        <v>796</v>
      </c>
      <c r="B43" s="16">
        <v>8.9074074074074069E-2</v>
      </c>
      <c r="C43" s="12" t="s">
        <v>13</v>
      </c>
      <c r="D43" s="12" t="s">
        <v>28</v>
      </c>
      <c r="E43" s="13">
        <v>9</v>
      </c>
      <c r="F43" s="15"/>
      <c r="H43" s="12" t="s">
        <v>807</v>
      </c>
    </row>
    <row r="44" spans="1:10" ht="15.75" customHeight="1">
      <c r="A44" s="28" t="s">
        <v>796</v>
      </c>
      <c r="B44" s="16">
        <v>8.997685185185185E-2</v>
      </c>
      <c r="C44" s="12" t="s">
        <v>66</v>
      </c>
      <c r="D44" s="12" t="s">
        <v>26</v>
      </c>
      <c r="E44" s="13" t="s">
        <v>38</v>
      </c>
      <c r="F44" s="13" t="s">
        <v>38</v>
      </c>
      <c r="J44" s="12" t="s">
        <v>56</v>
      </c>
    </row>
    <row r="45" spans="1:10" ht="15.75" customHeight="1">
      <c r="A45" s="22" t="s">
        <v>796</v>
      </c>
      <c r="B45" s="16">
        <v>8.997685185185185E-2</v>
      </c>
      <c r="C45" s="12" t="s">
        <v>66</v>
      </c>
      <c r="D45" s="12" t="s">
        <v>26</v>
      </c>
      <c r="E45" s="13">
        <v>9</v>
      </c>
      <c r="F45" s="14">
        <f>E45-6</f>
        <v>3</v>
      </c>
      <c r="H45" s="12" t="s">
        <v>810</v>
      </c>
      <c r="J45" s="12" t="s">
        <v>57</v>
      </c>
    </row>
    <row r="46" spans="1:10" ht="15.75" customHeight="1">
      <c r="A46" s="28" t="s">
        <v>796</v>
      </c>
      <c r="B46" s="16">
        <v>9.0729166666666666E-2</v>
      </c>
      <c r="C46" s="12" t="s">
        <v>19</v>
      </c>
      <c r="D46" s="12" t="s">
        <v>30</v>
      </c>
      <c r="E46" s="13">
        <v>18</v>
      </c>
      <c r="F46" s="14">
        <f t="shared" ref="F46:F48" si="5">E46-7</f>
        <v>11</v>
      </c>
      <c r="H46" s="12" t="s">
        <v>811</v>
      </c>
      <c r="J46" s="12" t="s">
        <v>812</v>
      </c>
    </row>
    <row r="47" spans="1:10" ht="15.75" customHeight="1">
      <c r="A47" s="22" t="s">
        <v>796</v>
      </c>
      <c r="B47" s="16">
        <v>9.1527777777777777E-2</v>
      </c>
      <c r="C47" s="12" t="s">
        <v>19</v>
      </c>
      <c r="D47" s="12" t="s">
        <v>77</v>
      </c>
      <c r="E47" s="13">
        <v>12</v>
      </c>
      <c r="F47" s="14">
        <f t="shared" si="5"/>
        <v>5</v>
      </c>
      <c r="H47" s="12" t="s">
        <v>813</v>
      </c>
      <c r="J47" s="12" t="s">
        <v>814</v>
      </c>
    </row>
    <row r="48" spans="1:10" ht="15.75" customHeight="1">
      <c r="A48" s="28" t="s">
        <v>796</v>
      </c>
      <c r="B48" s="16">
        <v>9.1562500000000005E-2</v>
      </c>
      <c r="C48" s="12" t="s">
        <v>14</v>
      </c>
      <c r="D48" s="12" t="s">
        <v>77</v>
      </c>
      <c r="E48" s="13">
        <v>22</v>
      </c>
      <c r="F48" s="14">
        <f t="shared" si="5"/>
        <v>15</v>
      </c>
      <c r="H48" s="12" t="s">
        <v>815</v>
      </c>
      <c r="J48" s="12" t="s">
        <v>814</v>
      </c>
    </row>
    <row r="49" spans="1:10" ht="15.75" customHeight="1">
      <c r="A49" s="22" t="s">
        <v>796</v>
      </c>
      <c r="B49" s="16">
        <v>9.2476851851851852E-2</v>
      </c>
      <c r="C49" s="12" t="s">
        <v>14</v>
      </c>
      <c r="D49" s="12" t="s">
        <v>30</v>
      </c>
      <c r="E49" s="14">
        <f t="shared" ref="E49:E50" si="6">F49+7</f>
        <v>9</v>
      </c>
      <c r="F49" s="13">
        <v>2</v>
      </c>
      <c r="J49" s="12" t="s">
        <v>58</v>
      </c>
    </row>
    <row r="50" spans="1:10" ht="15.75" customHeight="1">
      <c r="A50" s="28" t="s">
        <v>796</v>
      </c>
      <c r="B50" s="16">
        <v>9.2615740740740735E-2</v>
      </c>
      <c r="C50" s="12" t="s">
        <v>14</v>
      </c>
      <c r="D50" s="12" t="s">
        <v>30</v>
      </c>
      <c r="E50" s="14">
        <f t="shared" si="6"/>
        <v>9</v>
      </c>
      <c r="F50" s="13">
        <v>2</v>
      </c>
      <c r="J50" s="12" t="s">
        <v>58</v>
      </c>
    </row>
    <row r="51" spans="1:10" ht="15.75" customHeight="1">
      <c r="A51" s="22" t="s">
        <v>796</v>
      </c>
      <c r="B51" s="16">
        <v>9.2986111111111117E-2</v>
      </c>
      <c r="C51" s="12" t="s">
        <v>14</v>
      </c>
      <c r="D51" s="12" t="s">
        <v>30</v>
      </c>
      <c r="E51" s="13">
        <v>17</v>
      </c>
      <c r="F51" s="14">
        <f>E51-7</f>
        <v>10</v>
      </c>
      <c r="J51" s="12" t="s">
        <v>32</v>
      </c>
    </row>
    <row r="52" spans="1:10" ht="15.75" customHeight="1">
      <c r="A52" s="28" t="s">
        <v>796</v>
      </c>
      <c r="B52" s="16">
        <v>9.3784722222222228E-2</v>
      </c>
      <c r="C52" s="12" t="s">
        <v>19</v>
      </c>
      <c r="D52" s="12" t="s">
        <v>15</v>
      </c>
      <c r="E52" s="13">
        <v>17</v>
      </c>
      <c r="F52" s="14">
        <f>E52-0</f>
        <v>17</v>
      </c>
    </row>
    <row r="53" spans="1:10" ht="15.75" customHeight="1">
      <c r="A53" s="22" t="s">
        <v>796</v>
      </c>
      <c r="B53" s="16">
        <v>9.5682870370370376E-2</v>
      </c>
      <c r="C53" s="12" t="s">
        <v>23</v>
      </c>
      <c r="D53" s="12" t="s">
        <v>30</v>
      </c>
      <c r="E53" s="13" t="s">
        <v>17</v>
      </c>
      <c r="F53" s="13">
        <v>20</v>
      </c>
      <c r="G53" s="12" t="s">
        <v>40</v>
      </c>
      <c r="J53" s="12" t="s">
        <v>694</v>
      </c>
    </row>
    <row r="54" spans="1:10" ht="15.75" customHeight="1">
      <c r="A54" s="28" t="s">
        <v>796</v>
      </c>
      <c r="B54" s="16">
        <v>9.5879629629629634E-2</v>
      </c>
      <c r="C54" s="12" t="s">
        <v>23</v>
      </c>
      <c r="D54" s="12" t="s">
        <v>28</v>
      </c>
      <c r="E54" s="13">
        <v>18</v>
      </c>
      <c r="F54" s="15"/>
      <c r="H54" s="12" t="s">
        <v>819</v>
      </c>
    </row>
    <row r="55" spans="1:10" ht="15.75" customHeight="1">
      <c r="A55" s="22" t="s">
        <v>796</v>
      </c>
      <c r="B55" s="16">
        <v>9.6099537037037039E-2</v>
      </c>
      <c r="C55" s="12" t="s">
        <v>23</v>
      </c>
      <c r="D55" s="12" t="s">
        <v>30</v>
      </c>
      <c r="E55" s="13">
        <v>12</v>
      </c>
      <c r="F55" s="14">
        <f>E55-7</f>
        <v>5</v>
      </c>
      <c r="J55" s="12" t="s">
        <v>694</v>
      </c>
    </row>
    <row r="56" spans="1:10" ht="15.75" customHeight="1">
      <c r="A56" s="28" t="s">
        <v>796</v>
      </c>
      <c r="B56" s="16">
        <v>9.6469907407407407E-2</v>
      </c>
      <c r="C56" s="12" t="s">
        <v>23</v>
      </c>
      <c r="D56" s="12" t="s">
        <v>30</v>
      </c>
      <c r="E56" s="13">
        <v>14</v>
      </c>
      <c r="F56" s="14">
        <f>E56-6</f>
        <v>8</v>
      </c>
      <c r="J56" s="12" t="s">
        <v>39</v>
      </c>
    </row>
    <row r="57" spans="1:10" ht="15.75" customHeight="1">
      <c r="A57" s="22" t="s">
        <v>796</v>
      </c>
      <c r="B57" s="16">
        <v>9.8310185185185181E-2</v>
      </c>
      <c r="C57" s="12" t="s">
        <v>21</v>
      </c>
      <c r="D57" s="12" t="s">
        <v>28</v>
      </c>
      <c r="E57" s="13">
        <v>5</v>
      </c>
      <c r="F57" s="15"/>
      <c r="H57" s="12" t="s">
        <v>826</v>
      </c>
      <c r="J57" s="12" t="s">
        <v>480</v>
      </c>
    </row>
    <row r="58" spans="1:10" ht="15.75" customHeight="1">
      <c r="A58" s="28" t="s">
        <v>796</v>
      </c>
      <c r="B58" s="16">
        <v>9.8958333333333329E-2</v>
      </c>
      <c r="C58" s="12" t="s">
        <v>18</v>
      </c>
      <c r="D58" s="12" t="s">
        <v>33</v>
      </c>
      <c r="E58" s="13">
        <v>15</v>
      </c>
      <c r="F58" s="14">
        <f>E58-3</f>
        <v>12</v>
      </c>
      <c r="J58" s="12" t="s">
        <v>155</v>
      </c>
    </row>
    <row r="59" spans="1:10" ht="13">
      <c r="A59" s="22" t="s">
        <v>796</v>
      </c>
      <c r="B59" s="16">
        <v>9.9618055555555557E-2</v>
      </c>
      <c r="C59" s="12" t="s">
        <v>18</v>
      </c>
      <c r="D59" s="12" t="s">
        <v>33</v>
      </c>
      <c r="E59" s="13">
        <v>26</v>
      </c>
      <c r="F59" s="14">
        <f>E59-7</f>
        <v>19</v>
      </c>
      <c r="J59" s="12" t="s">
        <v>72</v>
      </c>
    </row>
    <row r="60" spans="1:10" ht="13">
      <c r="A60" s="28" t="s">
        <v>796</v>
      </c>
      <c r="B60" s="16">
        <v>9.9861111111111109E-2</v>
      </c>
      <c r="C60" s="12" t="s">
        <v>18</v>
      </c>
      <c r="D60" s="12" t="s">
        <v>28</v>
      </c>
      <c r="E60" s="13">
        <v>14</v>
      </c>
      <c r="F60" s="15"/>
      <c r="H60" s="12" t="s">
        <v>828</v>
      </c>
    </row>
    <row r="61" spans="1:10" ht="13">
      <c r="A61" s="22" t="s">
        <v>796</v>
      </c>
      <c r="B61" s="16">
        <v>0.10096064814814815</v>
      </c>
      <c r="C61" s="12" t="s">
        <v>66</v>
      </c>
      <c r="D61" s="12" t="s">
        <v>30</v>
      </c>
      <c r="E61" s="13" t="s">
        <v>38</v>
      </c>
      <c r="F61" s="13" t="s">
        <v>38</v>
      </c>
      <c r="J61" s="12" t="s">
        <v>56</v>
      </c>
    </row>
    <row r="62" spans="1:10" ht="13">
      <c r="A62" s="28" t="s">
        <v>796</v>
      </c>
      <c r="B62" s="16">
        <v>0.10096064814814815</v>
      </c>
      <c r="C62" s="12" t="s">
        <v>66</v>
      </c>
      <c r="D62" s="12" t="s">
        <v>30</v>
      </c>
      <c r="E62" s="13">
        <v>22</v>
      </c>
      <c r="F62" s="14">
        <f>E62-7</f>
        <v>15</v>
      </c>
      <c r="J62" s="12" t="s">
        <v>831</v>
      </c>
    </row>
    <row r="63" spans="1:10" ht="13">
      <c r="A63" s="22" t="s">
        <v>796</v>
      </c>
      <c r="B63" s="16">
        <v>0.10121527777777778</v>
      </c>
      <c r="C63" s="12" t="s">
        <v>66</v>
      </c>
      <c r="D63" s="12" t="s">
        <v>28</v>
      </c>
      <c r="E63" s="13">
        <v>16</v>
      </c>
      <c r="F63" s="15"/>
      <c r="H63" s="12" t="s">
        <v>804</v>
      </c>
      <c r="J63" s="12" t="s">
        <v>833</v>
      </c>
    </row>
    <row r="64" spans="1:10" ht="13">
      <c r="A64" s="28" t="s">
        <v>796</v>
      </c>
      <c r="B64" s="16">
        <v>0.10162037037037037</v>
      </c>
      <c r="C64" s="12" t="s">
        <v>66</v>
      </c>
      <c r="D64" s="12" t="s">
        <v>30</v>
      </c>
      <c r="E64" s="13" t="s">
        <v>38</v>
      </c>
      <c r="F64" s="13" t="s">
        <v>38</v>
      </c>
      <c r="J64" s="12" t="s">
        <v>56</v>
      </c>
    </row>
    <row r="65" spans="1:10" ht="13">
      <c r="A65" s="22" t="s">
        <v>796</v>
      </c>
      <c r="B65" s="16">
        <v>0.10162037037037037</v>
      </c>
      <c r="C65" s="12" t="s">
        <v>66</v>
      </c>
      <c r="D65" s="12" t="s">
        <v>30</v>
      </c>
      <c r="E65" s="13">
        <v>25</v>
      </c>
      <c r="F65" s="14">
        <f>E65-7</f>
        <v>18</v>
      </c>
      <c r="J65" s="12" t="s">
        <v>831</v>
      </c>
    </row>
    <row r="66" spans="1:10" ht="13">
      <c r="A66" s="28" t="s">
        <v>796</v>
      </c>
      <c r="B66" s="16">
        <v>0.10175925925925926</v>
      </c>
      <c r="C66" s="12" t="s">
        <v>66</v>
      </c>
      <c r="D66" s="12" t="s">
        <v>28</v>
      </c>
      <c r="E66" s="13">
        <v>11</v>
      </c>
      <c r="F66" s="15"/>
      <c r="H66" s="12" t="s">
        <v>835</v>
      </c>
    </row>
    <row r="67" spans="1:10" ht="13">
      <c r="A67" s="22" t="s">
        <v>796</v>
      </c>
      <c r="B67" s="16">
        <v>0.10247685185185185</v>
      </c>
      <c r="C67" s="12" t="s">
        <v>13</v>
      </c>
      <c r="D67" s="12" t="s">
        <v>30</v>
      </c>
      <c r="E67" s="13" t="s">
        <v>38</v>
      </c>
      <c r="F67" s="13" t="s">
        <v>38</v>
      </c>
      <c r="J67" s="12" t="s">
        <v>56</v>
      </c>
    </row>
    <row r="68" spans="1:10" ht="13">
      <c r="A68" s="28" t="s">
        <v>796</v>
      </c>
      <c r="B68" s="16">
        <v>0.10247685185185185</v>
      </c>
      <c r="C68" s="12" t="s">
        <v>13</v>
      </c>
      <c r="D68" s="12" t="s">
        <v>30</v>
      </c>
      <c r="E68" s="13">
        <v>25</v>
      </c>
      <c r="F68" s="13">
        <v>18</v>
      </c>
      <c r="J68" s="12" t="s">
        <v>721</v>
      </c>
    </row>
    <row r="69" spans="1:10" ht="13">
      <c r="A69" s="22" t="s">
        <v>796</v>
      </c>
      <c r="B69" s="16">
        <v>0.10280092592592592</v>
      </c>
      <c r="C69" s="12" t="s">
        <v>13</v>
      </c>
      <c r="D69" s="12" t="s">
        <v>28</v>
      </c>
      <c r="E69" s="13">
        <v>13</v>
      </c>
      <c r="F69" s="15"/>
      <c r="H69" s="12" t="s">
        <v>837</v>
      </c>
    </row>
    <row r="70" spans="1:10" ht="13">
      <c r="A70" s="28" t="s">
        <v>796</v>
      </c>
      <c r="B70" s="16">
        <v>0.10306712962962963</v>
      </c>
      <c r="C70" s="12" t="s">
        <v>13</v>
      </c>
      <c r="D70" s="12" t="s">
        <v>30</v>
      </c>
      <c r="E70" s="13" t="s">
        <v>38</v>
      </c>
      <c r="F70" s="13" t="s">
        <v>38</v>
      </c>
      <c r="J70" s="12" t="s">
        <v>56</v>
      </c>
    </row>
    <row r="71" spans="1:10" ht="13">
      <c r="A71" s="22" t="s">
        <v>796</v>
      </c>
      <c r="B71" s="16">
        <v>0.10306712962962963</v>
      </c>
      <c r="C71" s="12" t="s">
        <v>13</v>
      </c>
      <c r="D71" s="12" t="s">
        <v>30</v>
      </c>
      <c r="E71" s="13">
        <v>23</v>
      </c>
      <c r="F71" s="13">
        <v>16</v>
      </c>
      <c r="J71" s="12" t="s">
        <v>721</v>
      </c>
    </row>
    <row r="72" spans="1:10" ht="13">
      <c r="A72" s="28" t="s">
        <v>796</v>
      </c>
      <c r="B72" s="16">
        <v>0.1032175925925926</v>
      </c>
      <c r="C72" s="12" t="s">
        <v>13</v>
      </c>
      <c r="D72" s="12" t="s">
        <v>28</v>
      </c>
      <c r="E72" s="13">
        <v>13</v>
      </c>
      <c r="F72" s="15"/>
      <c r="H72" s="12" t="s">
        <v>837</v>
      </c>
    </row>
    <row r="73" spans="1:10" ht="13">
      <c r="A73" s="22" t="s">
        <v>796</v>
      </c>
      <c r="B73" s="16">
        <v>0.10523148148148148</v>
      </c>
      <c r="C73" s="12" t="s">
        <v>21</v>
      </c>
      <c r="D73" s="12" t="s">
        <v>62</v>
      </c>
      <c r="E73" s="33">
        <f>F73+2</f>
        <v>5</v>
      </c>
      <c r="F73" s="13">
        <v>3</v>
      </c>
      <c r="J73" s="12" t="s">
        <v>224</v>
      </c>
    </row>
    <row r="74" spans="1:10" ht="13">
      <c r="A74" s="28" t="s">
        <v>796</v>
      </c>
      <c r="B74" s="16">
        <v>0.10664351851851851</v>
      </c>
      <c r="C74" s="12" t="s">
        <v>14</v>
      </c>
      <c r="D74" s="12" t="s">
        <v>30</v>
      </c>
      <c r="E74" s="14">
        <f>F74+7</f>
        <v>11</v>
      </c>
      <c r="F74" s="13">
        <v>4</v>
      </c>
      <c r="J74" s="12" t="s">
        <v>56</v>
      </c>
    </row>
    <row r="75" spans="1:10" ht="13">
      <c r="A75" s="22" t="s">
        <v>796</v>
      </c>
      <c r="B75" s="16">
        <v>0.10664351851851851</v>
      </c>
      <c r="C75" s="12" t="s">
        <v>14</v>
      </c>
      <c r="D75" s="12" t="s">
        <v>30</v>
      </c>
      <c r="E75" s="13">
        <v>18</v>
      </c>
      <c r="F75" s="14">
        <f>E75-7</f>
        <v>11</v>
      </c>
      <c r="J75" s="12" t="s">
        <v>168</v>
      </c>
    </row>
    <row r="76" spans="1:10" ht="13">
      <c r="A76" s="28" t="s">
        <v>796</v>
      </c>
      <c r="B76" s="16">
        <v>0.10678240740740741</v>
      </c>
      <c r="C76" s="12" t="s">
        <v>14</v>
      </c>
      <c r="D76" s="12" t="s">
        <v>28</v>
      </c>
      <c r="E76" s="13">
        <v>8</v>
      </c>
      <c r="F76" s="15"/>
      <c r="H76" s="12" t="s">
        <v>843</v>
      </c>
    </row>
    <row r="77" spans="1:10" ht="13">
      <c r="A77" s="22" t="s">
        <v>796</v>
      </c>
      <c r="B77" s="16">
        <v>0.1077662037037037</v>
      </c>
      <c r="C77" s="12" t="s">
        <v>14</v>
      </c>
      <c r="D77" s="12" t="s">
        <v>30</v>
      </c>
      <c r="E77" s="13" t="s">
        <v>38</v>
      </c>
      <c r="F77" s="13" t="s">
        <v>38</v>
      </c>
      <c r="J77" s="12" t="s">
        <v>56</v>
      </c>
    </row>
    <row r="78" spans="1:10" ht="13">
      <c r="A78" s="28" t="s">
        <v>796</v>
      </c>
      <c r="B78" s="16">
        <v>0.1077662037037037</v>
      </c>
      <c r="C78" s="12" t="s">
        <v>14</v>
      </c>
      <c r="D78" s="12" t="s">
        <v>30</v>
      </c>
      <c r="E78" s="13">
        <v>24</v>
      </c>
      <c r="F78" s="13">
        <v>17</v>
      </c>
      <c r="J78" s="12" t="s">
        <v>168</v>
      </c>
    </row>
    <row r="79" spans="1:10" ht="13">
      <c r="A79" s="22" t="s">
        <v>796</v>
      </c>
      <c r="B79" s="16">
        <v>0.10788194444444445</v>
      </c>
      <c r="C79" s="12" t="s">
        <v>14</v>
      </c>
      <c r="D79" s="12" t="s">
        <v>28</v>
      </c>
      <c r="E79" s="13">
        <v>10</v>
      </c>
      <c r="F79" s="15"/>
      <c r="H79" s="12" t="s">
        <v>846</v>
      </c>
    </row>
    <row r="80" spans="1:10" ht="13">
      <c r="A80" s="28" t="s">
        <v>796</v>
      </c>
      <c r="B80" s="16">
        <v>0.10856481481481481</v>
      </c>
      <c r="C80" s="12" t="s">
        <v>14</v>
      </c>
      <c r="D80" s="12" t="s">
        <v>30</v>
      </c>
      <c r="E80" s="13" t="s">
        <v>38</v>
      </c>
      <c r="F80" s="13" t="s">
        <v>38</v>
      </c>
      <c r="J80" s="12" t="s">
        <v>56</v>
      </c>
    </row>
    <row r="81" spans="1:10" ht="13">
      <c r="A81" s="22" t="s">
        <v>796</v>
      </c>
      <c r="B81" s="16">
        <v>0.10856481481481481</v>
      </c>
      <c r="C81" s="12" t="s">
        <v>14</v>
      </c>
      <c r="D81" s="12" t="s">
        <v>30</v>
      </c>
      <c r="E81" s="13">
        <v>22</v>
      </c>
      <c r="F81" s="13">
        <v>15</v>
      </c>
      <c r="J81" s="12" t="s">
        <v>297</v>
      </c>
    </row>
    <row r="82" spans="1:10" ht="13">
      <c r="A82" s="28" t="s">
        <v>796</v>
      </c>
      <c r="B82" s="16">
        <v>0.10864583333333333</v>
      </c>
      <c r="C82" s="12" t="s">
        <v>14</v>
      </c>
      <c r="D82" s="12" t="s">
        <v>28</v>
      </c>
      <c r="E82" s="13">
        <v>5</v>
      </c>
      <c r="F82" s="15"/>
      <c r="H82" s="12" t="s">
        <v>847</v>
      </c>
    </row>
    <row r="83" spans="1:10" ht="13">
      <c r="A83" s="22" t="s">
        <v>796</v>
      </c>
      <c r="B83" s="16">
        <v>0.10908564814814815</v>
      </c>
      <c r="C83" s="12" t="s">
        <v>19</v>
      </c>
      <c r="D83" s="12" t="s">
        <v>30</v>
      </c>
      <c r="E83" s="13">
        <v>22</v>
      </c>
      <c r="F83" s="13">
        <v>15</v>
      </c>
      <c r="J83" s="12" t="s">
        <v>159</v>
      </c>
    </row>
    <row r="84" spans="1:10" ht="13">
      <c r="A84" s="28" t="s">
        <v>796</v>
      </c>
      <c r="B84" s="16">
        <v>0.10921296296296296</v>
      </c>
      <c r="C84" s="12" t="s">
        <v>19</v>
      </c>
      <c r="D84" s="12" t="s">
        <v>28</v>
      </c>
      <c r="E84" s="13">
        <v>8</v>
      </c>
      <c r="F84" s="15"/>
      <c r="H84" s="12" t="s">
        <v>849</v>
      </c>
      <c r="J84" s="12" t="s">
        <v>497</v>
      </c>
    </row>
    <row r="85" spans="1:10" ht="13">
      <c r="A85" s="22" t="s">
        <v>796</v>
      </c>
      <c r="B85" s="16">
        <v>0.10976851851851852</v>
      </c>
      <c r="C85" s="12" t="s">
        <v>19</v>
      </c>
      <c r="D85" s="12" t="s">
        <v>30</v>
      </c>
      <c r="E85" s="13">
        <v>14</v>
      </c>
      <c r="F85" s="14">
        <f>E85-7</f>
        <v>7</v>
      </c>
      <c r="J85" s="12" t="s">
        <v>159</v>
      </c>
    </row>
    <row r="86" spans="1:10" ht="13">
      <c r="A86" s="28" t="s">
        <v>796</v>
      </c>
      <c r="B86" s="16">
        <v>0.11021990740740741</v>
      </c>
      <c r="C86" s="12" t="s">
        <v>23</v>
      </c>
      <c r="D86" s="12" t="s">
        <v>30</v>
      </c>
      <c r="E86" s="13" t="s">
        <v>38</v>
      </c>
      <c r="F86" s="13" t="s">
        <v>38</v>
      </c>
      <c r="J86" s="12" t="s">
        <v>694</v>
      </c>
    </row>
    <row r="87" spans="1:10" ht="13">
      <c r="A87" s="22" t="s">
        <v>796</v>
      </c>
      <c r="B87" s="16">
        <v>0.11032407407407407</v>
      </c>
      <c r="C87" s="12" t="s">
        <v>23</v>
      </c>
      <c r="D87" s="12" t="s">
        <v>30</v>
      </c>
      <c r="E87" s="13">
        <v>19</v>
      </c>
      <c r="F87" s="14">
        <f>E87-7</f>
        <v>12</v>
      </c>
      <c r="J87" s="12" t="s">
        <v>694</v>
      </c>
    </row>
    <row r="88" spans="1:10" ht="13">
      <c r="A88" s="28" t="s">
        <v>796</v>
      </c>
      <c r="B88" s="16">
        <v>0.11052083333333333</v>
      </c>
      <c r="C88" s="12" t="s">
        <v>23</v>
      </c>
      <c r="D88" s="12" t="s">
        <v>28</v>
      </c>
      <c r="E88" s="13">
        <v>12</v>
      </c>
      <c r="F88" s="15"/>
      <c r="H88" s="12" t="s">
        <v>853</v>
      </c>
    </row>
    <row r="89" spans="1:10" ht="13">
      <c r="A89" s="22" t="s">
        <v>796</v>
      </c>
      <c r="B89" s="16">
        <v>0.11065972222222223</v>
      </c>
      <c r="C89" s="12" t="s">
        <v>23</v>
      </c>
      <c r="D89" s="12" t="s">
        <v>30</v>
      </c>
      <c r="E89" s="13" t="s">
        <v>17</v>
      </c>
      <c r="F89" s="13">
        <v>20</v>
      </c>
      <c r="G89" s="12" t="s">
        <v>40</v>
      </c>
      <c r="J89" s="12" t="s">
        <v>39</v>
      </c>
    </row>
    <row r="90" spans="1:10" ht="13">
      <c r="A90" s="28" t="s">
        <v>796</v>
      </c>
      <c r="B90" s="16">
        <v>0.11090277777777778</v>
      </c>
      <c r="C90" s="12" t="s">
        <v>23</v>
      </c>
      <c r="D90" s="12" t="s">
        <v>28</v>
      </c>
      <c r="E90" s="13">
        <v>16</v>
      </c>
      <c r="F90" s="15"/>
      <c r="H90" s="12" t="s">
        <v>855</v>
      </c>
      <c r="J90" s="12" t="s">
        <v>856</v>
      </c>
    </row>
    <row r="91" spans="1:10" ht="13">
      <c r="A91" s="22" t="s">
        <v>796</v>
      </c>
      <c r="B91" s="16">
        <v>0.1127662037037037</v>
      </c>
      <c r="C91" s="12" t="s">
        <v>18</v>
      </c>
      <c r="D91" s="12" t="s">
        <v>101</v>
      </c>
      <c r="E91" s="13">
        <v>7</v>
      </c>
      <c r="F91" s="15"/>
      <c r="J91" s="12" t="s">
        <v>860</v>
      </c>
    </row>
    <row r="92" spans="1:10" ht="13">
      <c r="A92" s="28" t="s">
        <v>796</v>
      </c>
      <c r="B92" s="16">
        <v>0.11373842592592592</v>
      </c>
      <c r="C92" s="12" t="s">
        <v>18</v>
      </c>
      <c r="D92" s="12" t="s">
        <v>28</v>
      </c>
      <c r="E92" s="13">
        <v>17</v>
      </c>
      <c r="F92" s="15"/>
      <c r="H92" s="12" t="s">
        <v>862</v>
      </c>
      <c r="J92" s="12" t="s">
        <v>82</v>
      </c>
    </row>
    <row r="93" spans="1:10" ht="13">
      <c r="A93" s="22" t="s">
        <v>796</v>
      </c>
      <c r="B93" s="16">
        <v>0.11469907407407408</v>
      </c>
      <c r="C93" s="12" t="s">
        <v>66</v>
      </c>
      <c r="D93" s="12" t="s">
        <v>30</v>
      </c>
      <c r="E93" s="13" t="s">
        <v>38</v>
      </c>
      <c r="F93" s="13" t="s">
        <v>38</v>
      </c>
      <c r="J93" s="12" t="s">
        <v>56</v>
      </c>
    </row>
    <row r="94" spans="1:10" ht="13">
      <c r="A94" s="28" t="s">
        <v>796</v>
      </c>
      <c r="B94" s="16">
        <v>0.11469907407407408</v>
      </c>
      <c r="C94" s="12" t="s">
        <v>66</v>
      </c>
      <c r="D94" s="12" t="s">
        <v>30</v>
      </c>
      <c r="E94" s="13">
        <v>19</v>
      </c>
      <c r="F94" s="14">
        <f>E94-7</f>
        <v>12</v>
      </c>
      <c r="J94" s="12" t="s">
        <v>831</v>
      </c>
    </row>
    <row r="95" spans="1:10" ht="13">
      <c r="A95" s="22" t="s">
        <v>796</v>
      </c>
      <c r="B95" s="16">
        <v>0.11484953703703704</v>
      </c>
      <c r="C95" s="12" t="s">
        <v>66</v>
      </c>
      <c r="D95" s="12" t="s">
        <v>28</v>
      </c>
      <c r="E95" s="13">
        <v>17</v>
      </c>
      <c r="F95" s="15"/>
      <c r="H95" s="12" t="s">
        <v>867</v>
      </c>
    </row>
    <row r="96" spans="1:10" ht="13">
      <c r="A96" s="28" t="s">
        <v>796</v>
      </c>
      <c r="B96" s="16">
        <v>0.11506944444444445</v>
      </c>
      <c r="C96" s="12" t="s">
        <v>66</v>
      </c>
      <c r="D96" s="12" t="s">
        <v>30</v>
      </c>
      <c r="E96" s="13" t="s">
        <v>38</v>
      </c>
      <c r="F96" s="13" t="s">
        <v>38</v>
      </c>
      <c r="J96" s="12" t="s">
        <v>56</v>
      </c>
    </row>
    <row r="97" spans="1:10" ht="13">
      <c r="A97" s="22" t="s">
        <v>796</v>
      </c>
      <c r="B97" s="16">
        <v>0.11506944444444445</v>
      </c>
      <c r="C97" s="12" t="s">
        <v>66</v>
      </c>
      <c r="D97" s="12" t="s">
        <v>30</v>
      </c>
      <c r="E97" s="13">
        <v>22</v>
      </c>
      <c r="F97" s="14">
        <f>E97-7</f>
        <v>15</v>
      </c>
      <c r="J97" s="12" t="s">
        <v>831</v>
      </c>
    </row>
    <row r="98" spans="1:10" ht="13">
      <c r="A98" s="28" t="s">
        <v>796</v>
      </c>
      <c r="B98" s="16">
        <v>0.11516203703703703</v>
      </c>
      <c r="C98" s="12" t="s">
        <v>66</v>
      </c>
      <c r="D98" s="12" t="s">
        <v>28</v>
      </c>
      <c r="E98" s="13">
        <v>16</v>
      </c>
      <c r="F98" s="15"/>
      <c r="H98" s="12" t="s">
        <v>804</v>
      </c>
    </row>
    <row r="99" spans="1:10" ht="13">
      <c r="A99" s="22" t="s">
        <v>796</v>
      </c>
      <c r="B99" s="16">
        <v>0.11608796296296296</v>
      </c>
      <c r="C99" s="12" t="s">
        <v>13</v>
      </c>
      <c r="D99" s="12" t="s">
        <v>30</v>
      </c>
      <c r="E99" s="14">
        <f t="shared" ref="E99:E100" si="7">F99+8</f>
        <v>25</v>
      </c>
      <c r="F99" s="13">
        <v>17</v>
      </c>
      <c r="J99" s="12" t="s">
        <v>537</v>
      </c>
    </row>
    <row r="100" spans="1:10" ht="13">
      <c r="A100" s="28" t="s">
        <v>796</v>
      </c>
      <c r="B100" s="16">
        <v>0.11608796296296296</v>
      </c>
      <c r="C100" s="12" t="s">
        <v>13</v>
      </c>
      <c r="D100" s="12" t="s">
        <v>30</v>
      </c>
      <c r="E100" s="14">
        <f t="shared" si="7"/>
        <v>22</v>
      </c>
      <c r="F100" s="13">
        <v>14</v>
      </c>
      <c r="J100" s="12" t="s">
        <v>537</v>
      </c>
    </row>
    <row r="101" spans="1:10" ht="13">
      <c r="A101" s="22" t="s">
        <v>796</v>
      </c>
      <c r="B101" s="16">
        <v>0.11627314814814815</v>
      </c>
      <c r="C101" s="12" t="s">
        <v>13</v>
      </c>
      <c r="D101" s="12" t="s">
        <v>28</v>
      </c>
      <c r="E101" s="13">
        <v>13</v>
      </c>
      <c r="F101" s="15"/>
      <c r="H101" s="12" t="s">
        <v>837</v>
      </c>
    </row>
    <row r="102" spans="1:10" ht="13">
      <c r="A102" s="28" t="s">
        <v>796</v>
      </c>
      <c r="B102" s="16">
        <v>0.11630787037037037</v>
      </c>
      <c r="C102" s="12" t="s">
        <v>13</v>
      </c>
      <c r="D102" s="12" t="s">
        <v>28</v>
      </c>
      <c r="E102" s="13">
        <v>13</v>
      </c>
      <c r="F102" s="15"/>
      <c r="H102" s="12" t="s">
        <v>837</v>
      </c>
    </row>
    <row r="103" spans="1:10" ht="13">
      <c r="A103" s="22" t="s">
        <v>796</v>
      </c>
      <c r="B103" s="16">
        <v>0.1174537037037037</v>
      </c>
      <c r="C103" s="12" t="s">
        <v>14</v>
      </c>
      <c r="D103" s="12" t="s">
        <v>30</v>
      </c>
      <c r="E103" s="13">
        <v>24</v>
      </c>
      <c r="F103" s="14">
        <f>E103-7</f>
        <v>17</v>
      </c>
      <c r="J103" s="12" t="s">
        <v>868</v>
      </c>
    </row>
    <row r="104" spans="1:10" ht="13">
      <c r="A104" s="28" t="s">
        <v>796</v>
      </c>
      <c r="B104" s="16">
        <v>0.1175925925925926</v>
      </c>
      <c r="C104" s="12" t="s">
        <v>14</v>
      </c>
      <c r="D104" s="12" t="s">
        <v>28</v>
      </c>
      <c r="E104" s="13">
        <v>12</v>
      </c>
      <c r="F104" s="15"/>
      <c r="H104" s="12" t="s">
        <v>869</v>
      </c>
    </row>
    <row r="105" spans="1:10" ht="13">
      <c r="A105" s="22" t="s">
        <v>796</v>
      </c>
      <c r="B105" s="16">
        <v>0.11797453703703703</v>
      </c>
      <c r="C105" s="12" t="s">
        <v>23</v>
      </c>
      <c r="D105" s="12" t="s">
        <v>30</v>
      </c>
      <c r="E105" s="13">
        <v>24</v>
      </c>
      <c r="F105" s="14">
        <f>E105-7</f>
        <v>17</v>
      </c>
      <c r="J105" s="12" t="s">
        <v>696</v>
      </c>
    </row>
    <row r="106" spans="1:10" ht="13">
      <c r="A106" s="28" t="s">
        <v>796</v>
      </c>
      <c r="B106" s="16">
        <v>0.11806712962962963</v>
      </c>
      <c r="C106" s="12" t="s">
        <v>23</v>
      </c>
      <c r="D106" s="12" t="s">
        <v>28</v>
      </c>
      <c r="E106" s="13">
        <v>9</v>
      </c>
      <c r="F106" s="15"/>
      <c r="H106" s="12" t="s">
        <v>807</v>
      </c>
    </row>
    <row r="107" spans="1:10" ht="13">
      <c r="A107" s="22" t="s">
        <v>796</v>
      </c>
      <c r="B107" s="16">
        <v>0.11864583333333334</v>
      </c>
      <c r="C107" s="12" t="s">
        <v>21</v>
      </c>
      <c r="D107" s="12" t="s">
        <v>77</v>
      </c>
      <c r="E107" s="13">
        <v>20</v>
      </c>
      <c r="F107" s="14">
        <f>E107-1</f>
        <v>19</v>
      </c>
      <c r="H107" s="12" t="s">
        <v>870</v>
      </c>
      <c r="J107" s="12" t="s">
        <v>814</v>
      </c>
    </row>
    <row r="108" spans="1:10" ht="13">
      <c r="A108" s="28" t="s">
        <v>796</v>
      </c>
      <c r="B108" s="16">
        <v>0.11868055555555555</v>
      </c>
      <c r="C108" s="12" t="s">
        <v>14</v>
      </c>
      <c r="D108" s="12" t="s">
        <v>77</v>
      </c>
      <c r="E108" s="13">
        <v>14</v>
      </c>
      <c r="F108" s="14">
        <f>E108-7</f>
        <v>7</v>
      </c>
      <c r="H108" s="12" t="s">
        <v>871</v>
      </c>
      <c r="J108" s="12" t="s">
        <v>872</v>
      </c>
    </row>
    <row r="109" spans="1:10" ht="13">
      <c r="A109" s="22" t="s">
        <v>796</v>
      </c>
      <c r="B109" s="16">
        <v>0.11876157407407407</v>
      </c>
      <c r="C109" s="12" t="s">
        <v>23</v>
      </c>
      <c r="D109" s="12" t="s">
        <v>77</v>
      </c>
      <c r="E109" s="13">
        <v>22</v>
      </c>
      <c r="F109" s="14">
        <f>E109-3</f>
        <v>19</v>
      </c>
      <c r="H109" s="12" t="s">
        <v>874</v>
      </c>
      <c r="J109" s="12" t="s">
        <v>814</v>
      </c>
    </row>
    <row r="110" spans="1:10" ht="13">
      <c r="A110" s="28" t="s">
        <v>796</v>
      </c>
      <c r="B110" s="16">
        <v>0.11894675925925927</v>
      </c>
      <c r="C110" s="12" t="s">
        <v>13</v>
      </c>
      <c r="D110" s="12" t="s">
        <v>77</v>
      </c>
      <c r="E110" s="13">
        <v>17</v>
      </c>
      <c r="F110" s="14">
        <f>E110-1</f>
        <v>16</v>
      </c>
      <c r="H110" s="12" t="s">
        <v>875</v>
      </c>
      <c r="J110" s="12" t="s">
        <v>814</v>
      </c>
    </row>
    <row r="111" spans="1:10" ht="13">
      <c r="A111" s="22" t="s">
        <v>796</v>
      </c>
      <c r="B111" s="16">
        <v>0.11896990740740741</v>
      </c>
      <c r="C111" s="12" t="s">
        <v>18</v>
      </c>
      <c r="D111" s="12" t="s">
        <v>77</v>
      </c>
      <c r="E111" s="13">
        <v>10</v>
      </c>
      <c r="F111" s="14">
        <f>E111-4</f>
        <v>6</v>
      </c>
      <c r="H111" s="12" t="s">
        <v>877</v>
      </c>
      <c r="J111" s="12" t="s">
        <v>814</v>
      </c>
    </row>
    <row r="112" spans="1:10" ht="13">
      <c r="A112" s="28" t="s">
        <v>796</v>
      </c>
      <c r="B112" s="16">
        <v>0.12027777777777778</v>
      </c>
      <c r="C112" s="12" t="s">
        <v>21</v>
      </c>
      <c r="D112" s="12" t="s">
        <v>62</v>
      </c>
      <c r="E112" s="13">
        <v>12</v>
      </c>
      <c r="F112" s="14">
        <f>E112-2</f>
        <v>10</v>
      </c>
      <c r="J112" s="12" t="s">
        <v>224</v>
      </c>
    </row>
    <row r="113" spans="1:10" ht="13">
      <c r="A113" s="22" t="s">
        <v>796</v>
      </c>
      <c r="B113" s="16">
        <v>0.1205787037037037</v>
      </c>
      <c r="C113" s="12" t="s">
        <v>14</v>
      </c>
      <c r="D113" s="12" t="s">
        <v>156</v>
      </c>
      <c r="E113" s="13">
        <v>14</v>
      </c>
      <c r="F113" s="14">
        <f>E113</f>
        <v>14</v>
      </c>
      <c r="J113" s="12" t="s">
        <v>715</v>
      </c>
    </row>
    <row r="114" spans="1:10" ht="13">
      <c r="A114" s="28" t="s">
        <v>796</v>
      </c>
      <c r="B114" s="16">
        <v>0.12082175925925925</v>
      </c>
      <c r="C114" s="12" t="s">
        <v>19</v>
      </c>
      <c r="D114" s="12" t="s">
        <v>30</v>
      </c>
      <c r="E114" s="13">
        <v>25</v>
      </c>
      <c r="F114" s="14">
        <f>E114-7</f>
        <v>18</v>
      </c>
      <c r="J114" s="12" t="s">
        <v>47</v>
      </c>
    </row>
    <row r="115" spans="1:10" ht="13">
      <c r="A115" s="22" t="s">
        <v>796</v>
      </c>
      <c r="B115" s="16">
        <v>0.12091435185185186</v>
      </c>
      <c r="C115" s="12" t="s">
        <v>19</v>
      </c>
      <c r="D115" s="12" t="s">
        <v>28</v>
      </c>
      <c r="E115" s="13">
        <v>10</v>
      </c>
      <c r="F115" s="15"/>
      <c r="H115" s="12" t="s">
        <v>846</v>
      </c>
    </row>
    <row r="116" spans="1:10" ht="13">
      <c r="A116" s="28" t="s">
        <v>796</v>
      </c>
      <c r="B116" s="16">
        <v>0.12121527777777778</v>
      </c>
      <c r="C116" s="12" t="s">
        <v>19</v>
      </c>
      <c r="D116" s="12" t="s">
        <v>30</v>
      </c>
      <c r="E116" s="13">
        <v>23</v>
      </c>
      <c r="F116" s="14">
        <f>E116-7</f>
        <v>16</v>
      </c>
      <c r="J116" s="12" t="s">
        <v>159</v>
      </c>
    </row>
    <row r="117" spans="1:10" ht="13">
      <c r="A117" s="22" t="s">
        <v>796</v>
      </c>
      <c r="B117" s="16">
        <v>0.12127314814814814</v>
      </c>
      <c r="C117" s="12" t="s">
        <v>19</v>
      </c>
      <c r="D117" s="12" t="s">
        <v>28</v>
      </c>
      <c r="E117" s="13">
        <v>6</v>
      </c>
      <c r="F117" s="15"/>
      <c r="H117" s="12" t="s">
        <v>880</v>
      </c>
    </row>
    <row r="118" spans="1:10" ht="13">
      <c r="A118" s="28" t="s">
        <v>796</v>
      </c>
      <c r="B118" s="16">
        <v>0.12222222222222222</v>
      </c>
      <c r="C118" s="12" t="s">
        <v>23</v>
      </c>
      <c r="D118" s="12" t="s">
        <v>30</v>
      </c>
      <c r="E118" s="13">
        <v>22</v>
      </c>
      <c r="F118" s="14">
        <f>E118-7</f>
        <v>15</v>
      </c>
      <c r="J118" s="12" t="s">
        <v>694</v>
      </c>
    </row>
    <row r="119" spans="1:10" ht="13">
      <c r="A119" s="22" t="s">
        <v>796</v>
      </c>
      <c r="B119" s="16">
        <v>0.12228009259259259</v>
      </c>
      <c r="C119" s="12" t="s">
        <v>23</v>
      </c>
      <c r="D119" s="12" t="s">
        <v>28</v>
      </c>
      <c r="E119" s="13">
        <v>12</v>
      </c>
      <c r="F119" s="15"/>
      <c r="H119" s="12" t="s">
        <v>853</v>
      </c>
    </row>
    <row r="120" spans="1:10" ht="13">
      <c r="A120" s="28" t="s">
        <v>796</v>
      </c>
      <c r="B120" s="16">
        <v>0.12239583333333333</v>
      </c>
      <c r="C120" s="12" t="s">
        <v>23</v>
      </c>
      <c r="D120" s="12" t="s">
        <v>30</v>
      </c>
      <c r="E120" s="13">
        <v>24</v>
      </c>
      <c r="F120" s="14">
        <f>E120-7</f>
        <v>17</v>
      </c>
      <c r="J120" s="12" t="s">
        <v>694</v>
      </c>
    </row>
    <row r="121" spans="1:10" ht="13">
      <c r="A121" s="22" t="s">
        <v>796</v>
      </c>
      <c r="B121" s="16">
        <v>0.12247685185185185</v>
      </c>
      <c r="C121" s="12" t="s">
        <v>23</v>
      </c>
      <c r="D121" s="12" t="s">
        <v>28</v>
      </c>
      <c r="E121" s="13">
        <v>10</v>
      </c>
      <c r="F121" s="15"/>
      <c r="H121" s="12" t="s">
        <v>881</v>
      </c>
      <c r="I121" s="12">
        <v>1</v>
      </c>
      <c r="J121" s="12" t="s">
        <v>100</v>
      </c>
    </row>
    <row r="122" spans="1:10" ht="13">
      <c r="A122" s="28" t="s">
        <v>796</v>
      </c>
      <c r="B122" s="16">
        <v>0.12443287037037037</v>
      </c>
      <c r="C122" s="12" t="s">
        <v>18</v>
      </c>
      <c r="D122" s="12" t="s">
        <v>101</v>
      </c>
      <c r="E122" s="13">
        <v>12</v>
      </c>
      <c r="F122" s="15"/>
      <c r="J122" s="12" t="s">
        <v>882</v>
      </c>
    </row>
    <row r="123" spans="1:10" ht="13">
      <c r="A123" s="22" t="s">
        <v>796</v>
      </c>
      <c r="B123" s="16">
        <v>0.12447916666666667</v>
      </c>
      <c r="C123" s="12" t="s">
        <v>18</v>
      </c>
      <c r="D123" s="12" t="s">
        <v>101</v>
      </c>
      <c r="E123" s="13">
        <v>10</v>
      </c>
      <c r="F123" s="15"/>
      <c r="J123" s="12" t="s">
        <v>883</v>
      </c>
    </row>
    <row r="124" spans="1:10" ht="13">
      <c r="A124" s="28" t="s">
        <v>796</v>
      </c>
      <c r="B124" s="16">
        <v>0.12457175925925926</v>
      </c>
      <c r="C124" s="12" t="s">
        <v>19</v>
      </c>
      <c r="D124" s="12" t="s">
        <v>137</v>
      </c>
      <c r="E124" s="13">
        <v>13</v>
      </c>
      <c r="F124" s="14">
        <f>E124-7</f>
        <v>6</v>
      </c>
      <c r="J124" s="12"/>
    </row>
    <row r="125" spans="1:10" ht="13">
      <c r="A125" s="22" t="s">
        <v>796</v>
      </c>
      <c r="B125" s="16">
        <v>0.12490740740740741</v>
      </c>
      <c r="C125" s="12" t="s">
        <v>23</v>
      </c>
      <c r="D125" s="12" t="s">
        <v>109</v>
      </c>
      <c r="E125" s="13">
        <v>8</v>
      </c>
      <c r="F125" s="14">
        <f>E125-0</f>
        <v>8</v>
      </c>
    </row>
    <row r="126" spans="1:10" ht="13">
      <c r="A126" s="28" t="s">
        <v>796</v>
      </c>
      <c r="B126" s="16">
        <v>0.12517361111111111</v>
      </c>
      <c r="C126" s="12" t="s">
        <v>66</v>
      </c>
      <c r="D126" s="12" t="s">
        <v>109</v>
      </c>
      <c r="E126" s="13" t="s">
        <v>38</v>
      </c>
      <c r="F126" s="13" t="s">
        <v>38</v>
      </c>
    </row>
    <row r="127" spans="1:10" ht="13">
      <c r="A127" s="22" t="s">
        <v>796</v>
      </c>
      <c r="B127" s="16">
        <v>0.12541666666666668</v>
      </c>
      <c r="C127" s="12" t="s">
        <v>19</v>
      </c>
      <c r="D127" s="12" t="s">
        <v>137</v>
      </c>
      <c r="E127" s="13">
        <v>26</v>
      </c>
      <c r="F127" s="14">
        <f>E127-7</f>
        <v>19</v>
      </c>
    </row>
    <row r="128" spans="1:10" ht="13">
      <c r="A128" s="28" t="s">
        <v>796</v>
      </c>
      <c r="B128" s="16">
        <v>0.12611111111111112</v>
      </c>
      <c r="C128" s="12" t="s">
        <v>14</v>
      </c>
      <c r="D128" s="12" t="s">
        <v>37</v>
      </c>
      <c r="E128" s="13">
        <v>12</v>
      </c>
      <c r="F128" s="14">
        <f>E128-5</f>
        <v>7</v>
      </c>
    </row>
    <row r="129" spans="1:10" ht="13">
      <c r="A129" s="22" t="s">
        <v>796</v>
      </c>
      <c r="B129" s="16">
        <v>0.12662037037037038</v>
      </c>
      <c r="C129" s="12" t="s">
        <v>19</v>
      </c>
      <c r="D129" s="12" t="s">
        <v>37</v>
      </c>
      <c r="E129" s="13" t="s">
        <v>20</v>
      </c>
      <c r="F129" s="13">
        <v>1</v>
      </c>
    </row>
    <row r="130" spans="1:10" ht="13">
      <c r="A130" s="28" t="s">
        <v>796</v>
      </c>
      <c r="B130" s="16">
        <v>0.1269675925925926</v>
      </c>
      <c r="C130" s="12" t="s">
        <v>21</v>
      </c>
      <c r="D130" s="12" t="s">
        <v>101</v>
      </c>
      <c r="E130" s="13" t="s">
        <v>38</v>
      </c>
      <c r="F130" s="15"/>
      <c r="J130" s="12" t="s">
        <v>886</v>
      </c>
    </row>
    <row r="131" spans="1:10" ht="13">
      <c r="A131" s="22" t="s">
        <v>796</v>
      </c>
      <c r="B131" s="16">
        <v>0.12711805555555555</v>
      </c>
      <c r="C131" s="12" t="s">
        <v>14</v>
      </c>
      <c r="D131" s="12" t="s">
        <v>101</v>
      </c>
      <c r="E131" s="13" t="s">
        <v>38</v>
      </c>
      <c r="F131" s="15"/>
      <c r="J131" s="12" t="s">
        <v>886</v>
      </c>
    </row>
    <row r="132" spans="1:10" ht="13">
      <c r="A132" s="28" t="s">
        <v>796</v>
      </c>
      <c r="B132" s="16">
        <v>0.12715277777777778</v>
      </c>
      <c r="C132" s="12" t="s">
        <v>66</v>
      </c>
      <c r="D132" s="12" t="s">
        <v>37</v>
      </c>
      <c r="E132" s="13">
        <v>11</v>
      </c>
      <c r="F132" s="15"/>
    </row>
    <row r="133" spans="1:10" ht="13">
      <c r="A133" s="22" t="s">
        <v>796</v>
      </c>
      <c r="B133" s="16">
        <v>0.13185185185185186</v>
      </c>
      <c r="C133" s="12" t="s">
        <v>23</v>
      </c>
      <c r="D133" s="12" t="s">
        <v>24</v>
      </c>
      <c r="E133" s="13">
        <v>8</v>
      </c>
      <c r="F133" s="14">
        <f>E133-6</f>
        <v>2</v>
      </c>
    </row>
    <row r="134" spans="1:10" ht="13">
      <c r="A134" s="28" t="s">
        <v>796</v>
      </c>
      <c r="B134" s="16">
        <v>0.13196759259259258</v>
      </c>
      <c r="C134" s="12" t="s">
        <v>14</v>
      </c>
      <c r="D134" s="12" t="s">
        <v>34</v>
      </c>
      <c r="E134" s="13" t="s">
        <v>38</v>
      </c>
      <c r="F134" s="13" t="s">
        <v>38</v>
      </c>
    </row>
    <row r="135" spans="1:10" ht="13">
      <c r="A135" s="22" t="s">
        <v>796</v>
      </c>
      <c r="B135" s="16">
        <v>0.13234953703703703</v>
      </c>
      <c r="C135" s="12" t="s">
        <v>19</v>
      </c>
      <c r="D135" s="12" t="s">
        <v>37</v>
      </c>
      <c r="E135" s="13">
        <v>12</v>
      </c>
      <c r="F135" s="14">
        <f>E135-6</f>
        <v>6</v>
      </c>
      <c r="J135" s="12" t="s">
        <v>889</v>
      </c>
    </row>
    <row r="136" spans="1:10" ht="13">
      <c r="A136" s="28" t="s">
        <v>796</v>
      </c>
      <c r="B136" s="16">
        <v>0.13466435185185185</v>
      </c>
      <c r="C136" s="12" t="s">
        <v>23</v>
      </c>
      <c r="D136" s="12" t="s">
        <v>31</v>
      </c>
      <c r="E136" s="13" t="s">
        <v>38</v>
      </c>
      <c r="F136" s="13" t="s">
        <v>38</v>
      </c>
      <c r="J136" s="12" t="s">
        <v>56</v>
      </c>
    </row>
    <row r="137" spans="1:10" ht="13">
      <c r="A137" s="22" t="s">
        <v>796</v>
      </c>
      <c r="B137" s="16">
        <v>0.13466435185185185</v>
      </c>
      <c r="C137" s="12" t="s">
        <v>23</v>
      </c>
      <c r="D137" s="12" t="s">
        <v>31</v>
      </c>
      <c r="E137" s="13">
        <v>6</v>
      </c>
      <c r="F137" s="14">
        <f t="shared" ref="F137:F138" si="8">E137-0</f>
        <v>6</v>
      </c>
      <c r="J137" s="12" t="s">
        <v>57</v>
      </c>
    </row>
    <row r="138" spans="1:10" ht="13">
      <c r="A138" s="28" t="s">
        <v>796</v>
      </c>
      <c r="B138" s="16">
        <v>0.15682870370370369</v>
      </c>
      <c r="C138" s="12" t="s">
        <v>19</v>
      </c>
      <c r="D138" s="12" t="s">
        <v>15</v>
      </c>
      <c r="E138" s="13">
        <v>14</v>
      </c>
      <c r="F138" s="14">
        <f t="shared" si="8"/>
        <v>14</v>
      </c>
    </row>
    <row r="139" spans="1:10" ht="13">
      <c r="A139" s="22" t="s">
        <v>796</v>
      </c>
      <c r="B139" s="16">
        <v>0.1572337962962963</v>
      </c>
      <c r="C139" s="12" t="s">
        <v>19</v>
      </c>
      <c r="D139" s="12" t="s">
        <v>27</v>
      </c>
      <c r="E139" s="13">
        <v>22</v>
      </c>
      <c r="F139" s="14">
        <f>E139-10</f>
        <v>12</v>
      </c>
    </row>
    <row r="140" spans="1:10" ht="13">
      <c r="A140" s="28" t="s">
        <v>796</v>
      </c>
      <c r="B140" s="16">
        <v>0.15863425925925925</v>
      </c>
      <c r="C140" s="12" t="s">
        <v>19</v>
      </c>
      <c r="D140" s="12" t="s">
        <v>15</v>
      </c>
      <c r="E140" s="13">
        <v>9</v>
      </c>
      <c r="F140" s="14">
        <f>E140-0</f>
        <v>9</v>
      </c>
    </row>
    <row r="141" spans="1:10" ht="13">
      <c r="A141" s="22" t="s">
        <v>796</v>
      </c>
      <c r="B141" s="16">
        <v>0.15863425925925925</v>
      </c>
      <c r="C141" s="12" t="s">
        <v>21</v>
      </c>
      <c r="D141" s="12" t="s">
        <v>15</v>
      </c>
      <c r="E141" s="13">
        <v>8</v>
      </c>
      <c r="F141" s="14">
        <f>E141-3</f>
        <v>5</v>
      </c>
    </row>
    <row r="142" spans="1:10" ht="13">
      <c r="A142" s="28" t="s">
        <v>796</v>
      </c>
      <c r="B142" s="16">
        <v>0.16109953703703703</v>
      </c>
      <c r="C142" s="12" t="s">
        <v>66</v>
      </c>
      <c r="D142" s="12" t="s">
        <v>113</v>
      </c>
      <c r="E142" s="13">
        <v>11</v>
      </c>
      <c r="F142" s="14">
        <f>E142--1</f>
        <v>12</v>
      </c>
      <c r="J142" s="12" t="s">
        <v>305</v>
      </c>
    </row>
    <row r="143" spans="1:10" ht="13">
      <c r="A143" s="22" t="s">
        <v>796</v>
      </c>
      <c r="B143" s="16">
        <v>0.16179398148148147</v>
      </c>
      <c r="C143" s="12" t="s">
        <v>66</v>
      </c>
      <c r="D143" s="12" t="s">
        <v>113</v>
      </c>
      <c r="E143" s="13" t="s">
        <v>17</v>
      </c>
      <c r="F143" s="13">
        <v>20</v>
      </c>
      <c r="J143" s="12" t="s">
        <v>305</v>
      </c>
    </row>
    <row r="144" spans="1:10" ht="13">
      <c r="A144" s="28" t="s">
        <v>796</v>
      </c>
      <c r="B144" s="16">
        <v>0.16219907407407408</v>
      </c>
      <c r="C144" s="12" t="s">
        <v>18</v>
      </c>
      <c r="D144" s="12" t="s">
        <v>109</v>
      </c>
      <c r="E144" s="14">
        <f>F144+3</f>
        <v>10</v>
      </c>
      <c r="F144" s="13">
        <v>7</v>
      </c>
    </row>
    <row r="145" spans="1:10" ht="13">
      <c r="A145" s="22" t="s">
        <v>796</v>
      </c>
      <c r="B145" s="16">
        <v>0.16250000000000001</v>
      </c>
      <c r="C145" s="12" t="s">
        <v>66</v>
      </c>
      <c r="D145" s="12" t="s">
        <v>30</v>
      </c>
      <c r="E145" s="13">
        <v>25</v>
      </c>
      <c r="F145" s="14">
        <f>E145-7</f>
        <v>18</v>
      </c>
      <c r="J145" s="12" t="s">
        <v>477</v>
      </c>
    </row>
    <row r="146" spans="1:10" ht="13">
      <c r="A146" s="28" t="s">
        <v>796</v>
      </c>
      <c r="B146" s="16">
        <v>0.16259259259259259</v>
      </c>
      <c r="C146" s="12" t="s">
        <v>66</v>
      </c>
      <c r="D146" s="12" t="s">
        <v>28</v>
      </c>
      <c r="E146" s="13">
        <v>18</v>
      </c>
      <c r="F146" s="15"/>
      <c r="H146" s="12" t="s">
        <v>892</v>
      </c>
    </row>
    <row r="147" spans="1:10" ht="13">
      <c r="A147" s="22" t="s">
        <v>796</v>
      </c>
      <c r="B147" s="16">
        <v>0.16282407407407407</v>
      </c>
      <c r="C147" s="12" t="s">
        <v>66</v>
      </c>
      <c r="D147" s="12" t="s">
        <v>30</v>
      </c>
      <c r="E147" s="13">
        <v>9</v>
      </c>
      <c r="F147" s="14">
        <f>E147-7</f>
        <v>2</v>
      </c>
      <c r="J147" s="12" t="s">
        <v>477</v>
      </c>
    </row>
    <row r="148" spans="1:10" ht="13">
      <c r="A148" s="28" t="s">
        <v>796</v>
      </c>
      <c r="B148" s="16">
        <v>0.16305555555555556</v>
      </c>
      <c r="C148" s="12" t="s">
        <v>66</v>
      </c>
      <c r="D148" s="12" t="s">
        <v>26</v>
      </c>
      <c r="E148" s="13">
        <v>13</v>
      </c>
      <c r="F148" s="14">
        <f>E148-6</f>
        <v>7</v>
      </c>
    </row>
    <row r="149" spans="1:10" ht="13">
      <c r="A149" s="22" t="s">
        <v>796</v>
      </c>
      <c r="B149" s="16">
        <v>0.16339120370370369</v>
      </c>
      <c r="C149" s="12" t="s">
        <v>66</v>
      </c>
      <c r="D149" s="12" t="s">
        <v>113</v>
      </c>
      <c r="E149" s="13">
        <v>3</v>
      </c>
      <c r="F149" s="14">
        <f>E149--1</f>
        <v>4</v>
      </c>
      <c r="J149" s="12" t="s">
        <v>305</v>
      </c>
    </row>
    <row r="150" spans="1:10" ht="13">
      <c r="A150" s="28" t="s">
        <v>796</v>
      </c>
      <c r="B150" s="16">
        <v>0.16398148148148148</v>
      </c>
      <c r="C150" s="12" t="s">
        <v>66</v>
      </c>
      <c r="D150" s="12" t="s">
        <v>26</v>
      </c>
      <c r="E150" s="13">
        <v>25</v>
      </c>
      <c r="F150" s="14">
        <f>E150-6</f>
        <v>19</v>
      </c>
    </row>
    <row r="151" spans="1:10" ht="13">
      <c r="A151" s="22" t="s">
        <v>796</v>
      </c>
      <c r="B151" s="16">
        <v>0.16429398148148147</v>
      </c>
      <c r="C151" s="12" t="s">
        <v>66</v>
      </c>
      <c r="D151" s="12" t="s">
        <v>113</v>
      </c>
      <c r="E151" s="13">
        <v>17</v>
      </c>
      <c r="F151" s="14">
        <f>E151--1</f>
        <v>18</v>
      </c>
      <c r="J151" s="12" t="s">
        <v>305</v>
      </c>
    </row>
    <row r="152" spans="1:10" ht="13">
      <c r="A152" s="28" t="s">
        <v>796</v>
      </c>
      <c r="B152" s="16">
        <v>0.16444444444444445</v>
      </c>
      <c r="C152" s="12" t="s">
        <v>66</v>
      </c>
      <c r="D152" s="12" t="s">
        <v>26</v>
      </c>
      <c r="E152" s="13">
        <v>8</v>
      </c>
      <c r="F152" s="14">
        <f>E152-6</f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outlinePr summaryBelow="0" summaryRight="0"/>
  </sheetPr>
  <dimension ref="A1:J20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7.33203125" customWidth="1"/>
    <col min="3" max="3" width="9.3320312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27.5" customWidth="1"/>
    <col min="9" max="9" width="6.33203125" customWidth="1"/>
    <col min="10" max="10" width="37.5" customWidth="1"/>
  </cols>
  <sheetData>
    <row r="1" spans="1:10" ht="15.75" customHeight="1">
      <c r="A1" s="1" t="s">
        <v>0</v>
      </c>
      <c r="B1" s="2" t="s">
        <v>1</v>
      </c>
      <c r="C1" s="2" t="s">
        <v>2</v>
      </c>
      <c r="D1" s="2" t="s">
        <v>3</v>
      </c>
      <c r="E1" s="32" t="s">
        <v>4</v>
      </c>
      <c r="F1" s="3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customHeight="1">
      <c r="A2" s="23" t="s">
        <v>799</v>
      </c>
      <c r="B2" s="16">
        <v>1.4641203703703703E-2</v>
      </c>
      <c r="C2" s="12" t="s">
        <v>21</v>
      </c>
      <c r="D2" s="12" t="s">
        <v>15</v>
      </c>
      <c r="E2" s="13" t="s">
        <v>38</v>
      </c>
      <c r="F2" s="13" t="s">
        <v>38</v>
      </c>
    </row>
    <row r="3" spans="1:10" ht="15.75" customHeight="1">
      <c r="A3" s="23" t="s">
        <v>799</v>
      </c>
      <c r="B3" s="16">
        <v>1.005787037037037E-2</v>
      </c>
      <c r="C3" s="12" t="s">
        <v>19</v>
      </c>
      <c r="D3" s="12" t="s">
        <v>37</v>
      </c>
      <c r="E3" s="13">
        <v>7</v>
      </c>
      <c r="F3" s="13">
        <f>E3-0</f>
        <v>7</v>
      </c>
    </row>
    <row r="4" spans="1:10" ht="15.75" customHeight="1">
      <c r="A4" s="23" t="s">
        <v>799</v>
      </c>
      <c r="B4" s="16">
        <v>1.0416666666666666E-2</v>
      </c>
      <c r="C4" s="12" t="s">
        <v>23</v>
      </c>
      <c r="D4" s="12" t="s">
        <v>37</v>
      </c>
      <c r="E4" s="13" t="s">
        <v>20</v>
      </c>
      <c r="F4" s="14">
        <v>1</v>
      </c>
    </row>
    <row r="5" spans="1:10" ht="15.75" customHeight="1">
      <c r="A5" s="23" t="s">
        <v>799</v>
      </c>
      <c r="B5" s="16">
        <v>1.0995370370370371E-2</v>
      </c>
      <c r="C5" s="12" t="s">
        <v>14</v>
      </c>
      <c r="D5" s="12" t="s">
        <v>37</v>
      </c>
      <c r="E5" s="13">
        <v>8</v>
      </c>
      <c r="F5" s="13">
        <f>E5-2</f>
        <v>6</v>
      </c>
    </row>
    <row r="6" spans="1:10" ht="15.75" customHeight="1">
      <c r="A6" s="23" t="s">
        <v>799</v>
      </c>
      <c r="B6" s="16">
        <v>1.1956018518518519E-2</v>
      </c>
      <c r="C6" s="12" t="s">
        <v>21</v>
      </c>
      <c r="D6" s="12" t="s">
        <v>15</v>
      </c>
      <c r="E6" s="13">
        <v>18</v>
      </c>
      <c r="F6" s="13">
        <f>E6-0</f>
        <v>18</v>
      </c>
    </row>
    <row r="7" spans="1:10" ht="15.75" customHeight="1">
      <c r="A7" s="23" t="s">
        <v>799</v>
      </c>
      <c r="B7" s="16">
        <v>1.3460648148148149E-2</v>
      </c>
      <c r="C7" s="12" t="s">
        <v>19</v>
      </c>
      <c r="D7" s="12" t="s">
        <v>69</v>
      </c>
      <c r="E7" s="14">
        <v>10</v>
      </c>
      <c r="F7" s="13">
        <f>E7-6</f>
        <v>4</v>
      </c>
    </row>
    <row r="8" spans="1:10" ht="15.75" customHeight="1">
      <c r="A8" s="23" t="s">
        <v>799</v>
      </c>
      <c r="B8" s="16">
        <v>1.5104166666666667E-2</v>
      </c>
      <c r="C8" s="12" t="s">
        <v>19</v>
      </c>
      <c r="D8" s="12" t="s">
        <v>69</v>
      </c>
      <c r="E8" s="14" t="s">
        <v>38</v>
      </c>
      <c r="F8" s="13" t="s">
        <v>38</v>
      </c>
    </row>
    <row r="9" spans="1:10" ht="15.75" customHeight="1">
      <c r="A9" s="23" t="s">
        <v>799</v>
      </c>
      <c r="B9" s="16">
        <v>1.5775462962962963E-2</v>
      </c>
      <c r="C9" s="12" t="s">
        <v>23</v>
      </c>
      <c r="D9" s="12" t="s">
        <v>15</v>
      </c>
      <c r="E9" s="13">
        <v>10</v>
      </c>
      <c r="F9" s="14">
        <f>E9-6</f>
        <v>4</v>
      </c>
    </row>
    <row r="10" spans="1:10" ht="15.75" customHeight="1">
      <c r="A10" s="23" t="s">
        <v>799</v>
      </c>
      <c r="B10" s="16">
        <v>1.6898148148148148E-2</v>
      </c>
      <c r="C10" s="12" t="s">
        <v>14</v>
      </c>
      <c r="D10" s="12" t="s">
        <v>22</v>
      </c>
      <c r="E10" s="13" t="s">
        <v>17</v>
      </c>
      <c r="F10" s="14">
        <v>20</v>
      </c>
    </row>
    <row r="11" spans="1:10" ht="15.75" customHeight="1">
      <c r="A11" s="23" t="s">
        <v>799</v>
      </c>
      <c r="B11" s="16">
        <v>1.8032407407407407E-2</v>
      </c>
      <c r="C11" s="12" t="s">
        <v>803</v>
      </c>
      <c r="D11" s="12" t="s">
        <v>15</v>
      </c>
      <c r="E11" s="13">
        <v>15</v>
      </c>
      <c r="F11" s="13">
        <f>E11-0</f>
        <v>15</v>
      </c>
    </row>
    <row r="12" spans="1:10" ht="15.75" customHeight="1">
      <c r="A12" s="23" t="s">
        <v>799</v>
      </c>
      <c r="B12" s="16">
        <v>2.795138888888889E-2</v>
      </c>
      <c r="C12" s="12" t="s">
        <v>14</v>
      </c>
      <c r="D12" s="12" t="s">
        <v>246</v>
      </c>
      <c r="E12" s="13" t="s">
        <v>17</v>
      </c>
      <c r="F12" s="13">
        <v>20</v>
      </c>
    </row>
    <row r="13" spans="1:10" ht="15.75" customHeight="1">
      <c r="A13" s="23" t="s">
        <v>799</v>
      </c>
      <c r="B13" s="16">
        <v>3.6030092592592593E-2</v>
      </c>
      <c r="C13" s="12" t="s">
        <v>14</v>
      </c>
      <c r="D13" s="12" t="s">
        <v>15</v>
      </c>
      <c r="E13" s="13">
        <v>9</v>
      </c>
      <c r="F13" s="14">
        <f>E13-3</f>
        <v>6</v>
      </c>
    </row>
    <row r="14" spans="1:10" ht="15.75" customHeight="1">
      <c r="A14" s="23" t="s">
        <v>799</v>
      </c>
      <c r="B14" s="16">
        <v>3.7164351851851851E-2</v>
      </c>
      <c r="C14" s="12" t="s">
        <v>14</v>
      </c>
      <c r="D14" s="12" t="s">
        <v>69</v>
      </c>
      <c r="E14" s="13">
        <f>F14+10</f>
        <v>19</v>
      </c>
      <c r="F14" s="14">
        <v>9</v>
      </c>
    </row>
    <row r="15" spans="1:10" ht="15.75" customHeight="1">
      <c r="A15" s="23" t="s">
        <v>799</v>
      </c>
      <c r="B15" s="16">
        <v>3.7731481481481484E-2</v>
      </c>
      <c r="C15" s="12" t="s">
        <v>803</v>
      </c>
      <c r="D15" s="12" t="s">
        <v>69</v>
      </c>
      <c r="E15" s="13" t="s">
        <v>38</v>
      </c>
      <c r="F15" s="14" t="s">
        <v>38</v>
      </c>
    </row>
    <row r="16" spans="1:10" ht="15.75" customHeight="1">
      <c r="A16" s="23" t="s">
        <v>799</v>
      </c>
      <c r="B16" s="16">
        <v>4.0949074074074075E-2</v>
      </c>
      <c r="C16" s="12" t="s">
        <v>19</v>
      </c>
      <c r="D16" s="12" t="s">
        <v>37</v>
      </c>
      <c r="E16" s="13">
        <v>13</v>
      </c>
      <c r="F16" s="14">
        <v>12</v>
      </c>
    </row>
    <row r="17" spans="1:10" ht="15.75" customHeight="1">
      <c r="A17" s="23" t="s">
        <v>799</v>
      </c>
      <c r="B17" s="16">
        <v>4.1018518518518517E-2</v>
      </c>
      <c r="C17" s="12" t="s">
        <v>803</v>
      </c>
      <c r="D17" s="12" t="s">
        <v>37</v>
      </c>
      <c r="E17" s="13" t="s">
        <v>38</v>
      </c>
      <c r="F17" s="14" t="s">
        <v>38</v>
      </c>
    </row>
    <row r="18" spans="1:10" ht="15.75" customHeight="1">
      <c r="A18" s="23" t="s">
        <v>799</v>
      </c>
      <c r="B18" s="16">
        <v>4.103009259259259E-2</v>
      </c>
      <c r="C18" s="12" t="s">
        <v>23</v>
      </c>
      <c r="D18" s="12" t="s">
        <v>37</v>
      </c>
      <c r="E18" s="13">
        <v>8</v>
      </c>
      <c r="F18" s="14">
        <f>E18-0</f>
        <v>8</v>
      </c>
    </row>
    <row r="19" spans="1:10" ht="15.75" customHeight="1">
      <c r="A19" s="23" t="s">
        <v>799</v>
      </c>
      <c r="B19" s="16">
        <v>4.2986111111111114E-2</v>
      </c>
      <c r="C19" s="12" t="s">
        <v>19</v>
      </c>
      <c r="D19" s="12" t="s">
        <v>15</v>
      </c>
      <c r="E19" s="13">
        <v>15</v>
      </c>
      <c r="F19" s="14">
        <f>E19-3</f>
        <v>12</v>
      </c>
    </row>
    <row r="20" spans="1:10" ht="15.75" customHeight="1">
      <c r="A20" s="23" t="s">
        <v>799</v>
      </c>
      <c r="B20" s="16">
        <v>4.2986111111111114E-2</v>
      </c>
      <c r="C20" s="12" t="s">
        <v>23</v>
      </c>
      <c r="D20" s="12" t="s">
        <v>15</v>
      </c>
      <c r="E20" s="13">
        <v>14</v>
      </c>
      <c r="F20" s="14">
        <f>E20-7</f>
        <v>7</v>
      </c>
    </row>
    <row r="21" spans="1:10" ht="15.75" customHeight="1">
      <c r="A21" s="23" t="s">
        <v>799</v>
      </c>
      <c r="B21" s="16">
        <v>4.2986111111111114E-2</v>
      </c>
      <c r="C21" s="12" t="s">
        <v>803</v>
      </c>
      <c r="D21" s="12" t="s">
        <v>15</v>
      </c>
      <c r="E21" s="13">
        <v>4</v>
      </c>
      <c r="F21" s="13">
        <f>E21-0</f>
        <v>4</v>
      </c>
    </row>
    <row r="22" spans="1:10" ht="15.75" customHeight="1">
      <c r="A22" s="23" t="s">
        <v>799</v>
      </c>
      <c r="B22" s="16">
        <v>4.3032407407407408E-2</v>
      </c>
      <c r="C22" s="12" t="s">
        <v>14</v>
      </c>
      <c r="D22" s="12" t="s">
        <v>15</v>
      </c>
      <c r="E22" s="13" t="s">
        <v>38</v>
      </c>
      <c r="F22" s="14" t="s">
        <v>38</v>
      </c>
    </row>
    <row r="23" spans="1:10" ht="15.75" customHeight="1">
      <c r="A23" s="23" t="s">
        <v>799</v>
      </c>
      <c r="B23" s="16">
        <v>4.7754629629629633E-2</v>
      </c>
      <c r="C23" s="12" t="s">
        <v>803</v>
      </c>
      <c r="D23" s="12" t="s">
        <v>16</v>
      </c>
      <c r="E23" s="13">
        <v>19</v>
      </c>
      <c r="F23" s="13">
        <f t="shared" ref="F23:F24" si="0">E23-3</f>
        <v>16</v>
      </c>
    </row>
    <row r="24" spans="1:10" ht="15.75" customHeight="1">
      <c r="A24" s="23" t="s">
        <v>799</v>
      </c>
      <c r="B24" s="16">
        <v>4.7812500000000001E-2</v>
      </c>
      <c r="C24" s="12" t="s">
        <v>14</v>
      </c>
      <c r="D24" s="12" t="s">
        <v>16</v>
      </c>
      <c r="E24" s="13">
        <v>16</v>
      </c>
      <c r="F24" s="14">
        <f t="shared" si="0"/>
        <v>13</v>
      </c>
    </row>
    <row r="25" spans="1:10" ht="15.75" customHeight="1">
      <c r="A25" s="23" t="s">
        <v>799</v>
      </c>
      <c r="B25" s="16">
        <v>4.7870370370370369E-2</v>
      </c>
      <c r="C25" s="12" t="s">
        <v>23</v>
      </c>
      <c r="D25" s="12" t="s">
        <v>16</v>
      </c>
      <c r="E25" s="13">
        <v>15</v>
      </c>
      <c r="F25" s="14">
        <f>E25-5</f>
        <v>10</v>
      </c>
    </row>
    <row r="26" spans="1:10" ht="15.75" customHeight="1">
      <c r="A26" s="23" t="s">
        <v>799</v>
      </c>
      <c r="B26" s="16">
        <v>4.791666666666667E-2</v>
      </c>
      <c r="C26" s="12" t="s">
        <v>19</v>
      </c>
      <c r="D26" s="12" t="s">
        <v>16</v>
      </c>
      <c r="E26" s="13">
        <v>7</v>
      </c>
      <c r="F26" s="14">
        <f>E26-3</f>
        <v>4</v>
      </c>
    </row>
    <row r="27" spans="1:10" ht="15.75" customHeight="1">
      <c r="A27" s="23" t="s">
        <v>799</v>
      </c>
      <c r="B27" s="16">
        <v>4.7997685185185185E-2</v>
      </c>
      <c r="C27" s="12" t="s">
        <v>21</v>
      </c>
      <c r="D27" s="12" t="s">
        <v>16</v>
      </c>
      <c r="E27" s="13">
        <f>F27+4</f>
        <v>19</v>
      </c>
      <c r="F27" s="14">
        <v>15</v>
      </c>
    </row>
    <row r="28" spans="1:10" ht="15.75" customHeight="1">
      <c r="A28" s="23" t="s">
        <v>799</v>
      </c>
      <c r="B28" s="16">
        <v>4.8587962962962965E-2</v>
      </c>
      <c r="C28" s="12" t="s">
        <v>14</v>
      </c>
      <c r="D28" s="12" t="s">
        <v>30</v>
      </c>
      <c r="E28" s="13">
        <v>15</v>
      </c>
      <c r="F28" s="14">
        <f t="shared" ref="F28:F30" si="1">E28-7</f>
        <v>8</v>
      </c>
      <c r="J28" s="12" t="s">
        <v>58</v>
      </c>
    </row>
    <row r="29" spans="1:10" ht="15.75" customHeight="1">
      <c r="A29" s="23" t="s">
        <v>799</v>
      </c>
      <c r="B29" s="16">
        <v>4.9409722222222223E-2</v>
      </c>
      <c r="C29" s="12" t="s">
        <v>14</v>
      </c>
      <c r="D29" s="12" t="s">
        <v>28</v>
      </c>
      <c r="E29" s="13">
        <v>21</v>
      </c>
      <c r="F29" s="14">
        <f t="shared" si="1"/>
        <v>14</v>
      </c>
      <c r="H29" s="12" t="s">
        <v>805</v>
      </c>
    </row>
    <row r="30" spans="1:10" ht="15.75" customHeight="1">
      <c r="A30" s="23" t="s">
        <v>799</v>
      </c>
      <c r="B30" s="16">
        <v>4.9548611111111113E-2</v>
      </c>
      <c r="C30" s="12" t="s">
        <v>14</v>
      </c>
      <c r="D30" s="12" t="s">
        <v>30</v>
      </c>
      <c r="E30" s="13">
        <v>25</v>
      </c>
      <c r="F30" s="13">
        <f t="shared" si="1"/>
        <v>18</v>
      </c>
      <c r="J30" s="12" t="s">
        <v>58</v>
      </c>
    </row>
    <row r="31" spans="1:10" ht="15.75" customHeight="1">
      <c r="A31" s="23" t="s">
        <v>799</v>
      </c>
      <c r="B31" s="16">
        <v>4.9733796296296297E-2</v>
      </c>
      <c r="C31" s="12" t="s">
        <v>14</v>
      </c>
      <c r="D31" s="12" t="s">
        <v>28</v>
      </c>
      <c r="E31" s="13">
        <v>19</v>
      </c>
      <c r="F31" s="14">
        <f>E31-2</f>
        <v>17</v>
      </c>
      <c r="H31" s="12" t="s">
        <v>808</v>
      </c>
    </row>
    <row r="32" spans="1:10" ht="15.75" customHeight="1">
      <c r="A32" s="23" t="s">
        <v>799</v>
      </c>
      <c r="B32" s="16">
        <v>5.0509259259259261E-2</v>
      </c>
      <c r="C32" s="12" t="s">
        <v>14</v>
      </c>
      <c r="D32" s="12" t="s">
        <v>30</v>
      </c>
      <c r="E32" s="13">
        <v>14</v>
      </c>
      <c r="F32" s="14">
        <f>E32-0</f>
        <v>14</v>
      </c>
      <c r="J32" s="12" t="s">
        <v>297</v>
      </c>
    </row>
    <row r="33" spans="1:10" ht="15.75" customHeight="1">
      <c r="A33" s="23" t="s">
        <v>799</v>
      </c>
      <c r="B33" s="16">
        <v>5.0509259259259261E-2</v>
      </c>
      <c r="C33" s="12" t="s">
        <v>14</v>
      </c>
      <c r="D33" s="12" t="s">
        <v>30</v>
      </c>
      <c r="E33" s="13">
        <v>10</v>
      </c>
      <c r="F33" s="13">
        <f>E33-4</f>
        <v>6</v>
      </c>
      <c r="J33" s="12" t="s">
        <v>56</v>
      </c>
    </row>
    <row r="34" spans="1:10" ht="15.75" customHeight="1">
      <c r="A34" s="23" t="s">
        <v>799</v>
      </c>
      <c r="B34" s="16">
        <v>5.1585648148148151E-2</v>
      </c>
      <c r="C34" s="12" t="s">
        <v>23</v>
      </c>
      <c r="D34" s="12" t="s">
        <v>30</v>
      </c>
      <c r="E34" s="13">
        <v>6</v>
      </c>
      <c r="F34" s="13">
        <f>E34-1</f>
        <v>5</v>
      </c>
      <c r="J34" s="12" t="s">
        <v>56</v>
      </c>
    </row>
    <row r="35" spans="1:10" ht="15.75" customHeight="1">
      <c r="A35" s="23" t="s">
        <v>799</v>
      </c>
      <c r="B35" s="16">
        <v>5.1585648148148151E-2</v>
      </c>
      <c r="C35" s="12" t="s">
        <v>23</v>
      </c>
      <c r="D35" s="12" t="s">
        <v>30</v>
      </c>
      <c r="E35" s="14">
        <v>7</v>
      </c>
      <c r="F35" s="13">
        <f>E35-3</f>
        <v>4</v>
      </c>
      <c r="J35" s="12" t="s">
        <v>702</v>
      </c>
    </row>
    <row r="36" spans="1:10" ht="15.75" customHeight="1">
      <c r="A36" s="23" t="s">
        <v>799</v>
      </c>
      <c r="B36" s="16">
        <v>5.167824074074074E-2</v>
      </c>
      <c r="C36" s="12" t="s">
        <v>23</v>
      </c>
      <c r="D36" s="12" t="s">
        <v>28</v>
      </c>
      <c r="E36" s="13">
        <v>7</v>
      </c>
      <c r="F36" s="14">
        <f t="shared" ref="F36:F37" si="2">E36-4</f>
        <v>3</v>
      </c>
      <c r="H36" s="12" t="s">
        <v>816</v>
      </c>
    </row>
    <row r="37" spans="1:10" ht="15.75" customHeight="1">
      <c r="A37" s="23" t="s">
        <v>799</v>
      </c>
      <c r="B37" s="16">
        <v>5.1863425925925924E-2</v>
      </c>
      <c r="C37" s="12" t="s">
        <v>23</v>
      </c>
      <c r="D37" s="12" t="s">
        <v>30</v>
      </c>
      <c r="E37" s="13">
        <v>6</v>
      </c>
      <c r="F37" s="13">
        <f t="shared" si="2"/>
        <v>2</v>
      </c>
      <c r="J37" s="12" t="s">
        <v>56</v>
      </c>
    </row>
    <row r="38" spans="1:10" ht="15.75" customHeight="1">
      <c r="A38" s="23" t="s">
        <v>799</v>
      </c>
      <c r="B38" s="16">
        <v>5.1863425925925924E-2</v>
      </c>
      <c r="C38" s="12" t="s">
        <v>23</v>
      </c>
      <c r="D38" s="12" t="s">
        <v>30</v>
      </c>
      <c r="E38" s="13">
        <v>11</v>
      </c>
      <c r="F38" s="14">
        <f t="shared" ref="F38:F39" si="3">E38-7</f>
        <v>4</v>
      </c>
      <c r="J38" s="12" t="s">
        <v>702</v>
      </c>
    </row>
    <row r="39" spans="1:10" ht="15.75" customHeight="1">
      <c r="A39" s="23" t="s">
        <v>799</v>
      </c>
      <c r="B39" s="16">
        <v>5.1944444444444446E-2</v>
      </c>
      <c r="C39" s="12" t="s">
        <v>23</v>
      </c>
      <c r="D39" s="12" t="s">
        <v>28</v>
      </c>
      <c r="E39" s="13">
        <v>21</v>
      </c>
      <c r="F39" s="14">
        <f t="shared" si="3"/>
        <v>14</v>
      </c>
      <c r="H39" s="12" t="s">
        <v>817</v>
      </c>
      <c r="I39" s="12">
        <v>1</v>
      </c>
    </row>
    <row r="40" spans="1:10" ht="15.75" customHeight="1">
      <c r="A40" s="23" t="s">
        <v>799</v>
      </c>
      <c r="B40" s="16">
        <v>5.4317129629629632E-2</v>
      </c>
      <c r="C40" s="12" t="s">
        <v>21</v>
      </c>
      <c r="D40" s="12" t="s">
        <v>77</v>
      </c>
      <c r="E40" s="13">
        <v>16</v>
      </c>
      <c r="F40" s="19"/>
      <c r="J40" s="12" t="s">
        <v>243</v>
      </c>
    </row>
    <row r="41" spans="1:10" ht="15.75" customHeight="1">
      <c r="A41" s="23" t="s">
        <v>799</v>
      </c>
      <c r="B41" s="16">
        <v>5.4386574074074073E-2</v>
      </c>
      <c r="C41" s="12" t="s">
        <v>23</v>
      </c>
      <c r="D41" s="12" t="s">
        <v>77</v>
      </c>
      <c r="E41" s="13">
        <v>15</v>
      </c>
      <c r="F41" s="14">
        <f t="shared" ref="F41:F42" si="4">E41-7</f>
        <v>8</v>
      </c>
      <c r="H41" s="12" t="s">
        <v>821</v>
      </c>
      <c r="J41" s="12" t="s">
        <v>822</v>
      </c>
    </row>
    <row r="42" spans="1:10" ht="15.75" customHeight="1">
      <c r="A42" s="23" t="s">
        <v>799</v>
      </c>
      <c r="B42" s="16">
        <v>5.4837962962962963E-2</v>
      </c>
      <c r="C42" s="12" t="s">
        <v>23</v>
      </c>
      <c r="D42" s="12" t="s">
        <v>77</v>
      </c>
      <c r="E42" s="13">
        <v>20</v>
      </c>
      <c r="F42" s="14">
        <f t="shared" si="4"/>
        <v>13</v>
      </c>
      <c r="H42" s="12" t="s">
        <v>823</v>
      </c>
      <c r="J42" s="12" t="s">
        <v>822</v>
      </c>
    </row>
    <row r="43" spans="1:10" ht="15.75" customHeight="1">
      <c r="A43" s="23" t="s">
        <v>799</v>
      </c>
      <c r="B43" s="16">
        <v>5.5208333333333331E-2</v>
      </c>
      <c r="C43" s="12" t="s">
        <v>21</v>
      </c>
      <c r="D43" s="12" t="s">
        <v>77</v>
      </c>
      <c r="E43" s="13">
        <v>9</v>
      </c>
      <c r="F43" s="15"/>
      <c r="H43" s="12" t="s">
        <v>824</v>
      </c>
      <c r="J43" s="12" t="s">
        <v>822</v>
      </c>
    </row>
    <row r="44" spans="1:10" ht="15.75" customHeight="1">
      <c r="A44" s="23" t="s">
        <v>799</v>
      </c>
      <c r="B44" s="16">
        <v>5.5208333333333331E-2</v>
      </c>
      <c r="C44" s="12" t="s">
        <v>14</v>
      </c>
      <c r="D44" s="12" t="s">
        <v>77</v>
      </c>
      <c r="E44" s="13" t="s">
        <v>38</v>
      </c>
      <c r="F44" s="13" t="s">
        <v>38</v>
      </c>
      <c r="H44" s="12" t="s">
        <v>825</v>
      </c>
      <c r="J44" s="12" t="s">
        <v>822</v>
      </c>
    </row>
    <row r="45" spans="1:10" ht="15.75" customHeight="1">
      <c r="A45" s="23" t="s">
        <v>799</v>
      </c>
      <c r="B45" s="16">
        <v>5.6157407407407406E-2</v>
      </c>
      <c r="C45" s="12" t="s">
        <v>803</v>
      </c>
      <c r="D45" s="12" t="s">
        <v>52</v>
      </c>
      <c r="E45" s="13">
        <v>9</v>
      </c>
      <c r="F45" s="13">
        <f>E45-6</f>
        <v>3</v>
      </c>
    </row>
    <row r="46" spans="1:10" ht="15.75" customHeight="1">
      <c r="A46" s="23" t="s">
        <v>799</v>
      </c>
      <c r="B46" s="16">
        <v>5.6446759259259259E-2</v>
      </c>
      <c r="C46" s="12" t="s">
        <v>803</v>
      </c>
      <c r="D46" s="12" t="s">
        <v>30</v>
      </c>
      <c r="E46" s="13">
        <v>18</v>
      </c>
      <c r="F46" s="14">
        <f t="shared" ref="F46:F48" si="5">E46-7</f>
        <v>11</v>
      </c>
      <c r="J46" s="12" t="s">
        <v>827</v>
      </c>
    </row>
    <row r="47" spans="1:10" ht="15.75" customHeight="1">
      <c r="A47" s="23" t="s">
        <v>799</v>
      </c>
      <c r="B47" s="16">
        <v>5.648148148148148E-2</v>
      </c>
      <c r="C47" s="12" t="s">
        <v>803</v>
      </c>
      <c r="D47" s="12" t="s">
        <v>30</v>
      </c>
      <c r="E47" s="14">
        <v>12</v>
      </c>
      <c r="F47" s="13">
        <f t="shared" si="5"/>
        <v>5</v>
      </c>
      <c r="J47" s="12" t="s">
        <v>829</v>
      </c>
    </row>
    <row r="48" spans="1:10" ht="15.75" customHeight="1">
      <c r="A48" s="23" t="s">
        <v>799</v>
      </c>
      <c r="B48" s="16">
        <v>5.6562500000000002E-2</v>
      </c>
      <c r="C48" s="12" t="s">
        <v>803</v>
      </c>
      <c r="D48" s="12" t="s">
        <v>28</v>
      </c>
      <c r="E48" s="13">
        <v>22</v>
      </c>
      <c r="F48" s="14">
        <f t="shared" si="5"/>
        <v>15</v>
      </c>
      <c r="H48" s="12" t="s">
        <v>830</v>
      </c>
    </row>
    <row r="49" spans="1:10" ht="15.75" customHeight="1">
      <c r="A49" s="23" t="s">
        <v>799</v>
      </c>
      <c r="B49" s="16">
        <v>5.6585648148148149E-2</v>
      </c>
      <c r="C49" s="12" t="s">
        <v>803</v>
      </c>
      <c r="D49" s="12" t="s">
        <v>28</v>
      </c>
      <c r="E49" s="13">
        <f t="shared" ref="E49:E50" si="6">F49+7</f>
        <v>9</v>
      </c>
      <c r="F49" s="14">
        <v>2</v>
      </c>
      <c r="H49" s="12" t="s">
        <v>832</v>
      </c>
    </row>
    <row r="50" spans="1:10" ht="15.75" customHeight="1">
      <c r="A50" s="23" t="s">
        <v>799</v>
      </c>
      <c r="B50" s="16">
        <v>5.6689814814814818E-2</v>
      </c>
      <c r="C50" s="12" t="s">
        <v>803</v>
      </c>
      <c r="D50" s="12" t="s">
        <v>30</v>
      </c>
      <c r="E50" s="13">
        <f t="shared" si="6"/>
        <v>9</v>
      </c>
      <c r="F50" s="13">
        <v>2</v>
      </c>
      <c r="J50" s="12" t="s">
        <v>827</v>
      </c>
    </row>
    <row r="51" spans="1:10" ht="15.75" customHeight="1">
      <c r="A51" s="23" t="s">
        <v>799</v>
      </c>
      <c r="B51" s="16">
        <v>5.6759259259259259E-2</v>
      </c>
      <c r="C51" s="12" t="s">
        <v>803</v>
      </c>
      <c r="D51" s="12" t="s">
        <v>28</v>
      </c>
      <c r="E51" s="13">
        <v>17</v>
      </c>
      <c r="F51" s="14">
        <f>E51-7</f>
        <v>10</v>
      </c>
      <c r="H51" s="12" t="s">
        <v>834</v>
      </c>
    </row>
    <row r="52" spans="1:10" ht="15.75" customHeight="1">
      <c r="A52" s="23" t="s">
        <v>799</v>
      </c>
      <c r="B52" s="16">
        <v>5.710648148148148E-2</v>
      </c>
      <c r="C52" s="12" t="s">
        <v>19</v>
      </c>
      <c r="D52" s="12" t="s">
        <v>30</v>
      </c>
      <c r="E52" s="13">
        <v>17</v>
      </c>
      <c r="F52" s="13">
        <f>E52-0</f>
        <v>17</v>
      </c>
      <c r="J52" s="12" t="s">
        <v>103</v>
      </c>
    </row>
    <row r="53" spans="1:10" ht="15.75" customHeight="1">
      <c r="A53" s="23" t="s">
        <v>799</v>
      </c>
      <c r="B53" s="16">
        <v>5.710648148148148E-2</v>
      </c>
      <c r="C53" s="12" t="s">
        <v>19</v>
      </c>
      <c r="D53" s="12" t="s">
        <v>30</v>
      </c>
      <c r="E53" s="13" t="s">
        <v>17</v>
      </c>
      <c r="F53" s="14">
        <v>20</v>
      </c>
      <c r="J53" s="12" t="s">
        <v>836</v>
      </c>
    </row>
    <row r="54" spans="1:10" ht="15.75" customHeight="1">
      <c r="A54" s="23" t="s">
        <v>799</v>
      </c>
      <c r="B54" s="16">
        <v>5.7870370370370371E-2</v>
      </c>
      <c r="C54" s="12" t="s">
        <v>14</v>
      </c>
      <c r="D54" s="12" t="s">
        <v>30</v>
      </c>
      <c r="E54" s="13">
        <v>18</v>
      </c>
      <c r="F54" s="15"/>
      <c r="J54" s="12" t="s">
        <v>58</v>
      </c>
    </row>
    <row r="55" spans="1:10" ht="15.75" customHeight="1">
      <c r="A55" s="23" t="s">
        <v>799</v>
      </c>
      <c r="B55" s="16">
        <v>5.8055555555555555E-2</v>
      </c>
      <c r="C55" s="12" t="s">
        <v>14</v>
      </c>
      <c r="D55" s="12" t="s">
        <v>28</v>
      </c>
      <c r="E55" s="13">
        <v>12</v>
      </c>
      <c r="F55" s="14">
        <f>E55-7</f>
        <v>5</v>
      </c>
      <c r="H55" s="12" t="s">
        <v>838</v>
      </c>
    </row>
    <row r="56" spans="1:10" ht="15.75" customHeight="1">
      <c r="A56" s="23" t="s">
        <v>799</v>
      </c>
      <c r="B56" s="16">
        <v>5.814814814814815E-2</v>
      </c>
      <c r="C56" s="12" t="s">
        <v>14</v>
      </c>
      <c r="D56" s="12" t="s">
        <v>30</v>
      </c>
      <c r="E56" s="13">
        <v>14</v>
      </c>
      <c r="F56" s="14">
        <f>E56-6</f>
        <v>8</v>
      </c>
      <c r="J56" s="12" t="s">
        <v>58</v>
      </c>
    </row>
    <row r="57" spans="1:10" ht="15.75" customHeight="1">
      <c r="A57" s="23" t="s">
        <v>799</v>
      </c>
      <c r="B57" s="16">
        <v>5.8217592592592592E-2</v>
      </c>
      <c r="C57" s="12" t="s">
        <v>14</v>
      </c>
      <c r="D57" s="12" t="s">
        <v>28</v>
      </c>
      <c r="E57" s="13">
        <v>5</v>
      </c>
      <c r="F57" s="15"/>
      <c r="H57" s="12" t="s">
        <v>839</v>
      </c>
    </row>
    <row r="58" spans="1:10" ht="15.75" customHeight="1">
      <c r="A58" s="23" t="s">
        <v>799</v>
      </c>
      <c r="B58" s="16">
        <v>5.828703703703704E-2</v>
      </c>
      <c r="C58" s="12" t="s">
        <v>14</v>
      </c>
      <c r="D58" s="12" t="s">
        <v>30</v>
      </c>
      <c r="E58" s="13">
        <v>15</v>
      </c>
      <c r="F58" s="13">
        <f>E58-3</f>
        <v>12</v>
      </c>
      <c r="J58" s="12" t="s">
        <v>58</v>
      </c>
    </row>
    <row r="59" spans="1:10" ht="13">
      <c r="A59" s="23" t="s">
        <v>799</v>
      </c>
      <c r="B59" s="16">
        <v>5.8333333333333334E-2</v>
      </c>
      <c r="C59" s="12" t="s">
        <v>14</v>
      </c>
      <c r="D59" s="12" t="s">
        <v>28</v>
      </c>
      <c r="E59" s="13">
        <v>26</v>
      </c>
      <c r="F59" s="14">
        <f>E59-7</f>
        <v>19</v>
      </c>
      <c r="H59" s="12" t="s">
        <v>840</v>
      </c>
    </row>
    <row r="60" spans="1:10" ht="13">
      <c r="A60" s="23" t="s">
        <v>799</v>
      </c>
      <c r="B60" s="16">
        <v>5.8541666666666665E-2</v>
      </c>
      <c r="C60" s="12" t="s">
        <v>14</v>
      </c>
      <c r="D60" s="12" t="s">
        <v>30</v>
      </c>
      <c r="E60" s="14">
        <v>14</v>
      </c>
      <c r="F60" s="19"/>
      <c r="J60" s="12" t="s">
        <v>841</v>
      </c>
    </row>
    <row r="61" spans="1:10" ht="13">
      <c r="A61" s="23" t="s">
        <v>799</v>
      </c>
      <c r="B61" s="16">
        <v>5.8541666666666665E-2</v>
      </c>
      <c r="C61" s="12" t="s">
        <v>14</v>
      </c>
      <c r="D61" s="12" t="s">
        <v>30</v>
      </c>
      <c r="E61" s="14" t="s">
        <v>38</v>
      </c>
      <c r="F61" s="13" t="s">
        <v>38</v>
      </c>
      <c r="J61" s="12" t="s">
        <v>841</v>
      </c>
    </row>
    <row r="62" spans="1:10" ht="13">
      <c r="A62" s="23" t="s">
        <v>799</v>
      </c>
      <c r="B62" s="16">
        <v>5.8622685185185187E-2</v>
      </c>
      <c r="C62" s="12" t="s">
        <v>14</v>
      </c>
      <c r="D62" s="12" t="s">
        <v>28</v>
      </c>
      <c r="E62" s="13">
        <v>22</v>
      </c>
      <c r="F62" s="14">
        <f>E62-7</f>
        <v>15</v>
      </c>
      <c r="H62" s="12" t="s">
        <v>845</v>
      </c>
      <c r="I62" s="12">
        <v>1</v>
      </c>
    </row>
    <row r="63" spans="1:10" ht="13">
      <c r="A63" s="23" t="s">
        <v>799</v>
      </c>
      <c r="B63" s="16">
        <v>5.9733796296296299E-2</v>
      </c>
      <c r="C63" s="12" t="s">
        <v>23</v>
      </c>
      <c r="D63" s="12" t="s">
        <v>30</v>
      </c>
      <c r="E63" s="13">
        <v>16</v>
      </c>
      <c r="F63" s="19"/>
      <c r="J63" s="12" t="s">
        <v>56</v>
      </c>
    </row>
    <row r="64" spans="1:10" ht="13">
      <c r="A64" s="23" t="s">
        <v>799</v>
      </c>
      <c r="B64" s="16">
        <v>5.9733796296296299E-2</v>
      </c>
      <c r="C64" s="12" t="s">
        <v>23</v>
      </c>
      <c r="D64" s="12" t="s">
        <v>30</v>
      </c>
      <c r="E64" s="13" t="s">
        <v>38</v>
      </c>
      <c r="F64" s="14" t="s">
        <v>38</v>
      </c>
      <c r="J64" s="12" t="s">
        <v>702</v>
      </c>
    </row>
    <row r="65" spans="1:10" ht="13">
      <c r="A65" s="23" t="s">
        <v>799</v>
      </c>
      <c r="B65" s="16">
        <v>5.9826388888888887E-2</v>
      </c>
      <c r="C65" s="12" t="s">
        <v>23</v>
      </c>
      <c r="D65" s="12" t="s">
        <v>28</v>
      </c>
      <c r="E65" s="13">
        <v>25</v>
      </c>
      <c r="F65" s="14">
        <f>E65-7</f>
        <v>18</v>
      </c>
      <c r="H65" s="12" t="s">
        <v>848</v>
      </c>
    </row>
    <row r="66" spans="1:10" ht="13">
      <c r="A66" s="23" t="s">
        <v>799</v>
      </c>
      <c r="B66" s="16">
        <v>5.9918981481481483E-2</v>
      </c>
      <c r="C66" s="12" t="s">
        <v>23</v>
      </c>
      <c r="D66" s="12" t="s">
        <v>30</v>
      </c>
      <c r="E66" s="14">
        <v>11</v>
      </c>
      <c r="F66" s="19"/>
      <c r="J66" s="12" t="s">
        <v>702</v>
      </c>
    </row>
    <row r="67" spans="1:10" ht="13">
      <c r="A67" s="23" t="s">
        <v>799</v>
      </c>
      <c r="B67" s="16">
        <v>5.9918981481481483E-2</v>
      </c>
      <c r="C67" s="12" t="s">
        <v>23</v>
      </c>
      <c r="D67" s="12" t="s">
        <v>30</v>
      </c>
      <c r="E67" s="13" t="s">
        <v>38</v>
      </c>
      <c r="F67" s="13" t="s">
        <v>38</v>
      </c>
      <c r="J67" s="12" t="s">
        <v>56</v>
      </c>
    </row>
    <row r="68" spans="1:10" ht="13">
      <c r="A68" s="23" t="s">
        <v>799</v>
      </c>
      <c r="B68" s="16">
        <v>6.0011574074074071E-2</v>
      </c>
      <c r="C68" s="12" t="s">
        <v>23</v>
      </c>
      <c r="D68" s="12" t="s">
        <v>28</v>
      </c>
      <c r="E68" s="13">
        <v>25</v>
      </c>
      <c r="F68" s="14">
        <v>18</v>
      </c>
      <c r="H68" s="12" t="s">
        <v>848</v>
      </c>
      <c r="I68" s="12">
        <v>1</v>
      </c>
    </row>
    <row r="69" spans="1:10" ht="13">
      <c r="A69" s="23" t="s">
        <v>799</v>
      </c>
      <c r="B69" s="16">
        <v>6.1342592592592594E-2</v>
      </c>
      <c r="C69" s="12" t="s">
        <v>19</v>
      </c>
      <c r="D69" s="12" t="s">
        <v>22</v>
      </c>
      <c r="E69" s="13">
        <v>13</v>
      </c>
      <c r="F69" s="19"/>
    </row>
    <row r="70" spans="1:10" ht="13">
      <c r="A70" s="23" t="s">
        <v>799</v>
      </c>
      <c r="B70" s="16">
        <v>6.2418981481481478E-2</v>
      </c>
      <c r="C70" s="12" t="s">
        <v>803</v>
      </c>
      <c r="D70" s="12" t="s">
        <v>30</v>
      </c>
      <c r="E70" s="13" t="s">
        <v>38</v>
      </c>
      <c r="F70" s="13" t="s">
        <v>38</v>
      </c>
      <c r="J70" s="12" t="s">
        <v>827</v>
      </c>
    </row>
    <row r="71" spans="1:10" ht="13">
      <c r="A71" s="23" t="s">
        <v>799</v>
      </c>
      <c r="B71" s="16">
        <v>6.2465277777777779E-2</v>
      </c>
      <c r="C71" s="12" t="s">
        <v>803</v>
      </c>
      <c r="D71" s="12" t="s">
        <v>30</v>
      </c>
      <c r="E71" s="13">
        <v>23</v>
      </c>
      <c r="F71" s="13">
        <v>16</v>
      </c>
      <c r="J71" s="12" t="s">
        <v>827</v>
      </c>
    </row>
    <row r="72" spans="1:10" ht="13">
      <c r="A72" s="23" t="s">
        <v>799</v>
      </c>
      <c r="B72" s="16">
        <v>6.25E-2</v>
      </c>
      <c r="C72" s="12" t="s">
        <v>803</v>
      </c>
      <c r="D72" s="12" t="s">
        <v>28</v>
      </c>
      <c r="E72" s="13">
        <v>13</v>
      </c>
      <c r="F72" s="15"/>
      <c r="H72" s="12" t="s">
        <v>850</v>
      </c>
    </row>
    <row r="73" spans="1:10" ht="13">
      <c r="A73" s="23" t="s">
        <v>799</v>
      </c>
      <c r="B73" s="16">
        <v>6.2546296296296294E-2</v>
      </c>
      <c r="C73" s="12" t="s">
        <v>803</v>
      </c>
      <c r="D73" s="12" t="s">
        <v>30</v>
      </c>
      <c r="E73" s="34">
        <f>F73+2</f>
        <v>5</v>
      </c>
      <c r="F73" s="13">
        <v>3</v>
      </c>
      <c r="J73" s="12" t="s">
        <v>829</v>
      </c>
    </row>
    <row r="74" spans="1:10" ht="13">
      <c r="A74" s="23" t="s">
        <v>799</v>
      </c>
      <c r="B74" s="16">
        <v>6.2581018518518522E-2</v>
      </c>
      <c r="C74" s="12" t="s">
        <v>803</v>
      </c>
      <c r="D74" s="12" t="s">
        <v>28</v>
      </c>
      <c r="E74" s="13">
        <f>F74+7</f>
        <v>11</v>
      </c>
      <c r="F74" s="14">
        <v>4</v>
      </c>
      <c r="H74" s="12" t="s">
        <v>854</v>
      </c>
    </row>
    <row r="75" spans="1:10" ht="13">
      <c r="A75" s="23" t="s">
        <v>799</v>
      </c>
      <c r="B75" s="16">
        <v>6.3483796296296302E-2</v>
      </c>
      <c r="C75" s="12" t="s">
        <v>21</v>
      </c>
      <c r="D75" s="12" t="s">
        <v>28</v>
      </c>
      <c r="E75" s="13">
        <v>18</v>
      </c>
      <c r="F75" s="14">
        <f>E75-7</f>
        <v>11</v>
      </c>
      <c r="H75" s="12" t="s">
        <v>858</v>
      </c>
      <c r="J75" s="12" t="s">
        <v>609</v>
      </c>
    </row>
    <row r="76" spans="1:10" ht="13">
      <c r="A76" s="23" t="s">
        <v>799</v>
      </c>
      <c r="B76" s="16">
        <v>6.3530092592592596E-2</v>
      </c>
      <c r="C76" s="12" t="s">
        <v>21</v>
      </c>
      <c r="D76" s="12" t="s">
        <v>28</v>
      </c>
      <c r="E76" s="13">
        <v>8</v>
      </c>
      <c r="F76" s="15"/>
      <c r="H76" s="12" t="s">
        <v>861</v>
      </c>
      <c r="J76" s="12" t="s">
        <v>609</v>
      </c>
    </row>
    <row r="77" spans="1:10" ht="13">
      <c r="A77" s="23" t="s">
        <v>799</v>
      </c>
      <c r="B77" s="16">
        <v>6.3553240740740743E-2</v>
      </c>
      <c r="C77" s="12" t="s">
        <v>21</v>
      </c>
      <c r="D77" s="12" t="s">
        <v>28</v>
      </c>
      <c r="E77" s="13" t="s">
        <v>38</v>
      </c>
      <c r="F77" s="14" t="s">
        <v>38</v>
      </c>
      <c r="H77" s="12" t="s">
        <v>858</v>
      </c>
      <c r="J77" s="12" t="s">
        <v>609</v>
      </c>
    </row>
    <row r="78" spans="1:10" ht="13">
      <c r="A78" s="23" t="s">
        <v>799</v>
      </c>
      <c r="B78" s="16">
        <v>6.3981481481481486E-2</v>
      </c>
      <c r="C78" s="12" t="s">
        <v>14</v>
      </c>
      <c r="D78" s="12" t="s">
        <v>30</v>
      </c>
      <c r="E78" s="13">
        <v>24</v>
      </c>
      <c r="F78" s="14">
        <v>17</v>
      </c>
      <c r="J78" s="12" t="s">
        <v>58</v>
      </c>
    </row>
    <row r="79" spans="1:10" ht="13">
      <c r="A79" s="23" t="s">
        <v>799</v>
      </c>
      <c r="B79" s="16">
        <v>6.4155092592592597E-2</v>
      </c>
      <c r="C79" s="12" t="s">
        <v>14</v>
      </c>
      <c r="D79" s="12" t="s">
        <v>30</v>
      </c>
      <c r="E79" s="13">
        <v>10</v>
      </c>
      <c r="F79" s="15"/>
      <c r="J79" s="12" t="s">
        <v>58</v>
      </c>
    </row>
    <row r="80" spans="1:10" ht="13">
      <c r="A80" s="23" t="s">
        <v>799</v>
      </c>
      <c r="B80" s="16">
        <v>6.4247685185185185E-2</v>
      </c>
      <c r="C80" s="12" t="s">
        <v>14</v>
      </c>
      <c r="D80" s="12" t="s">
        <v>28</v>
      </c>
      <c r="E80" s="13" t="s">
        <v>38</v>
      </c>
      <c r="F80" s="14" t="s">
        <v>38</v>
      </c>
      <c r="H80" s="12" t="s">
        <v>866</v>
      </c>
      <c r="I80" s="12">
        <v>1</v>
      </c>
      <c r="J80" s="12" t="s">
        <v>100</v>
      </c>
    </row>
    <row r="81" spans="1:10" ht="13">
      <c r="A81" s="23" t="s">
        <v>799</v>
      </c>
      <c r="B81" s="16">
        <v>6.5428240740740745E-2</v>
      </c>
      <c r="C81" s="12" t="s">
        <v>23</v>
      </c>
      <c r="D81" s="12" t="s">
        <v>51</v>
      </c>
      <c r="E81" s="13">
        <v>22</v>
      </c>
      <c r="F81" s="14">
        <v>15</v>
      </c>
    </row>
    <row r="82" spans="1:10" ht="13">
      <c r="A82" s="23" t="s">
        <v>799</v>
      </c>
      <c r="B82" s="16">
        <v>6.5590277777777775E-2</v>
      </c>
      <c r="C82" s="12" t="s">
        <v>803</v>
      </c>
      <c r="D82" s="12" t="s">
        <v>51</v>
      </c>
      <c r="E82" s="13">
        <v>5</v>
      </c>
      <c r="F82" s="15"/>
    </row>
    <row r="83" spans="1:10" ht="13">
      <c r="A83" s="23" t="s">
        <v>799</v>
      </c>
      <c r="B83" s="16">
        <v>6.6226851851851856E-2</v>
      </c>
      <c r="C83" s="12" t="s">
        <v>19</v>
      </c>
      <c r="D83" s="12" t="s">
        <v>51</v>
      </c>
      <c r="E83" s="13">
        <v>22</v>
      </c>
      <c r="F83" s="14">
        <v>15</v>
      </c>
    </row>
    <row r="84" spans="1:10" ht="13">
      <c r="A84" s="23" t="s">
        <v>799</v>
      </c>
      <c r="B84" s="16">
        <v>6.8761574074074072E-2</v>
      </c>
      <c r="C84" s="12" t="s">
        <v>14</v>
      </c>
      <c r="D84" s="12" t="s">
        <v>68</v>
      </c>
      <c r="E84" s="13">
        <v>8</v>
      </c>
      <c r="F84" s="15"/>
    </row>
    <row r="85" spans="1:10" ht="13">
      <c r="A85" s="23" t="s">
        <v>799</v>
      </c>
      <c r="B85" s="16">
        <v>7.0983796296296295E-2</v>
      </c>
      <c r="C85" s="12" t="s">
        <v>14</v>
      </c>
      <c r="D85" s="12" t="s">
        <v>51</v>
      </c>
      <c r="E85" s="13">
        <v>14</v>
      </c>
      <c r="F85" s="13">
        <f>E85-7</f>
        <v>7</v>
      </c>
    </row>
    <row r="86" spans="1:10" ht="13">
      <c r="A86" s="23" t="s">
        <v>799</v>
      </c>
      <c r="B86" s="16">
        <v>7.2129629629629627E-2</v>
      </c>
      <c r="C86" s="12" t="s">
        <v>19</v>
      </c>
      <c r="D86" s="12" t="s">
        <v>55</v>
      </c>
      <c r="E86" s="13" t="s">
        <v>38</v>
      </c>
      <c r="F86" s="14" t="s">
        <v>38</v>
      </c>
    </row>
    <row r="87" spans="1:10" ht="13">
      <c r="A87" s="23" t="s">
        <v>799</v>
      </c>
      <c r="B87" s="16">
        <v>7.2962962962962966E-2</v>
      </c>
      <c r="C87" s="12" t="s">
        <v>803</v>
      </c>
      <c r="D87" s="12" t="s">
        <v>55</v>
      </c>
      <c r="E87" s="13">
        <v>19</v>
      </c>
      <c r="F87" s="14">
        <f>E87-7</f>
        <v>12</v>
      </c>
    </row>
    <row r="88" spans="1:10" ht="13">
      <c r="A88" s="23" t="s">
        <v>799</v>
      </c>
      <c r="B88" s="16">
        <v>7.4155092592592592E-2</v>
      </c>
      <c r="C88" s="12" t="s">
        <v>14</v>
      </c>
      <c r="D88" s="12" t="s">
        <v>55</v>
      </c>
      <c r="E88" s="13">
        <v>12</v>
      </c>
      <c r="F88" s="15"/>
    </row>
    <row r="89" spans="1:10" ht="13">
      <c r="A89" s="23" t="s">
        <v>799</v>
      </c>
      <c r="B89" s="16">
        <v>7.4699074074074071E-2</v>
      </c>
      <c r="C89" s="12" t="s">
        <v>14</v>
      </c>
      <c r="D89" s="12" t="s">
        <v>15</v>
      </c>
      <c r="E89" s="13" t="s">
        <v>17</v>
      </c>
      <c r="F89" s="14">
        <v>20</v>
      </c>
    </row>
    <row r="90" spans="1:10" ht="13">
      <c r="A90" s="23" t="s">
        <v>799</v>
      </c>
      <c r="B90" s="16">
        <v>7.6469907407407403E-2</v>
      </c>
      <c r="C90" s="12" t="s">
        <v>23</v>
      </c>
      <c r="D90" s="12" t="s">
        <v>15</v>
      </c>
      <c r="E90" s="13">
        <v>16</v>
      </c>
      <c r="F90" s="19"/>
    </row>
    <row r="91" spans="1:10" ht="13">
      <c r="A91" s="23" t="s">
        <v>799</v>
      </c>
      <c r="B91" s="16">
        <v>7.6469907407407403E-2</v>
      </c>
      <c r="C91" s="12" t="s">
        <v>21</v>
      </c>
      <c r="D91" s="12" t="s">
        <v>15</v>
      </c>
      <c r="E91" s="13">
        <v>7</v>
      </c>
      <c r="F91" s="15"/>
    </row>
    <row r="92" spans="1:10" ht="13">
      <c r="A92" s="23" t="s">
        <v>799</v>
      </c>
      <c r="B92" s="16">
        <v>9.1412037037037042E-2</v>
      </c>
      <c r="C92" s="12" t="s">
        <v>89</v>
      </c>
      <c r="D92" s="12" t="s">
        <v>15</v>
      </c>
      <c r="E92" s="13">
        <v>17</v>
      </c>
      <c r="F92" s="19"/>
      <c r="J92" s="12" t="s">
        <v>103</v>
      </c>
    </row>
    <row r="93" spans="1:10" ht="13">
      <c r="A93" s="23" t="s">
        <v>799</v>
      </c>
      <c r="B93" s="16">
        <v>9.1412037037037042E-2</v>
      </c>
      <c r="C93" s="12" t="s">
        <v>89</v>
      </c>
      <c r="D93" s="12" t="s">
        <v>15</v>
      </c>
      <c r="E93" s="13" t="s">
        <v>38</v>
      </c>
      <c r="F93" s="14" t="s">
        <v>38</v>
      </c>
      <c r="J93" s="12" t="s">
        <v>105</v>
      </c>
    </row>
    <row r="94" spans="1:10" ht="13">
      <c r="A94" s="23" t="s">
        <v>799</v>
      </c>
      <c r="B94" s="16">
        <v>9.4826388888888891E-2</v>
      </c>
      <c r="C94" s="12" t="s">
        <v>14</v>
      </c>
      <c r="D94" s="12" t="s">
        <v>22</v>
      </c>
      <c r="E94" s="13">
        <v>19</v>
      </c>
      <c r="F94" s="14">
        <f>E94-7</f>
        <v>12</v>
      </c>
    </row>
    <row r="95" spans="1:10" ht="13">
      <c r="A95" s="23" t="s">
        <v>799</v>
      </c>
      <c r="B95" s="16">
        <v>9.4826388888888891E-2</v>
      </c>
      <c r="C95" s="12" t="s">
        <v>19</v>
      </c>
      <c r="D95" s="12" t="s">
        <v>22</v>
      </c>
      <c r="E95" s="13">
        <v>17</v>
      </c>
      <c r="F95" s="15"/>
    </row>
    <row r="96" spans="1:10" ht="13">
      <c r="A96" s="23" t="s">
        <v>799</v>
      </c>
      <c r="B96" s="16">
        <v>9.52662037037037E-2</v>
      </c>
      <c r="C96" s="12" t="s">
        <v>23</v>
      </c>
      <c r="D96" s="12" t="s">
        <v>70</v>
      </c>
      <c r="E96" s="13" t="s">
        <v>38</v>
      </c>
      <c r="F96" s="13" t="s">
        <v>38</v>
      </c>
    </row>
    <row r="97" spans="1:10" ht="13">
      <c r="A97" s="23" t="s">
        <v>799</v>
      </c>
      <c r="B97" s="16">
        <v>9.5405092592592597E-2</v>
      </c>
      <c r="C97" s="12" t="s">
        <v>21</v>
      </c>
      <c r="D97" s="12" t="s">
        <v>22</v>
      </c>
      <c r="E97" s="13">
        <v>22</v>
      </c>
      <c r="F97" s="14">
        <f>E97-7</f>
        <v>15</v>
      </c>
    </row>
    <row r="98" spans="1:10" ht="13">
      <c r="A98" s="23" t="s">
        <v>799</v>
      </c>
      <c r="B98" s="16">
        <v>9.5578703703703707E-2</v>
      </c>
      <c r="C98" s="12" t="s">
        <v>803</v>
      </c>
      <c r="D98" s="12" t="s">
        <v>22</v>
      </c>
      <c r="E98" s="13">
        <v>16</v>
      </c>
      <c r="F98" s="19"/>
      <c r="J98" s="12" t="s">
        <v>103</v>
      </c>
    </row>
    <row r="99" spans="1:10" ht="13">
      <c r="A99" s="23" t="s">
        <v>799</v>
      </c>
      <c r="B99" s="16">
        <v>9.5578703703703707E-2</v>
      </c>
      <c r="C99" s="12" t="s">
        <v>803</v>
      </c>
      <c r="D99" s="12" t="s">
        <v>22</v>
      </c>
      <c r="E99" s="13">
        <f t="shared" ref="E99:E100" si="7">F99+8</f>
        <v>25</v>
      </c>
      <c r="F99" s="13">
        <v>17</v>
      </c>
      <c r="J99" s="12" t="s">
        <v>105</v>
      </c>
    </row>
    <row r="100" spans="1:10" ht="13">
      <c r="A100" s="23" t="s">
        <v>799</v>
      </c>
      <c r="B100" s="16">
        <v>9.6203703703703708E-2</v>
      </c>
      <c r="C100" s="12" t="s">
        <v>23</v>
      </c>
      <c r="D100" s="12" t="s">
        <v>22</v>
      </c>
      <c r="E100" s="13">
        <f t="shared" si="7"/>
        <v>22</v>
      </c>
      <c r="F100" s="14">
        <v>14</v>
      </c>
    </row>
    <row r="101" spans="1:10" ht="13">
      <c r="A101" s="23" t="s">
        <v>799</v>
      </c>
      <c r="B101" s="16">
        <v>9.6909722222222217E-2</v>
      </c>
      <c r="C101" s="12" t="s">
        <v>14</v>
      </c>
      <c r="D101" s="12" t="s">
        <v>113</v>
      </c>
      <c r="E101" s="13">
        <v>13</v>
      </c>
      <c r="F101" s="15"/>
    </row>
    <row r="102" spans="1:10" ht="13">
      <c r="A102" s="23" t="s">
        <v>799</v>
      </c>
      <c r="B102" s="16">
        <v>9.7488425925925923E-2</v>
      </c>
      <c r="C102" s="12" t="s">
        <v>14</v>
      </c>
      <c r="D102" s="12" t="s">
        <v>31</v>
      </c>
      <c r="E102" s="13">
        <v>13</v>
      </c>
      <c r="F102" s="15"/>
    </row>
    <row r="103" spans="1:10" ht="13">
      <c r="A103" s="23" t="s">
        <v>799</v>
      </c>
      <c r="B103" s="16">
        <v>0.10204861111111112</v>
      </c>
      <c r="C103" s="12" t="s">
        <v>803</v>
      </c>
      <c r="D103" s="12" t="s">
        <v>24</v>
      </c>
      <c r="E103" s="13">
        <v>24</v>
      </c>
      <c r="F103" s="14">
        <f>E103-7</f>
        <v>17</v>
      </c>
    </row>
    <row r="104" spans="1:10" ht="13">
      <c r="A104" s="23" t="s">
        <v>799</v>
      </c>
      <c r="B104" s="12" t="s">
        <v>873</v>
      </c>
      <c r="C104" s="12" t="s">
        <v>803</v>
      </c>
      <c r="D104" s="12" t="s">
        <v>15</v>
      </c>
      <c r="E104" s="13">
        <v>12</v>
      </c>
      <c r="F104" s="15"/>
    </row>
    <row r="105" spans="1:10" ht="13">
      <c r="A105" s="23" t="s">
        <v>799</v>
      </c>
      <c r="B105" s="16">
        <v>0.1083912037037037</v>
      </c>
      <c r="C105" s="12" t="s">
        <v>23</v>
      </c>
      <c r="D105" s="12" t="s">
        <v>27</v>
      </c>
      <c r="E105" s="13">
        <v>24</v>
      </c>
      <c r="F105" s="14">
        <f>E105-7</f>
        <v>17</v>
      </c>
    </row>
    <row r="106" spans="1:10" ht="13">
      <c r="A106" s="23" t="s">
        <v>799</v>
      </c>
      <c r="B106" s="16">
        <v>0.11331018518518518</v>
      </c>
      <c r="C106" s="12" t="s">
        <v>21</v>
      </c>
      <c r="D106" s="12" t="s">
        <v>15</v>
      </c>
      <c r="E106" s="13">
        <v>9</v>
      </c>
      <c r="F106" s="19"/>
      <c r="J106" s="12" t="s">
        <v>876</v>
      </c>
    </row>
    <row r="107" spans="1:10" ht="13">
      <c r="A107" s="23" t="s">
        <v>799</v>
      </c>
      <c r="B107" s="16">
        <v>0.11331018518518518</v>
      </c>
      <c r="C107" s="12" t="s">
        <v>21</v>
      </c>
      <c r="D107" s="12" t="s">
        <v>15</v>
      </c>
      <c r="E107" s="13">
        <v>20</v>
      </c>
      <c r="F107" s="13">
        <f>E107-1</f>
        <v>19</v>
      </c>
      <c r="J107" s="12" t="s">
        <v>103</v>
      </c>
    </row>
    <row r="108" spans="1:10" ht="13">
      <c r="A108" s="23" t="s">
        <v>799</v>
      </c>
      <c r="B108" s="16">
        <v>0.1149537037037037</v>
      </c>
      <c r="C108" s="12" t="s">
        <v>803</v>
      </c>
      <c r="D108" s="12" t="s">
        <v>62</v>
      </c>
      <c r="E108" s="13">
        <v>14</v>
      </c>
      <c r="F108" s="13">
        <f>E108-7</f>
        <v>7</v>
      </c>
    </row>
    <row r="109" spans="1:10" ht="13">
      <c r="A109" s="23" t="s">
        <v>799</v>
      </c>
      <c r="B109" s="16">
        <v>0.1150462962962963</v>
      </c>
      <c r="C109" s="12" t="s">
        <v>23</v>
      </c>
      <c r="D109" s="12" t="s">
        <v>62</v>
      </c>
      <c r="E109" s="13">
        <v>22</v>
      </c>
      <c r="F109" s="13">
        <f>E109-3</f>
        <v>19</v>
      </c>
    </row>
    <row r="110" spans="1:10" ht="13">
      <c r="A110" s="23" t="s">
        <v>799</v>
      </c>
      <c r="B110" s="16">
        <v>0.11508101851851851</v>
      </c>
      <c r="C110" s="12" t="s">
        <v>19</v>
      </c>
      <c r="D110" s="12" t="s">
        <v>62</v>
      </c>
      <c r="E110" s="13">
        <v>17</v>
      </c>
      <c r="F110" s="14">
        <f>E110-1</f>
        <v>16</v>
      </c>
    </row>
    <row r="111" spans="1:10" ht="13">
      <c r="A111" s="23" t="s">
        <v>799</v>
      </c>
      <c r="B111" s="16">
        <v>0.11509259259259259</v>
      </c>
      <c r="C111" s="12" t="s">
        <v>14</v>
      </c>
      <c r="D111" s="12" t="s">
        <v>62</v>
      </c>
      <c r="E111" s="13">
        <v>10</v>
      </c>
      <c r="F111" s="14">
        <f>E111-4</f>
        <v>6</v>
      </c>
    </row>
    <row r="112" spans="1:10" ht="13">
      <c r="A112" s="23" t="s">
        <v>799</v>
      </c>
      <c r="B112" s="16">
        <v>0.11510416666666666</v>
      </c>
      <c r="C112" s="12" t="s">
        <v>21</v>
      </c>
      <c r="D112" s="12" t="s">
        <v>62</v>
      </c>
      <c r="E112" s="13">
        <v>12</v>
      </c>
      <c r="F112" s="14">
        <f>E112-2</f>
        <v>10</v>
      </c>
      <c r="J112" s="12" t="s">
        <v>879</v>
      </c>
    </row>
    <row r="113" spans="1:10" ht="13">
      <c r="A113" s="23" t="s">
        <v>799</v>
      </c>
      <c r="B113" s="16">
        <v>0.11569444444444445</v>
      </c>
      <c r="C113" s="12" t="s">
        <v>14</v>
      </c>
      <c r="D113" s="12" t="s">
        <v>15</v>
      </c>
      <c r="E113" s="13">
        <v>14</v>
      </c>
      <c r="F113" s="13">
        <f>E113</f>
        <v>14</v>
      </c>
    </row>
    <row r="114" spans="1:10" ht="13">
      <c r="A114" s="23" t="s">
        <v>799</v>
      </c>
      <c r="B114" s="16">
        <v>0.11644675925925926</v>
      </c>
      <c r="C114" s="12" t="s">
        <v>89</v>
      </c>
      <c r="D114" s="12" t="s">
        <v>15</v>
      </c>
      <c r="E114" s="13">
        <v>25</v>
      </c>
      <c r="F114" s="14">
        <f>E114-7</f>
        <v>18</v>
      </c>
    </row>
    <row r="115" spans="1:10" ht="13">
      <c r="A115" s="23" t="s">
        <v>799</v>
      </c>
      <c r="B115" s="16">
        <v>0.11693287037037037</v>
      </c>
      <c r="C115" s="12" t="s">
        <v>19</v>
      </c>
      <c r="D115" s="12" t="s">
        <v>15</v>
      </c>
      <c r="E115" s="13">
        <v>10</v>
      </c>
      <c r="F115" s="15"/>
    </row>
    <row r="116" spans="1:10" ht="13">
      <c r="A116" s="23" t="s">
        <v>799</v>
      </c>
      <c r="B116" s="16">
        <v>0.11694444444444445</v>
      </c>
      <c r="C116" s="12" t="s">
        <v>803</v>
      </c>
      <c r="D116" s="12" t="s">
        <v>15</v>
      </c>
      <c r="E116" s="13">
        <v>23</v>
      </c>
      <c r="F116" s="14">
        <f>E116-7</f>
        <v>16</v>
      </c>
    </row>
    <row r="117" spans="1:10" ht="13">
      <c r="A117" s="23" t="s">
        <v>799</v>
      </c>
      <c r="B117" s="16">
        <v>0.12138888888888889</v>
      </c>
      <c r="C117" s="12" t="s">
        <v>14</v>
      </c>
      <c r="D117" s="12" t="s">
        <v>15</v>
      </c>
      <c r="E117" s="13">
        <v>6</v>
      </c>
      <c r="F117" s="15"/>
    </row>
    <row r="118" spans="1:10" ht="13">
      <c r="A118" s="23" t="s">
        <v>799</v>
      </c>
      <c r="B118" s="16">
        <v>0.12140046296296296</v>
      </c>
      <c r="C118" s="12" t="s">
        <v>23</v>
      </c>
      <c r="D118" s="12" t="s">
        <v>15</v>
      </c>
      <c r="E118" s="13">
        <v>22</v>
      </c>
      <c r="F118" s="14">
        <f>E118-7</f>
        <v>15</v>
      </c>
    </row>
    <row r="119" spans="1:10" ht="13">
      <c r="A119" s="23" t="s">
        <v>799</v>
      </c>
      <c r="B119" s="16">
        <v>0.12236111111111111</v>
      </c>
      <c r="C119" s="12" t="s">
        <v>14</v>
      </c>
      <c r="D119" s="12" t="s">
        <v>45</v>
      </c>
      <c r="E119" s="13">
        <v>12</v>
      </c>
      <c r="F119" s="19"/>
      <c r="J119" s="12" t="s">
        <v>884</v>
      </c>
    </row>
    <row r="120" spans="1:10" ht="13">
      <c r="A120" s="23" t="s">
        <v>799</v>
      </c>
      <c r="B120" s="16">
        <v>0.12238425925925926</v>
      </c>
      <c r="C120" s="12" t="s">
        <v>23</v>
      </c>
      <c r="D120" s="12" t="s">
        <v>45</v>
      </c>
      <c r="E120" s="13">
        <v>24</v>
      </c>
      <c r="F120" s="14">
        <f>E120-7</f>
        <v>17</v>
      </c>
      <c r="J120" s="12" t="s">
        <v>884</v>
      </c>
    </row>
    <row r="121" spans="1:10" ht="13">
      <c r="A121" s="23" t="s">
        <v>799</v>
      </c>
      <c r="B121" s="16">
        <v>0.12427083333333333</v>
      </c>
      <c r="C121" s="12" t="s">
        <v>21</v>
      </c>
      <c r="D121" s="12" t="s">
        <v>15</v>
      </c>
      <c r="E121" s="13">
        <v>10</v>
      </c>
      <c r="F121" s="19"/>
    </row>
    <row r="122" spans="1:10" ht="13">
      <c r="A122" s="23" t="s">
        <v>799</v>
      </c>
      <c r="B122" s="16">
        <v>0.1245949074074074</v>
      </c>
      <c r="C122" s="12" t="s">
        <v>89</v>
      </c>
      <c r="D122" s="12" t="s">
        <v>15</v>
      </c>
      <c r="E122" s="13">
        <v>12</v>
      </c>
      <c r="F122" s="15"/>
      <c r="J122" s="12" t="s">
        <v>56</v>
      </c>
    </row>
    <row r="123" spans="1:10" ht="13">
      <c r="A123" s="23" t="s">
        <v>799</v>
      </c>
      <c r="B123" s="16">
        <v>0.1245949074074074</v>
      </c>
      <c r="C123" s="12" t="s">
        <v>89</v>
      </c>
      <c r="D123" s="12" t="s">
        <v>15</v>
      </c>
      <c r="E123" s="13">
        <v>10</v>
      </c>
      <c r="F123" s="15"/>
      <c r="J123" s="12" t="s">
        <v>57</v>
      </c>
    </row>
    <row r="124" spans="1:10" ht="13">
      <c r="A124" s="23" t="s">
        <v>799</v>
      </c>
      <c r="B124" s="16">
        <v>0.12814814814814815</v>
      </c>
      <c r="C124" s="12" t="s">
        <v>23</v>
      </c>
      <c r="D124" s="12" t="s">
        <v>15</v>
      </c>
      <c r="E124" s="13">
        <v>13</v>
      </c>
      <c r="F124" s="13">
        <f>E124-7</f>
        <v>6</v>
      </c>
      <c r="J124" s="12" t="s">
        <v>885</v>
      </c>
    </row>
    <row r="125" spans="1:10" ht="13">
      <c r="A125" s="23" t="s">
        <v>799</v>
      </c>
      <c r="B125" s="16">
        <v>0.12883101851851853</v>
      </c>
      <c r="C125" s="12" t="s">
        <v>803</v>
      </c>
      <c r="D125" s="12" t="s">
        <v>15</v>
      </c>
      <c r="E125" s="13">
        <v>8</v>
      </c>
      <c r="F125" s="14">
        <f>E125-0</f>
        <v>8</v>
      </c>
    </row>
    <row r="126" spans="1:10" ht="13">
      <c r="A126" s="23" t="s">
        <v>799</v>
      </c>
      <c r="B126" s="16">
        <v>0.13048611111111111</v>
      </c>
      <c r="C126" s="12" t="s">
        <v>803</v>
      </c>
      <c r="D126" s="12" t="s">
        <v>15</v>
      </c>
      <c r="E126" s="13" t="s">
        <v>38</v>
      </c>
      <c r="F126" s="14" t="s">
        <v>38</v>
      </c>
    </row>
    <row r="127" spans="1:10" ht="13">
      <c r="A127" s="23" t="s">
        <v>799</v>
      </c>
      <c r="B127" s="16">
        <v>0.13211805555555556</v>
      </c>
      <c r="C127" s="12" t="s">
        <v>803</v>
      </c>
      <c r="D127" s="12" t="s">
        <v>113</v>
      </c>
      <c r="E127" s="13">
        <v>26</v>
      </c>
      <c r="F127" s="14">
        <f>E127-7</f>
        <v>19</v>
      </c>
    </row>
    <row r="128" spans="1:10" ht="13">
      <c r="A128" s="23" t="s">
        <v>799</v>
      </c>
      <c r="B128" s="16">
        <v>0.13578703703703704</v>
      </c>
      <c r="C128" s="12" t="s">
        <v>89</v>
      </c>
      <c r="D128" s="12" t="s">
        <v>15</v>
      </c>
      <c r="E128" s="13">
        <v>12</v>
      </c>
      <c r="F128" s="13">
        <f>E128-5</f>
        <v>7</v>
      </c>
      <c r="J128" s="12" t="s">
        <v>56</v>
      </c>
    </row>
    <row r="129" spans="1:10" ht="13">
      <c r="A129" s="23" t="s">
        <v>799</v>
      </c>
      <c r="B129" s="16">
        <v>0.13578703703703704</v>
      </c>
      <c r="C129" s="12" t="s">
        <v>89</v>
      </c>
      <c r="D129" s="12" t="s">
        <v>15</v>
      </c>
      <c r="E129" s="13" t="s">
        <v>20</v>
      </c>
      <c r="F129" s="14">
        <v>1</v>
      </c>
      <c r="J129" s="12" t="s">
        <v>57</v>
      </c>
    </row>
    <row r="130" spans="1:10" ht="13">
      <c r="A130" s="23" t="s">
        <v>799</v>
      </c>
      <c r="B130" s="16">
        <v>0.14011574074074074</v>
      </c>
      <c r="C130" s="12" t="s">
        <v>14</v>
      </c>
      <c r="D130" s="12" t="s">
        <v>22</v>
      </c>
      <c r="E130" s="13" t="s">
        <v>38</v>
      </c>
      <c r="F130" s="15"/>
    </row>
    <row r="131" spans="1:10" ht="13">
      <c r="A131" s="23" t="s">
        <v>799</v>
      </c>
      <c r="B131" s="16">
        <v>0.1401273148148148</v>
      </c>
      <c r="C131" s="12" t="s">
        <v>19</v>
      </c>
      <c r="D131" s="12" t="s">
        <v>22</v>
      </c>
      <c r="E131" s="13" t="s">
        <v>38</v>
      </c>
      <c r="F131" s="15"/>
    </row>
    <row r="132" spans="1:10" ht="13">
      <c r="A132" s="23" t="s">
        <v>799</v>
      </c>
      <c r="B132" s="16">
        <v>0.14059027777777777</v>
      </c>
      <c r="C132" s="12" t="s">
        <v>19</v>
      </c>
      <c r="D132" s="12" t="s">
        <v>62</v>
      </c>
      <c r="E132" s="13">
        <v>11</v>
      </c>
      <c r="F132" s="15"/>
    </row>
    <row r="133" spans="1:10" ht="13">
      <c r="A133" s="23" t="s">
        <v>799</v>
      </c>
      <c r="B133" s="16">
        <v>0.14060185185185184</v>
      </c>
      <c r="C133" s="12" t="s">
        <v>803</v>
      </c>
      <c r="D133" s="12" t="s">
        <v>62</v>
      </c>
      <c r="E133" s="13">
        <v>8</v>
      </c>
      <c r="F133" s="14">
        <f>E133-6</f>
        <v>2</v>
      </c>
    </row>
    <row r="134" spans="1:10" ht="13">
      <c r="A134" s="23" t="s">
        <v>799</v>
      </c>
      <c r="B134" s="16">
        <v>0.14065972222222223</v>
      </c>
      <c r="C134" s="12" t="s">
        <v>14</v>
      </c>
      <c r="D134" s="12" t="s">
        <v>62</v>
      </c>
      <c r="E134" s="13" t="s">
        <v>38</v>
      </c>
      <c r="F134" s="14" t="s">
        <v>38</v>
      </c>
      <c r="J134" s="12" t="s">
        <v>891</v>
      </c>
    </row>
    <row r="135" spans="1:10" ht="13">
      <c r="A135" s="23" t="s">
        <v>799</v>
      </c>
      <c r="B135" s="16">
        <v>0.14086805555555557</v>
      </c>
      <c r="C135" s="12" t="s">
        <v>23</v>
      </c>
      <c r="D135" s="12" t="s">
        <v>62</v>
      </c>
      <c r="E135" s="13">
        <v>12</v>
      </c>
      <c r="F135" s="14">
        <f>E135-6</f>
        <v>6</v>
      </c>
    </row>
    <row r="136" spans="1:10" ht="13">
      <c r="A136" s="23" t="s">
        <v>799</v>
      </c>
      <c r="B136" s="16">
        <v>0.14092592592592593</v>
      </c>
      <c r="C136" s="12" t="s">
        <v>21</v>
      </c>
      <c r="D136" s="12" t="s">
        <v>62</v>
      </c>
      <c r="E136" s="13" t="s">
        <v>38</v>
      </c>
      <c r="F136" s="14" t="s">
        <v>38</v>
      </c>
      <c r="J136" s="12" t="s">
        <v>879</v>
      </c>
    </row>
    <row r="137" spans="1:10" ht="13">
      <c r="A137" s="23" t="s">
        <v>799</v>
      </c>
      <c r="B137" s="16">
        <v>0.14184027777777777</v>
      </c>
      <c r="C137" s="12" t="s">
        <v>803</v>
      </c>
      <c r="D137" s="12" t="s">
        <v>15</v>
      </c>
      <c r="E137" s="13">
        <v>6</v>
      </c>
      <c r="F137" s="13">
        <f t="shared" ref="F137:F138" si="8">E137-0</f>
        <v>6</v>
      </c>
      <c r="J137" s="12" t="s">
        <v>103</v>
      </c>
    </row>
    <row r="138" spans="1:10" ht="13">
      <c r="A138" s="23" t="s">
        <v>799</v>
      </c>
      <c r="B138" s="16">
        <v>0.14184027777777777</v>
      </c>
      <c r="C138" s="12" t="s">
        <v>803</v>
      </c>
      <c r="D138" s="12" t="s">
        <v>15</v>
      </c>
      <c r="E138" s="13">
        <v>14</v>
      </c>
      <c r="F138" s="14">
        <f t="shared" si="8"/>
        <v>14</v>
      </c>
      <c r="J138" s="12" t="s">
        <v>105</v>
      </c>
    </row>
    <row r="139" spans="1:10" ht="13">
      <c r="A139" s="23" t="s">
        <v>799</v>
      </c>
      <c r="B139" s="16">
        <v>0.14799768518518519</v>
      </c>
      <c r="C139" s="12" t="s">
        <v>19</v>
      </c>
      <c r="D139" s="12" t="s">
        <v>52</v>
      </c>
      <c r="E139" s="13">
        <v>22</v>
      </c>
      <c r="F139" s="14">
        <f>E139-10</f>
        <v>12</v>
      </c>
    </row>
    <row r="140" spans="1:10" ht="13">
      <c r="A140" s="23" t="s">
        <v>799</v>
      </c>
      <c r="B140" s="16">
        <v>0.14800925925925926</v>
      </c>
      <c r="C140" s="12" t="s">
        <v>23</v>
      </c>
      <c r="D140" s="12" t="s">
        <v>26</v>
      </c>
      <c r="E140" s="13">
        <v>9</v>
      </c>
      <c r="F140" s="14">
        <f>E140-0</f>
        <v>9</v>
      </c>
    </row>
    <row r="141" spans="1:10" ht="13">
      <c r="A141" s="23" t="s">
        <v>799</v>
      </c>
      <c r="B141" s="16">
        <v>0.15381944444444445</v>
      </c>
      <c r="C141" s="12" t="s">
        <v>803</v>
      </c>
      <c r="D141" s="12" t="s">
        <v>26</v>
      </c>
      <c r="E141" s="13">
        <v>8</v>
      </c>
      <c r="F141" s="14">
        <f>E141-3</f>
        <v>5</v>
      </c>
    </row>
    <row r="142" spans="1:10" ht="13">
      <c r="A142" s="23" t="s">
        <v>799</v>
      </c>
      <c r="B142" s="16">
        <v>0.1557523148148148</v>
      </c>
      <c r="C142" s="12" t="s">
        <v>803</v>
      </c>
      <c r="D142" s="12" t="s">
        <v>26</v>
      </c>
      <c r="E142" s="13">
        <v>11</v>
      </c>
      <c r="F142" s="14">
        <f>E142--1</f>
        <v>12</v>
      </c>
    </row>
    <row r="143" spans="1:10" ht="13">
      <c r="A143" s="23" t="s">
        <v>799</v>
      </c>
      <c r="B143" s="16">
        <v>0.16689814814814816</v>
      </c>
      <c r="C143" s="12" t="s">
        <v>803</v>
      </c>
      <c r="D143" s="12" t="s">
        <v>109</v>
      </c>
      <c r="E143" s="13" t="s">
        <v>17</v>
      </c>
      <c r="F143" s="14">
        <v>20</v>
      </c>
    </row>
    <row r="144" spans="1:10" ht="13">
      <c r="A144" s="23" t="s">
        <v>799</v>
      </c>
      <c r="B144" s="16">
        <v>0.16770833333333332</v>
      </c>
      <c r="C144" s="12" t="s">
        <v>803</v>
      </c>
      <c r="D144" s="12" t="s">
        <v>22</v>
      </c>
      <c r="E144" s="13">
        <f>F144+3</f>
        <v>10</v>
      </c>
      <c r="F144" s="14">
        <v>7</v>
      </c>
    </row>
    <row r="145" spans="1:10" ht="13">
      <c r="A145" s="23" t="s">
        <v>799</v>
      </c>
      <c r="B145" s="16">
        <v>0.16770833333333332</v>
      </c>
      <c r="C145" s="12" t="s">
        <v>21</v>
      </c>
      <c r="D145" s="12" t="s">
        <v>22</v>
      </c>
      <c r="E145" s="13">
        <v>25</v>
      </c>
      <c r="F145" s="14">
        <f>E145-7</f>
        <v>18</v>
      </c>
    </row>
    <row r="146" spans="1:10" ht="13">
      <c r="A146" s="23" t="s">
        <v>799</v>
      </c>
      <c r="B146" s="16">
        <v>0.16770833333333332</v>
      </c>
      <c r="C146" s="12" t="s">
        <v>14</v>
      </c>
      <c r="D146" s="12" t="s">
        <v>22</v>
      </c>
      <c r="E146" s="13">
        <v>18</v>
      </c>
      <c r="F146" s="15"/>
    </row>
    <row r="147" spans="1:10" ht="13">
      <c r="A147" s="23" t="s">
        <v>799</v>
      </c>
      <c r="B147" s="16">
        <v>0.16770833333333332</v>
      </c>
      <c r="C147" s="12" t="s">
        <v>19</v>
      </c>
      <c r="D147" s="12" t="s">
        <v>22</v>
      </c>
      <c r="E147" s="13">
        <v>9</v>
      </c>
      <c r="F147" s="14">
        <f>E147-7</f>
        <v>2</v>
      </c>
    </row>
    <row r="148" spans="1:10" ht="13">
      <c r="A148" s="23" t="s">
        <v>799</v>
      </c>
      <c r="B148" s="16">
        <v>0.16770833333333332</v>
      </c>
      <c r="C148" s="12" t="s">
        <v>23</v>
      </c>
      <c r="D148" s="12" t="s">
        <v>22</v>
      </c>
      <c r="E148" s="13">
        <v>13</v>
      </c>
      <c r="F148" s="14">
        <f>E148-6</f>
        <v>7</v>
      </c>
    </row>
    <row r="149" spans="1:10" ht="13">
      <c r="A149" s="23" t="s">
        <v>799</v>
      </c>
      <c r="B149" s="16">
        <v>0.16892361111111112</v>
      </c>
      <c r="C149" s="12" t="s">
        <v>19</v>
      </c>
      <c r="D149" s="12" t="s">
        <v>16</v>
      </c>
      <c r="E149" s="13">
        <v>3</v>
      </c>
      <c r="F149" s="14">
        <f>E149--1</f>
        <v>4</v>
      </c>
    </row>
    <row r="150" spans="1:10" ht="13">
      <c r="A150" s="23" t="s">
        <v>799</v>
      </c>
      <c r="B150" s="16">
        <v>0.16893518518518519</v>
      </c>
      <c r="C150" s="12" t="s">
        <v>14</v>
      </c>
      <c r="D150" s="12" t="s">
        <v>16</v>
      </c>
      <c r="E150" s="13">
        <v>25</v>
      </c>
      <c r="F150" s="14">
        <f>E150-6</f>
        <v>19</v>
      </c>
    </row>
    <row r="151" spans="1:10" ht="13">
      <c r="A151" s="23" t="s">
        <v>799</v>
      </c>
      <c r="B151" s="16">
        <v>0.16909722222222223</v>
      </c>
      <c r="C151" s="12" t="s">
        <v>23</v>
      </c>
      <c r="D151" s="12" t="s">
        <v>16</v>
      </c>
      <c r="E151" s="13">
        <v>17</v>
      </c>
      <c r="F151" s="14">
        <f>E151--1</f>
        <v>18</v>
      </c>
    </row>
    <row r="152" spans="1:10" ht="13">
      <c r="A152" s="23" t="s">
        <v>799</v>
      </c>
      <c r="B152" s="16">
        <v>0.16912037037037037</v>
      </c>
      <c r="C152" s="12" t="s">
        <v>21</v>
      </c>
      <c r="D152" s="12" t="s">
        <v>16</v>
      </c>
      <c r="E152" s="13">
        <v>8</v>
      </c>
      <c r="F152" s="14">
        <f>E152-6</f>
        <v>2</v>
      </c>
    </row>
    <row r="153" spans="1:10" ht="13">
      <c r="A153" s="23" t="s">
        <v>799</v>
      </c>
      <c r="B153" s="16">
        <v>0.16950231481481481</v>
      </c>
      <c r="C153" s="12" t="s">
        <v>803</v>
      </c>
      <c r="D153" s="12" t="s">
        <v>16</v>
      </c>
      <c r="E153" s="36">
        <v>8</v>
      </c>
      <c r="F153" s="37"/>
    </row>
    <row r="154" spans="1:10" ht="13">
      <c r="A154" s="23" t="s">
        <v>799</v>
      </c>
      <c r="B154" s="16">
        <v>0.17299768518518518</v>
      </c>
      <c r="C154" s="12" t="s">
        <v>14</v>
      </c>
      <c r="D154" s="12" t="s">
        <v>30</v>
      </c>
      <c r="E154" s="36">
        <v>23</v>
      </c>
      <c r="F154" s="36">
        <v>16</v>
      </c>
      <c r="J154" s="12" t="s">
        <v>58</v>
      </c>
    </row>
    <row r="155" spans="1:10" ht="13">
      <c r="A155" s="23" t="s">
        <v>799</v>
      </c>
      <c r="B155" s="16">
        <v>0.17335648148148147</v>
      </c>
      <c r="C155" s="12" t="s">
        <v>14</v>
      </c>
      <c r="D155" s="12" t="s">
        <v>28</v>
      </c>
      <c r="E155" s="36">
        <v>8</v>
      </c>
      <c r="F155" s="37"/>
      <c r="H155" s="12" t="s">
        <v>899</v>
      </c>
    </row>
    <row r="156" spans="1:10" ht="13">
      <c r="A156" s="23" t="s">
        <v>799</v>
      </c>
      <c r="B156" s="16">
        <v>0.17358796296296297</v>
      </c>
      <c r="C156" s="12" t="s">
        <v>14</v>
      </c>
      <c r="D156" s="12" t="s">
        <v>30</v>
      </c>
      <c r="E156" s="36">
        <v>20</v>
      </c>
      <c r="F156" s="37"/>
      <c r="J156" s="12" t="s">
        <v>58</v>
      </c>
    </row>
    <row r="157" spans="1:10" ht="13">
      <c r="A157" s="23" t="s">
        <v>799</v>
      </c>
      <c r="B157" s="16">
        <v>0.17369212962962963</v>
      </c>
      <c r="C157" s="12" t="s">
        <v>14</v>
      </c>
      <c r="D157" s="12" t="s">
        <v>28</v>
      </c>
      <c r="E157" s="36">
        <v>8</v>
      </c>
      <c r="F157" s="37"/>
      <c r="H157" s="12" t="s">
        <v>899</v>
      </c>
    </row>
    <row r="158" spans="1:10" ht="13">
      <c r="A158" s="23" t="s">
        <v>799</v>
      </c>
      <c r="B158" s="16">
        <v>0.17609953703703704</v>
      </c>
      <c r="C158" s="12" t="s">
        <v>23</v>
      </c>
      <c r="D158" s="12" t="s">
        <v>30</v>
      </c>
      <c r="E158" s="36" t="s">
        <v>38</v>
      </c>
      <c r="F158" s="36" t="s">
        <v>38</v>
      </c>
      <c r="J158" s="12" t="s">
        <v>56</v>
      </c>
    </row>
    <row r="159" spans="1:10" ht="13">
      <c r="A159" s="23" t="s">
        <v>799</v>
      </c>
      <c r="B159" s="16">
        <v>0.17609953703703704</v>
      </c>
      <c r="C159" s="12" t="s">
        <v>23</v>
      </c>
      <c r="D159" s="12" t="s">
        <v>30</v>
      </c>
      <c r="E159" s="37"/>
      <c r="F159" s="36">
        <v>18</v>
      </c>
      <c r="J159" s="12" t="s">
        <v>702</v>
      </c>
    </row>
    <row r="160" spans="1:10" ht="13">
      <c r="A160" s="23" t="s">
        <v>799</v>
      </c>
      <c r="B160" s="16">
        <v>0.17624999999999999</v>
      </c>
      <c r="C160" s="12" t="s">
        <v>23</v>
      </c>
      <c r="D160" s="12" t="s">
        <v>28</v>
      </c>
      <c r="E160" s="36">
        <v>7</v>
      </c>
      <c r="F160" s="37"/>
      <c r="H160" s="12" t="s">
        <v>902</v>
      </c>
    </row>
    <row r="161" spans="1:10" ht="13">
      <c r="A161" s="23" t="s">
        <v>799</v>
      </c>
      <c r="B161" s="16">
        <v>0.17636574074074074</v>
      </c>
      <c r="C161" s="12" t="s">
        <v>23</v>
      </c>
      <c r="D161" s="12" t="s">
        <v>30</v>
      </c>
      <c r="E161" s="36" t="s">
        <v>38</v>
      </c>
      <c r="F161" s="36" t="s">
        <v>38</v>
      </c>
      <c r="J161" s="12" t="s">
        <v>56</v>
      </c>
    </row>
    <row r="162" spans="1:10" ht="13">
      <c r="A162" s="23" t="s">
        <v>799</v>
      </c>
      <c r="B162" s="16">
        <v>0.17636574074074074</v>
      </c>
      <c r="C162" s="12" t="s">
        <v>23</v>
      </c>
      <c r="D162" s="12" t="s">
        <v>30</v>
      </c>
      <c r="E162" s="37"/>
      <c r="F162" s="36">
        <v>16</v>
      </c>
      <c r="J162" s="12" t="s">
        <v>702</v>
      </c>
    </row>
    <row r="163" spans="1:10" ht="13">
      <c r="A163" s="23" t="s">
        <v>799</v>
      </c>
      <c r="B163" s="16">
        <v>0.17644675925925926</v>
      </c>
      <c r="C163" s="12" t="s">
        <v>23</v>
      </c>
      <c r="D163" s="12" t="s">
        <v>28</v>
      </c>
      <c r="E163" s="36">
        <v>12</v>
      </c>
      <c r="F163" s="37"/>
      <c r="H163" s="12" t="s">
        <v>903</v>
      </c>
    </row>
    <row r="164" spans="1:10" ht="13">
      <c r="A164" s="23" t="s">
        <v>799</v>
      </c>
      <c r="B164" s="16">
        <v>0.17840277777777777</v>
      </c>
      <c r="C164" s="12" t="s">
        <v>23</v>
      </c>
      <c r="D164" s="12" t="s">
        <v>28</v>
      </c>
      <c r="E164" s="36">
        <v>5</v>
      </c>
      <c r="F164" s="37"/>
      <c r="H164" s="12" t="s">
        <v>905</v>
      </c>
      <c r="J164" s="12" t="s">
        <v>906</v>
      </c>
    </row>
    <row r="165" spans="1:10" ht="13">
      <c r="A165" s="23" t="s">
        <v>799</v>
      </c>
      <c r="B165" s="16">
        <v>0.17986111111111111</v>
      </c>
      <c r="C165" s="12" t="s">
        <v>21</v>
      </c>
      <c r="D165" s="12" t="s">
        <v>33</v>
      </c>
      <c r="E165" s="36">
        <v>16</v>
      </c>
      <c r="F165" s="37"/>
      <c r="J165" s="12" t="s">
        <v>706</v>
      </c>
    </row>
    <row r="166" spans="1:10" ht="13">
      <c r="A166" s="23" t="s">
        <v>799</v>
      </c>
      <c r="B166" s="16">
        <v>0.17997685185185186</v>
      </c>
      <c r="C166" s="12" t="s">
        <v>21</v>
      </c>
      <c r="D166" s="12" t="s">
        <v>33</v>
      </c>
      <c r="E166" s="36">
        <v>17</v>
      </c>
      <c r="F166" s="37"/>
      <c r="J166" s="12" t="s">
        <v>706</v>
      </c>
    </row>
    <row r="167" spans="1:10" ht="13">
      <c r="A167" s="23" t="s">
        <v>799</v>
      </c>
      <c r="B167" s="16">
        <v>0.1801851851851852</v>
      </c>
      <c r="C167" s="12" t="s">
        <v>21</v>
      </c>
      <c r="D167" s="12" t="s">
        <v>33</v>
      </c>
      <c r="E167" s="37"/>
      <c r="F167" s="36">
        <v>2</v>
      </c>
      <c r="J167" s="12" t="s">
        <v>706</v>
      </c>
    </row>
    <row r="168" spans="1:10" ht="13">
      <c r="A168" s="23" t="s">
        <v>799</v>
      </c>
      <c r="B168" s="16">
        <v>0.18025462962962963</v>
      </c>
      <c r="C168" s="12" t="s">
        <v>21</v>
      </c>
      <c r="D168" s="12" t="s">
        <v>28</v>
      </c>
      <c r="E168" s="36">
        <v>10</v>
      </c>
      <c r="F168" s="37"/>
      <c r="H168" s="12" t="s">
        <v>907</v>
      </c>
    </row>
    <row r="169" spans="1:10" ht="13">
      <c r="A169" s="23" t="s">
        <v>799</v>
      </c>
      <c r="B169" s="16">
        <v>0.18332175925925925</v>
      </c>
      <c r="C169" s="12" t="s">
        <v>803</v>
      </c>
      <c r="D169" s="12" t="s">
        <v>52</v>
      </c>
      <c r="E169" s="36">
        <v>5</v>
      </c>
      <c r="F169" s="37"/>
    </row>
    <row r="170" spans="1:10" ht="13">
      <c r="A170" s="23" t="s">
        <v>799</v>
      </c>
      <c r="B170" s="16">
        <v>0.18381944444444445</v>
      </c>
      <c r="C170" s="12" t="s">
        <v>803</v>
      </c>
      <c r="D170" s="12" t="s">
        <v>30</v>
      </c>
      <c r="E170" s="36" t="s">
        <v>38</v>
      </c>
      <c r="F170" s="36" t="s">
        <v>38</v>
      </c>
      <c r="J170" s="12" t="s">
        <v>103</v>
      </c>
    </row>
    <row r="171" spans="1:10" ht="13">
      <c r="A171" s="23" t="s">
        <v>799</v>
      </c>
      <c r="B171" s="16">
        <v>0.18381944444444445</v>
      </c>
      <c r="C171" s="12" t="s">
        <v>803</v>
      </c>
      <c r="D171" s="12" t="s">
        <v>30</v>
      </c>
      <c r="E171" s="37"/>
      <c r="F171" s="36">
        <v>5</v>
      </c>
      <c r="J171" s="12" t="s">
        <v>909</v>
      </c>
    </row>
    <row r="172" spans="1:10" ht="13">
      <c r="A172" s="23" t="s">
        <v>799</v>
      </c>
      <c r="B172" s="16">
        <v>0.18407407407407408</v>
      </c>
      <c r="C172" s="12" t="s">
        <v>803</v>
      </c>
      <c r="D172" s="12" t="s">
        <v>30</v>
      </c>
      <c r="E172" s="36" t="s">
        <v>38</v>
      </c>
      <c r="F172" s="36" t="s">
        <v>38</v>
      </c>
      <c r="J172" s="12" t="s">
        <v>103</v>
      </c>
    </row>
    <row r="173" spans="1:10" ht="13">
      <c r="A173" s="23" t="s">
        <v>799</v>
      </c>
      <c r="B173" s="16">
        <v>0.18407407407407408</v>
      </c>
      <c r="C173" s="12" t="s">
        <v>803</v>
      </c>
      <c r="D173" s="12" t="s">
        <v>30</v>
      </c>
      <c r="E173" s="36" t="s">
        <v>38</v>
      </c>
      <c r="F173" s="36" t="s">
        <v>38</v>
      </c>
      <c r="J173" s="12" t="s">
        <v>909</v>
      </c>
    </row>
    <row r="174" spans="1:10" ht="13">
      <c r="A174" s="23" t="s">
        <v>799</v>
      </c>
      <c r="B174" s="16">
        <v>0.18508101851851852</v>
      </c>
      <c r="C174" s="12" t="s">
        <v>14</v>
      </c>
      <c r="D174" s="12" t="s">
        <v>30</v>
      </c>
      <c r="E174" s="36">
        <v>12</v>
      </c>
      <c r="F174" s="37"/>
      <c r="J174" s="12" t="s">
        <v>219</v>
      </c>
    </row>
    <row r="175" spans="1:10" ht="13">
      <c r="A175" s="23" t="s">
        <v>799</v>
      </c>
      <c r="B175" s="16">
        <v>0.1852662037037037</v>
      </c>
      <c r="C175" s="12" t="s">
        <v>14</v>
      </c>
      <c r="D175" s="12" t="s">
        <v>28</v>
      </c>
      <c r="E175" s="36">
        <v>5</v>
      </c>
      <c r="F175" s="37"/>
      <c r="H175" s="12" t="s">
        <v>910</v>
      </c>
    </row>
    <row r="176" spans="1:10" ht="13">
      <c r="A176" s="23" t="s">
        <v>799</v>
      </c>
      <c r="B176" s="16">
        <v>0.18606481481481482</v>
      </c>
      <c r="C176" s="12" t="s">
        <v>14</v>
      </c>
      <c r="D176" s="12" t="s">
        <v>77</v>
      </c>
      <c r="E176" s="36" t="s">
        <v>17</v>
      </c>
      <c r="F176" s="36">
        <v>20</v>
      </c>
      <c r="H176" s="12" t="s">
        <v>911</v>
      </c>
      <c r="J176" s="12" t="s">
        <v>912</v>
      </c>
    </row>
    <row r="177" spans="1:10" ht="13">
      <c r="A177" s="23" t="s">
        <v>799</v>
      </c>
      <c r="B177" s="16">
        <v>0.18606481481481482</v>
      </c>
      <c r="C177" s="12" t="s">
        <v>23</v>
      </c>
      <c r="D177" s="12" t="s">
        <v>77</v>
      </c>
      <c r="E177" s="36">
        <v>19</v>
      </c>
      <c r="F177" s="37"/>
      <c r="H177" s="12" t="s">
        <v>913</v>
      </c>
      <c r="J177" s="12" t="s">
        <v>912</v>
      </c>
    </row>
    <row r="178" spans="1:10" ht="13">
      <c r="A178" s="23" t="s">
        <v>799</v>
      </c>
      <c r="B178" s="16">
        <v>0.18606481481481482</v>
      </c>
      <c r="C178" s="12" t="s">
        <v>19</v>
      </c>
      <c r="D178" s="12" t="s">
        <v>77</v>
      </c>
      <c r="E178" s="36">
        <v>11</v>
      </c>
      <c r="F178" s="37"/>
      <c r="J178" s="12" t="s">
        <v>912</v>
      </c>
    </row>
    <row r="179" spans="1:10" ht="13">
      <c r="A179" s="23" t="s">
        <v>799</v>
      </c>
      <c r="B179" s="12" t="s">
        <v>914</v>
      </c>
      <c r="C179" s="12" t="s">
        <v>19</v>
      </c>
      <c r="D179" s="12" t="s">
        <v>77</v>
      </c>
      <c r="E179" s="36" t="s">
        <v>38</v>
      </c>
      <c r="F179" s="36" t="s">
        <v>38</v>
      </c>
      <c r="H179" s="12" t="s">
        <v>916</v>
      </c>
      <c r="J179" s="12" t="s">
        <v>917</v>
      </c>
    </row>
    <row r="180" spans="1:10" ht="13">
      <c r="A180" s="23" t="s">
        <v>799</v>
      </c>
      <c r="B180" s="16">
        <v>0.18714120370370371</v>
      </c>
      <c r="C180" s="12" t="s">
        <v>19</v>
      </c>
      <c r="D180" s="12" t="s">
        <v>137</v>
      </c>
      <c r="E180" s="36">
        <v>12</v>
      </c>
      <c r="F180" s="36">
        <v>5</v>
      </c>
    </row>
    <row r="181" spans="1:10" ht="13">
      <c r="A181" s="23" t="s">
        <v>799</v>
      </c>
      <c r="B181" s="16">
        <v>0.18758101851851852</v>
      </c>
      <c r="C181" s="12" t="s">
        <v>19</v>
      </c>
      <c r="D181" s="12" t="s">
        <v>109</v>
      </c>
      <c r="E181" s="36">
        <v>3</v>
      </c>
      <c r="F181" s="37"/>
    </row>
    <row r="182" spans="1:10" ht="13">
      <c r="A182" s="23" t="s">
        <v>799</v>
      </c>
      <c r="B182" s="16">
        <v>0.18804398148148149</v>
      </c>
      <c r="C182" s="12" t="s">
        <v>19</v>
      </c>
      <c r="D182" s="12" t="s">
        <v>22</v>
      </c>
      <c r="E182" s="36">
        <v>29</v>
      </c>
      <c r="F182" s="37"/>
    </row>
    <row r="183" spans="1:10" ht="13">
      <c r="A183" s="23" t="s">
        <v>799</v>
      </c>
      <c r="B183" s="16">
        <v>0.18842592592592591</v>
      </c>
      <c r="C183" s="12" t="s">
        <v>14</v>
      </c>
      <c r="D183" s="12" t="s">
        <v>30</v>
      </c>
      <c r="E183" s="36" t="s">
        <v>17</v>
      </c>
      <c r="F183" s="36">
        <v>20</v>
      </c>
      <c r="G183" s="12" t="s">
        <v>40</v>
      </c>
      <c r="J183" s="12" t="s">
        <v>58</v>
      </c>
    </row>
    <row r="184" spans="1:10" ht="13">
      <c r="A184" s="23" t="s">
        <v>799</v>
      </c>
      <c r="B184" s="16">
        <v>0.18854166666666666</v>
      </c>
      <c r="C184" s="12" t="s">
        <v>14</v>
      </c>
      <c r="D184" s="12" t="s">
        <v>28</v>
      </c>
      <c r="E184" s="36">
        <v>10</v>
      </c>
      <c r="F184" s="37"/>
      <c r="H184" s="12" t="s">
        <v>919</v>
      </c>
    </row>
    <row r="185" spans="1:10" ht="13">
      <c r="A185" s="23" t="s">
        <v>799</v>
      </c>
      <c r="B185" s="16">
        <v>0.18869212962962964</v>
      </c>
      <c r="C185" s="12" t="s">
        <v>14</v>
      </c>
      <c r="D185" s="12" t="s">
        <v>30</v>
      </c>
      <c r="E185" s="36">
        <v>21</v>
      </c>
      <c r="F185" s="36">
        <v>14</v>
      </c>
      <c r="J185" s="12" t="s">
        <v>58</v>
      </c>
    </row>
    <row r="186" spans="1:10" ht="13">
      <c r="A186" s="23" t="s">
        <v>799</v>
      </c>
      <c r="B186" s="16">
        <v>0.18888888888888888</v>
      </c>
      <c r="C186" s="12" t="s">
        <v>21</v>
      </c>
      <c r="D186" s="12" t="s">
        <v>113</v>
      </c>
      <c r="E186" s="36">
        <v>22</v>
      </c>
      <c r="F186" s="37"/>
      <c r="J186" s="12" t="s">
        <v>920</v>
      </c>
    </row>
    <row r="187" spans="1:10" ht="13">
      <c r="A187" s="23" t="s">
        <v>799</v>
      </c>
      <c r="B187" s="16">
        <v>0.18932870370370369</v>
      </c>
      <c r="C187" s="12" t="s">
        <v>14</v>
      </c>
      <c r="D187" s="12" t="s">
        <v>28</v>
      </c>
      <c r="E187" s="36">
        <v>11</v>
      </c>
      <c r="F187" s="37"/>
      <c r="H187" s="12" t="s">
        <v>921</v>
      </c>
      <c r="I187" s="12">
        <v>1</v>
      </c>
    </row>
    <row r="188" spans="1:10" ht="13">
      <c r="A188" s="23" t="s">
        <v>799</v>
      </c>
      <c r="B188" s="16">
        <v>0.18993055555555555</v>
      </c>
      <c r="C188" s="12" t="s">
        <v>14</v>
      </c>
      <c r="D188" s="12" t="s">
        <v>52</v>
      </c>
      <c r="E188" s="36">
        <v>14</v>
      </c>
      <c r="F188" s="37"/>
    </row>
    <row r="189" spans="1:10" ht="13">
      <c r="A189" s="23" t="s">
        <v>799</v>
      </c>
      <c r="B189" s="16">
        <v>0.19090277777777778</v>
      </c>
      <c r="C189" s="12" t="s">
        <v>23</v>
      </c>
      <c r="D189" s="12" t="s">
        <v>113</v>
      </c>
      <c r="E189" s="36">
        <v>25</v>
      </c>
      <c r="F189" s="37"/>
      <c r="J189" s="12" t="s">
        <v>305</v>
      </c>
    </row>
    <row r="190" spans="1:10" ht="13">
      <c r="A190" s="23" t="s">
        <v>799</v>
      </c>
      <c r="B190" s="16">
        <v>0.19090277777777778</v>
      </c>
      <c r="C190" s="12" t="s">
        <v>14</v>
      </c>
      <c r="D190" s="12" t="s">
        <v>113</v>
      </c>
      <c r="E190" s="36">
        <v>21</v>
      </c>
      <c r="F190" s="37"/>
      <c r="J190" s="12" t="s">
        <v>305</v>
      </c>
    </row>
    <row r="191" spans="1:10" ht="13">
      <c r="A191" s="23" t="s">
        <v>799</v>
      </c>
      <c r="B191" s="16">
        <v>0.19159722222222222</v>
      </c>
      <c r="C191" s="12" t="s">
        <v>23</v>
      </c>
      <c r="D191" s="12" t="s">
        <v>52</v>
      </c>
      <c r="E191" s="36">
        <v>10</v>
      </c>
      <c r="F191" s="37"/>
    </row>
    <row r="192" spans="1:10" ht="13">
      <c r="A192" s="23" t="s">
        <v>799</v>
      </c>
      <c r="B192" s="16">
        <v>0.19184027777777779</v>
      </c>
      <c r="C192" s="12" t="s">
        <v>23</v>
      </c>
      <c r="D192" s="12" t="s">
        <v>30</v>
      </c>
      <c r="E192" s="36" t="s">
        <v>17</v>
      </c>
      <c r="F192" s="36">
        <v>20</v>
      </c>
      <c r="G192" s="12" t="s">
        <v>40</v>
      </c>
      <c r="J192" s="12" t="s">
        <v>694</v>
      </c>
    </row>
    <row r="193" spans="1:10" ht="13">
      <c r="A193" s="23" t="s">
        <v>799</v>
      </c>
      <c r="B193" s="16">
        <v>0.19206018518518519</v>
      </c>
      <c r="C193" s="12" t="s">
        <v>23</v>
      </c>
      <c r="D193" s="12" t="s">
        <v>28</v>
      </c>
      <c r="E193" s="36">
        <v>18</v>
      </c>
      <c r="F193" s="37"/>
      <c r="H193" s="12" t="s">
        <v>923</v>
      </c>
    </row>
    <row r="194" spans="1:10" ht="13">
      <c r="A194" s="23" t="s">
        <v>799</v>
      </c>
      <c r="B194" s="16">
        <v>0.19219907407407408</v>
      </c>
      <c r="C194" s="12" t="s">
        <v>23</v>
      </c>
      <c r="D194" s="12" t="s">
        <v>30</v>
      </c>
      <c r="E194" s="36">
        <v>10</v>
      </c>
      <c r="F194" s="37"/>
      <c r="J194" s="12" t="s">
        <v>694</v>
      </c>
    </row>
    <row r="195" spans="1:10" ht="13">
      <c r="A195" s="23" t="s">
        <v>799</v>
      </c>
      <c r="B195" s="16">
        <v>0.19224537037037037</v>
      </c>
      <c r="C195" s="12" t="s">
        <v>23</v>
      </c>
      <c r="D195" s="12" t="s">
        <v>30</v>
      </c>
      <c r="E195" s="37"/>
      <c r="F195" s="36">
        <v>3</v>
      </c>
      <c r="J195" s="12" t="s">
        <v>39</v>
      </c>
    </row>
    <row r="196" spans="1:10" ht="13">
      <c r="A196" s="23" t="s">
        <v>799</v>
      </c>
      <c r="B196" s="16">
        <v>0.19282407407407406</v>
      </c>
      <c r="C196" s="12" t="s">
        <v>23</v>
      </c>
      <c r="D196" s="12" t="s">
        <v>28</v>
      </c>
      <c r="E196" s="36">
        <v>4</v>
      </c>
      <c r="F196" s="37"/>
      <c r="H196" s="12" t="s">
        <v>352</v>
      </c>
      <c r="J196" s="12" t="s">
        <v>925</v>
      </c>
    </row>
    <row r="197" spans="1:10" ht="13">
      <c r="A197" s="23" t="s">
        <v>799</v>
      </c>
      <c r="B197" s="16">
        <v>0.19356481481481483</v>
      </c>
      <c r="C197" s="12" t="s">
        <v>14</v>
      </c>
      <c r="D197" s="12" t="s">
        <v>30</v>
      </c>
      <c r="E197" s="36">
        <v>14</v>
      </c>
      <c r="F197" s="37"/>
      <c r="J197" s="12" t="s">
        <v>752</v>
      </c>
    </row>
    <row r="198" spans="1:10" ht="13">
      <c r="A198" s="23" t="s">
        <v>799</v>
      </c>
      <c r="B198" s="16">
        <v>0.19718749999999999</v>
      </c>
      <c r="C198" s="12" t="s">
        <v>803</v>
      </c>
      <c r="D198" s="12" t="s">
        <v>31</v>
      </c>
      <c r="E198" s="36">
        <v>11</v>
      </c>
      <c r="F198" s="37"/>
    </row>
    <row r="199" spans="1:10" ht="13">
      <c r="A199" s="23" t="s">
        <v>799</v>
      </c>
      <c r="B199" s="16">
        <v>0.19814814814814816</v>
      </c>
      <c r="C199" s="12" t="s">
        <v>19</v>
      </c>
      <c r="D199" s="12" t="s">
        <v>137</v>
      </c>
      <c r="E199" s="36" t="s">
        <v>20</v>
      </c>
      <c r="F199" s="36">
        <v>1</v>
      </c>
    </row>
    <row r="200" spans="1:10" ht="13">
      <c r="A200" s="23" t="s">
        <v>799</v>
      </c>
      <c r="B200" s="16">
        <v>0.19930555555555557</v>
      </c>
      <c r="C200" s="12" t="s">
        <v>14</v>
      </c>
      <c r="D200" s="12" t="s">
        <v>28</v>
      </c>
      <c r="E200" s="36">
        <v>4</v>
      </c>
      <c r="F200" s="37"/>
      <c r="H200" s="12" t="s">
        <v>926</v>
      </c>
    </row>
    <row r="201" spans="1:10" ht="13">
      <c r="A201" s="23" t="s">
        <v>799</v>
      </c>
      <c r="B201" s="16">
        <v>0.19943287037037036</v>
      </c>
      <c r="C201" s="12" t="s">
        <v>14</v>
      </c>
      <c r="D201" s="12" t="s">
        <v>30</v>
      </c>
      <c r="E201" s="36">
        <v>12</v>
      </c>
      <c r="F201" s="37"/>
      <c r="J201" s="12" t="s">
        <v>58</v>
      </c>
    </row>
    <row r="202" spans="1:10" ht="13">
      <c r="A202" s="23" t="s">
        <v>799</v>
      </c>
      <c r="B202" s="16">
        <v>0.19958333333333333</v>
      </c>
      <c r="C202" s="12" t="s">
        <v>14</v>
      </c>
      <c r="D202" s="12" t="s">
        <v>30</v>
      </c>
      <c r="E202" s="36">
        <v>18</v>
      </c>
      <c r="F202" s="37"/>
      <c r="J202" s="12" t="s">
        <v>58</v>
      </c>
    </row>
    <row r="203" spans="1:10" ht="13">
      <c r="A203" s="23" t="s">
        <v>799</v>
      </c>
      <c r="B203" s="16">
        <v>0.19967592592592592</v>
      </c>
      <c r="C203" s="12" t="s">
        <v>14</v>
      </c>
      <c r="D203" s="12" t="s">
        <v>28</v>
      </c>
      <c r="E203" s="36">
        <v>6</v>
      </c>
      <c r="F203" s="37"/>
      <c r="H203" s="12" t="s">
        <v>928</v>
      </c>
    </row>
    <row r="204" spans="1:10" ht="13">
      <c r="A204" s="23" t="s">
        <v>799</v>
      </c>
      <c r="B204" s="16">
        <v>0.20141203703703703</v>
      </c>
      <c r="C204" s="12" t="s">
        <v>14</v>
      </c>
      <c r="D204" s="12" t="s">
        <v>28</v>
      </c>
      <c r="E204" s="36">
        <v>4</v>
      </c>
      <c r="F204" s="37"/>
      <c r="H204" s="12" t="s">
        <v>926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outlinePr summaryBelow="0" summaryRight="0"/>
  </sheetPr>
  <dimension ref="A1:J6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7.33203125" customWidth="1"/>
    <col min="3" max="3" width="9.3320312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27.5" customWidth="1"/>
    <col min="9" max="9" width="6.33203125" customWidth="1"/>
    <col min="10" max="10" width="37.5" customWidth="1"/>
  </cols>
  <sheetData>
    <row r="1" spans="1:10" ht="15.75" customHeight="1">
      <c r="A1" s="1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customHeight="1">
      <c r="A2" s="23" t="s">
        <v>806</v>
      </c>
      <c r="B2" s="16">
        <v>3.664351851851852E-2</v>
      </c>
      <c r="C2" s="12" t="s">
        <v>803</v>
      </c>
      <c r="D2" s="12" t="s">
        <v>15</v>
      </c>
      <c r="E2" s="13">
        <v>13</v>
      </c>
      <c r="F2" s="13">
        <f>E2-2</f>
        <v>11</v>
      </c>
    </row>
    <row r="3" spans="1:10" ht="15.75" customHeight="1">
      <c r="A3" s="23" t="s">
        <v>806</v>
      </c>
      <c r="B3" s="16">
        <v>3.7581018518518521E-2</v>
      </c>
      <c r="C3" s="12" t="s">
        <v>19</v>
      </c>
      <c r="D3" s="12" t="s">
        <v>51</v>
      </c>
      <c r="E3" s="13" t="s">
        <v>809</v>
      </c>
      <c r="F3" s="13">
        <v>12</v>
      </c>
    </row>
    <row r="4" spans="1:10" ht="15.75" customHeight="1">
      <c r="A4" s="23" t="s">
        <v>806</v>
      </c>
      <c r="B4" s="16">
        <v>4.1203703703703701E-2</v>
      </c>
      <c r="C4" s="12" t="s">
        <v>803</v>
      </c>
      <c r="D4" s="12" t="s">
        <v>15</v>
      </c>
      <c r="E4" s="13">
        <v>19</v>
      </c>
      <c r="F4" s="14">
        <f t="shared" ref="F4:F5" si="0">E4-2</f>
        <v>17</v>
      </c>
    </row>
    <row r="5" spans="1:10" ht="15.75" customHeight="1">
      <c r="A5" s="23" t="s">
        <v>806</v>
      </c>
      <c r="B5" s="16">
        <v>4.1921296296296297E-2</v>
      </c>
      <c r="C5" s="12" t="s">
        <v>803</v>
      </c>
      <c r="D5" s="12" t="s">
        <v>15</v>
      </c>
      <c r="E5" s="13">
        <v>15</v>
      </c>
      <c r="F5" s="13">
        <f t="shared" si="0"/>
        <v>13</v>
      </c>
    </row>
    <row r="6" spans="1:10" ht="15.75" customHeight="1">
      <c r="A6" s="23" t="s">
        <v>806</v>
      </c>
      <c r="B6" s="16">
        <v>4.2650462962962966E-2</v>
      </c>
      <c r="C6" s="12" t="s">
        <v>14</v>
      </c>
      <c r="D6" s="12" t="s">
        <v>15</v>
      </c>
      <c r="E6" s="13">
        <v>6</v>
      </c>
      <c r="F6" s="13">
        <f>E6-3</f>
        <v>3</v>
      </c>
    </row>
    <row r="7" spans="1:10" ht="15.75" customHeight="1">
      <c r="A7" s="23" t="s">
        <v>806</v>
      </c>
      <c r="B7" s="16">
        <v>4.3402777777777776E-2</v>
      </c>
      <c r="C7" s="12" t="s">
        <v>19</v>
      </c>
      <c r="D7" s="12" t="s">
        <v>15</v>
      </c>
      <c r="E7" s="13" t="s">
        <v>645</v>
      </c>
      <c r="F7" s="13">
        <v>4</v>
      </c>
    </row>
    <row r="8" spans="1:10" ht="15.75" customHeight="1">
      <c r="A8" s="23" t="s">
        <v>806</v>
      </c>
      <c r="B8" s="16">
        <v>4.3402777777777776E-2</v>
      </c>
      <c r="C8" s="12" t="s">
        <v>21</v>
      </c>
      <c r="D8" s="12" t="s">
        <v>15</v>
      </c>
      <c r="E8" s="13" t="s">
        <v>38</v>
      </c>
      <c r="F8" s="13" t="s">
        <v>38</v>
      </c>
    </row>
    <row r="9" spans="1:10" ht="15.75" customHeight="1">
      <c r="A9" s="23" t="s">
        <v>806</v>
      </c>
      <c r="B9" s="16">
        <v>4.3784722222222225E-2</v>
      </c>
      <c r="C9" s="12" t="s">
        <v>19</v>
      </c>
      <c r="D9" s="12" t="s">
        <v>62</v>
      </c>
      <c r="E9" s="13">
        <v>4</v>
      </c>
      <c r="F9" s="13">
        <v>2</v>
      </c>
      <c r="J9" s="12" t="s">
        <v>56</v>
      </c>
    </row>
    <row r="10" spans="1:10" ht="15.75" customHeight="1">
      <c r="A10" s="23" t="s">
        <v>806</v>
      </c>
      <c r="B10" s="16">
        <v>4.3784722222222225E-2</v>
      </c>
      <c r="C10" s="12" t="s">
        <v>19</v>
      </c>
      <c r="D10" s="12" t="s">
        <v>62</v>
      </c>
      <c r="E10" s="13">
        <v>4</v>
      </c>
      <c r="F10" s="13">
        <v>2</v>
      </c>
      <c r="J10" s="12" t="s">
        <v>57</v>
      </c>
    </row>
    <row r="11" spans="1:10" ht="15.75" customHeight="1">
      <c r="A11" s="23" t="s">
        <v>806</v>
      </c>
      <c r="B11" s="16">
        <v>4.4143518518518519E-2</v>
      </c>
      <c r="C11" s="12" t="s">
        <v>803</v>
      </c>
      <c r="D11" s="12" t="s">
        <v>62</v>
      </c>
      <c r="E11" s="13" t="s">
        <v>38</v>
      </c>
      <c r="F11" s="13" t="s">
        <v>38</v>
      </c>
      <c r="J11" s="12" t="s">
        <v>56</v>
      </c>
    </row>
    <row r="12" spans="1:10" ht="15.75" customHeight="1">
      <c r="A12" s="23" t="s">
        <v>806</v>
      </c>
      <c r="B12" s="16">
        <v>4.4143518518518519E-2</v>
      </c>
      <c r="C12" s="12" t="s">
        <v>803</v>
      </c>
      <c r="D12" s="12" t="s">
        <v>62</v>
      </c>
      <c r="E12" s="13">
        <v>15</v>
      </c>
      <c r="F12" s="13">
        <f>E12-7</f>
        <v>8</v>
      </c>
      <c r="J12" s="12" t="s">
        <v>57</v>
      </c>
    </row>
    <row r="13" spans="1:10" ht="15.75" customHeight="1">
      <c r="A13" s="23" t="s">
        <v>806</v>
      </c>
      <c r="B13" s="16">
        <v>4.4212962962962961E-2</v>
      </c>
      <c r="C13" s="12" t="s">
        <v>21</v>
      </c>
      <c r="D13" s="12" t="s">
        <v>62</v>
      </c>
      <c r="E13" s="13" t="s">
        <v>38</v>
      </c>
      <c r="F13" s="13" t="s">
        <v>38</v>
      </c>
      <c r="J13" s="12" t="s">
        <v>56</v>
      </c>
    </row>
    <row r="14" spans="1:10" ht="15.75" customHeight="1">
      <c r="A14" s="23" t="s">
        <v>806</v>
      </c>
      <c r="B14" s="16">
        <v>4.4212962962962961E-2</v>
      </c>
      <c r="C14" s="12" t="s">
        <v>21</v>
      </c>
      <c r="D14" s="12" t="s">
        <v>62</v>
      </c>
      <c r="E14" s="13">
        <v>21</v>
      </c>
      <c r="F14" s="13">
        <f>E14-2</f>
        <v>19</v>
      </c>
      <c r="J14" s="12" t="s">
        <v>57</v>
      </c>
    </row>
    <row r="15" spans="1:10" ht="15.75" customHeight="1">
      <c r="A15" s="23" t="s">
        <v>806</v>
      </c>
      <c r="B15" s="16">
        <v>4.4293981481481483E-2</v>
      </c>
      <c r="C15" s="12" t="s">
        <v>14</v>
      </c>
      <c r="D15" s="12" t="s">
        <v>62</v>
      </c>
      <c r="E15" s="13" t="s">
        <v>38</v>
      </c>
      <c r="F15" s="13" t="s">
        <v>38</v>
      </c>
      <c r="J15" s="12" t="s">
        <v>56</v>
      </c>
    </row>
    <row r="16" spans="1:10" ht="15.75" customHeight="1">
      <c r="A16" s="23" t="s">
        <v>806</v>
      </c>
      <c r="B16" s="16">
        <v>4.4293981481481483E-2</v>
      </c>
      <c r="C16" s="12" t="s">
        <v>14</v>
      </c>
      <c r="D16" s="12" t="s">
        <v>62</v>
      </c>
      <c r="E16" s="13">
        <v>12</v>
      </c>
      <c r="F16" s="13">
        <f>E16-3</f>
        <v>9</v>
      </c>
      <c r="J16" s="12" t="s">
        <v>57</v>
      </c>
    </row>
    <row r="17" spans="1:10" ht="15.75" customHeight="1">
      <c r="A17" s="23" t="s">
        <v>806</v>
      </c>
      <c r="B17" s="16">
        <v>4.4328703703703703E-2</v>
      </c>
      <c r="C17" s="12" t="s">
        <v>818</v>
      </c>
      <c r="D17" s="12" t="s">
        <v>62</v>
      </c>
      <c r="E17" s="13" t="s">
        <v>38</v>
      </c>
      <c r="F17" s="13" t="s">
        <v>38</v>
      </c>
      <c r="J17" s="12" t="s">
        <v>56</v>
      </c>
    </row>
    <row r="18" spans="1:10" ht="15.75" customHeight="1">
      <c r="A18" s="23" t="s">
        <v>806</v>
      </c>
      <c r="B18" s="16">
        <v>4.4328703703703703E-2</v>
      </c>
      <c r="C18" s="12" t="s">
        <v>818</v>
      </c>
      <c r="D18" s="12" t="s">
        <v>62</v>
      </c>
      <c r="E18" s="13">
        <v>21</v>
      </c>
      <c r="F18" s="13">
        <f>E18-3</f>
        <v>18</v>
      </c>
      <c r="J18" s="12" t="s">
        <v>57</v>
      </c>
    </row>
    <row r="19" spans="1:10" ht="15.75" customHeight="1">
      <c r="A19" s="23" t="s">
        <v>806</v>
      </c>
      <c r="B19" s="16">
        <v>5.4120370370370367E-2</v>
      </c>
      <c r="C19" s="12" t="s">
        <v>803</v>
      </c>
      <c r="D19" s="12" t="s">
        <v>22</v>
      </c>
      <c r="E19" s="13">
        <v>19</v>
      </c>
      <c r="F19" s="14"/>
      <c r="J19" s="12" t="s">
        <v>820</v>
      </c>
    </row>
    <row r="20" spans="1:10" ht="15.75" customHeight="1">
      <c r="A20" s="23" t="s">
        <v>806</v>
      </c>
      <c r="B20" s="16">
        <v>5.4120370370370367E-2</v>
      </c>
      <c r="C20" s="12" t="s">
        <v>14</v>
      </c>
      <c r="D20" s="12" t="s">
        <v>22</v>
      </c>
      <c r="E20" s="13">
        <v>21</v>
      </c>
      <c r="F20" s="14">
        <f>E20-7</f>
        <v>14</v>
      </c>
      <c r="J20" s="12" t="s">
        <v>820</v>
      </c>
    </row>
    <row r="21" spans="1:10" ht="15.75" customHeight="1">
      <c r="A21" s="23" t="s">
        <v>806</v>
      </c>
      <c r="B21" s="16">
        <v>7.9895833333333333E-2</v>
      </c>
      <c r="C21" s="12" t="s">
        <v>803</v>
      </c>
      <c r="D21" s="12" t="s">
        <v>24</v>
      </c>
      <c r="E21" s="13" t="s">
        <v>20</v>
      </c>
      <c r="F21" s="13">
        <v>1</v>
      </c>
    </row>
    <row r="22" spans="1:10" ht="15.75" customHeight="1">
      <c r="A22" s="23" t="s">
        <v>806</v>
      </c>
      <c r="B22" s="16">
        <v>8.0462962962962958E-2</v>
      </c>
      <c r="C22" s="12" t="s">
        <v>803</v>
      </c>
      <c r="D22" s="12" t="s">
        <v>34</v>
      </c>
      <c r="E22" s="13">
        <v>19</v>
      </c>
      <c r="F22" s="14"/>
    </row>
    <row r="23" spans="1:10" ht="15.75" customHeight="1">
      <c r="A23" s="23" t="s">
        <v>806</v>
      </c>
      <c r="B23" s="16">
        <v>8.2916666666666666E-2</v>
      </c>
      <c r="C23" s="12" t="s">
        <v>818</v>
      </c>
      <c r="D23" s="12" t="s">
        <v>242</v>
      </c>
      <c r="E23" s="13">
        <v>14</v>
      </c>
      <c r="F23" s="13">
        <f>E23-4</f>
        <v>10</v>
      </c>
    </row>
    <row r="24" spans="1:10" ht="15.75" customHeight="1">
      <c r="A24" s="23" t="s">
        <v>806</v>
      </c>
      <c r="B24" s="16">
        <v>8.3553240740740747E-2</v>
      </c>
      <c r="C24" s="12" t="s">
        <v>21</v>
      </c>
      <c r="D24" s="12" t="s">
        <v>242</v>
      </c>
      <c r="E24" s="13">
        <v>19</v>
      </c>
      <c r="F24" s="14">
        <f>E24-3</f>
        <v>16</v>
      </c>
    </row>
    <row r="25" spans="1:10" ht="15.75" customHeight="1">
      <c r="A25" s="23" t="s">
        <v>806</v>
      </c>
      <c r="B25" s="16">
        <v>8.3958333333333329E-2</v>
      </c>
      <c r="C25" s="12" t="s">
        <v>803</v>
      </c>
      <c r="D25" s="12" t="s">
        <v>242</v>
      </c>
      <c r="E25" s="13">
        <v>9</v>
      </c>
      <c r="F25" s="14">
        <f>E25-2</f>
        <v>7</v>
      </c>
    </row>
    <row r="26" spans="1:10" ht="15.75" customHeight="1">
      <c r="A26" s="23" t="s">
        <v>806</v>
      </c>
      <c r="B26" s="16">
        <v>0.10061342592592593</v>
      </c>
      <c r="C26" s="12" t="s">
        <v>803</v>
      </c>
      <c r="D26" s="12" t="s">
        <v>24</v>
      </c>
      <c r="E26" s="13">
        <v>8</v>
      </c>
      <c r="F26" s="14"/>
    </row>
    <row r="27" spans="1:10" ht="15.75" customHeight="1">
      <c r="A27" s="23" t="s">
        <v>806</v>
      </c>
      <c r="B27" s="16">
        <v>0.10525462962962963</v>
      </c>
      <c r="C27" s="12" t="s">
        <v>803</v>
      </c>
      <c r="D27" s="12" t="s">
        <v>246</v>
      </c>
      <c r="E27" s="13">
        <v>17</v>
      </c>
      <c r="F27" s="14"/>
    </row>
    <row r="28" spans="1:10" ht="15.75" customHeight="1">
      <c r="A28" s="23" t="s">
        <v>806</v>
      </c>
      <c r="B28" s="16">
        <v>0.10528935185185186</v>
      </c>
      <c r="C28" s="12" t="s">
        <v>21</v>
      </c>
      <c r="D28" s="12" t="s">
        <v>246</v>
      </c>
      <c r="E28" s="13" t="s">
        <v>20</v>
      </c>
      <c r="F28" s="13">
        <v>1</v>
      </c>
    </row>
    <row r="29" spans="1:10" ht="15.75" customHeight="1">
      <c r="A29" s="23" t="s">
        <v>806</v>
      </c>
      <c r="B29" s="16">
        <v>0.10711805555555555</v>
      </c>
      <c r="C29" s="12" t="s">
        <v>818</v>
      </c>
      <c r="D29" s="12" t="s">
        <v>68</v>
      </c>
      <c r="E29" s="13">
        <v>8</v>
      </c>
      <c r="F29" s="13">
        <v>6</v>
      </c>
    </row>
    <row r="30" spans="1:10" ht="15.75" customHeight="1">
      <c r="A30" s="23" t="s">
        <v>806</v>
      </c>
      <c r="B30" s="16">
        <v>0.10806712962962962</v>
      </c>
      <c r="C30" s="12" t="s">
        <v>818</v>
      </c>
      <c r="D30" s="12" t="s">
        <v>15</v>
      </c>
      <c r="E30" s="13">
        <v>8</v>
      </c>
      <c r="F30" s="13">
        <f>E30-4</f>
        <v>4</v>
      </c>
    </row>
    <row r="31" spans="1:10" ht="15.75" customHeight="1">
      <c r="A31" s="23" t="s">
        <v>806</v>
      </c>
      <c r="B31" s="16">
        <v>0.10844907407407407</v>
      </c>
      <c r="C31" s="12" t="s">
        <v>818</v>
      </c>
      <c r="D31" s="12" t="s">
        <v>25</v>
      </c>
      <c r="E31" s="13">
        <v>19</v>
      </c>
      <c r="F31" s="13">
        <v>12</v>
      </c>
    </row>
    <row r="32" spans="1:10" ht="15.75" customHeight="1">
      <c r="A32" s="23" t="s">
        <v>806</v>
      </c>
      <c r="B32" s="16">
        <v>0.11432870370370371</v>
      </c>
      <c r="C32" s="12" t="s">
        <v>21</v>
      </c>
      <c r="D32" s="12" t="s">
        <v>31</v>
      </c>
      <c r="E32" s="13">
        <v>5</v>
      </c>
      <c r="F32" s="14">
        <f t="shared" ref="F32:F33" si="1">E32-3</f>
        <v>2</v>
      </c>
    </row>
    <row r="33" spans="1:10" ht="15.75" customHeight="1">
      <c r="A33" s="23" t="s">
        <v>806</v>
      </c>
      <c r="B33" s="16">
        <v>0.11524305555555556</v>
      </c>
      <c r="C33" s="12" t="s">
        <v>14</v>
      </c>
      <c r="D33" s="12" t="s">
        <v>15</v>
      </c>
      <c r="E33" s="13">
        <v>21</v>
      </c>
      <c r="F33" s="13">
        <f t="shared" si="1"/>
        <v>18</v>
      </c>
    </row>
    <row r="34" spans="1:10" ht="15.75" customHeight="1">
      <c r="A34" s="23" t="s">
        <v>806</v>
      </c>
      <c r="B34" s="16">
        <v>0.1203587962962963</v>
      </c>
      <c r="C34" s="12" t="s">
        <v>14</v>
      </c>
      <c r="D34" s="12" t="s">
        <v>24</v>
      </c>
      <c r="E34" s="13">
        <v>25</v>
      </c>
      <c r="F34" s="13">
        <f>E34-6</f>
        <v>19</v>
      </c>
    </row>
    <row r="35" spans="1:10" ht="15.75" customHeight="1">
      <c r="A35" s="23" t="s">
        <v>806</v>
      </c>
      <c r="B35" s="16">
        <v>0.12190972222222222</v>
      </c>
      <c r="C35" s="12" t="s">
        <v>803</v>
      </c>
      <c r="D35" s="12" t="s">
        <v>31</v>
      </c>
      <c r="E35" s="13" t="s">
        <v>38</v>
      </c>
      <c r="F35" s="13" t="s">
        <v>38</v>
      </c>
      <c r="J35" s="12" t="s">
        <v>56</v>
      </c>
    </row>
    <row r="36" spans="1:10" ht="15.75" customHeight="1">
      <c r="A36" s="23" t="s">
        <v>806</v>
      </c>
      <c r="B36" s="16">
        <v>0.12190972222222222</v>
      </c>
      <c r="C36" s="12" t="s">
        <v>803</v>
      </c>
      <c r="D36" s="12" t="s">
        <v>31</v>
      </c>
      <c r="E36" s="13">
        <v>12</v>
      </c>
      <c r="F36" s="14"/>
      <c r="J36" s="12" t="s">
        <v>57</v>
      </c>
    </row>
    <row r="37" spans="1:10" ht="15.75" customHeight="1">
      <c r="A37" s="23" t="s">
        <v>806</v>
      </c>
      <c r="B37" s="16">
        <v>0.12942129629629628</v>
      </c>
      <c r="C37" s="12" t="s">
        <v>21</v>
      </c>
      <c r="D37" s="12" t="s">
        <v>15</v>
      </c>
      <c r="E37" s="13">
        <v>14</v>
      </c>
      <c r="F37" s="13">
        <f>E37-3</f>
        <v>11</v>
      </c>
    </row>
    <row r="38" spans="1:10" ht="15.75" customHeight="1">
      <c r="A38" s="23" t="s">
        <v>806</v>
      </c>
      <c r="B38" s="16">
        <v>0.13003472222222223</v>
      </c>
      <c r="C38" s="12" t="s">
        <v>803</v>
      </c>
      <c r="D38" s="12" t="s">
        <v>27</v>
      </c>
      <c r="E38" s="13">
        <v>18</v>
      </c>
      <c r="F38" s="14"/>
    </row>
    <row r="39" spans="1:10" ht="15.75" customHeight="1">
      <c r="A39" s="23" t="s">
        <v>806</v>
      </c>
      <c r="B39" s="16">
        <v>0.13010416666666666</v>
      </c>
      <c r="C39" s="12" t="s">
        <v>14</v>
      </c>
      <c r="D39" s="12" t="s">
        <v>15</v>
      </c>
      <c r="E39" s="13">
        <v>9</v>
      </c>
      <c r="F39" s="14">
        <f>E39-3</f>
        <v>6</v>
      </c>
    </row>
    <row r="40" spans="1:10" ht="15.75" customHeight="1">
      <c r="A40" s="23" t="s">
        <v>806</v>
      </c>
      <c r="B40" s="16">
        <v>0.13141203703703705</v>
      </c>
      <c r="C40" s="12" t="s">
        <v>803</v>
      </c>
      <c r="D40" s="12" t="s">
        <v>69</v>
      </c>
      <c r="E40" s="13">
        <v>18</v>
      </c>
      <c r="F40" s="13"/>
    </row>
    <row r="41" spans="1:10" ht="15.75" customHeight="1">
      <c r="A41" s="23" t="s">
        <v>806</v>
      </c>
      <c r="B41" s="16">
        <v>0.13315972222222222</v>
      </c>
      <c r="C41" s="12" t="s">
        <v>21</v>
      </c>
      <c r="D41" s="12" t="s">
        <v>22</v>
      </c>
      <c r="E41" s="13">
        <v>4</v>
      </c>
      <c r="F41" s="14">
        <f>E41-1</f>
        <v>3</v>
      </c>
    </row>
    <row r="42" spans="1:10" ht="15.75" customHeight="1">
      <c r="A42" s="23" t="s">
        <v>806</v>
      </c>
      <c r="B42" s="16">
        <v>0.13315972222222222</v>
      </c>
      <c r="C42" s="12" t="s">
        <v>803</v>
      </c>
      <c r="D42" s="12" t="s">
        <v>22</v>
      </c>
      <c r="E42" s="13">
        <v>14</v>
      </c>
      <c r="F42" s="14"/>
    </row>
    <row r="43" spans="1:10" ht="15.75" customHeight="1">
      <c r="A43" s="23" t="s">
        <v>806</v>
      </c>
      <c r="B43" s="16">
        <v>0.13315972222222222</v>
      </c>
      <c r="C43" s="12" t="s">
        <v>19</v>
      </c>
      <c r="D43" s="12" t="s">
        <v>22</v>
      </c>
      <c r="E43" s="13">
        <v>25</v>
      </c>
      <c r="F43" s="14">
        <f>E43-10</f>
        <v>15</v>
      </c>
    </row>
    <row r="44" spans="1:10" ht="15.75" customHeight="1">
      <c r="A44" s="23" t="s">
        <v>806</v>
      </c>
      <c r="B44" s="16">
        <v>0.13315972222222222</v>
      </c>
      <c r="C44" s="12" t="s">
        <v>14</v>
      </c>
      <c r="D44" s="12" t="s">
        <v>22</v>
      </c>
      <c r="E44" s="13">
        <v>17</v>
      </c>
      <c r="F44" s="13">
        <f>E44-7</f>
        <v>10</v>
      </c>
    </row>
    <row r="45" spans="1:10" ht="15.75" customHeight="1">
      <c r="A45" s="23" t="s">
        <v>806</v>
      </c>
      <c r="B45" s="16">
        <v>0.13315972222222222</v>
      </c>
      <c r="C45" s="12" t="s">
        <v>818</v>
      </c>
      <c r="D45" s="12" t="s">
        <v>22</v>
      </c>
      <c r="E45" s="13">
        <v>14</v>
      </c>
      <c r="F45" s="13">
        <f>E45-2</f>
        <v>12</v>
      </c>
    </row>
    <row r="46" spans="1:10" ht="15.75" customHeight="1">
      <c r="A46" s="23" t="s">
        <v>806</v>
      </c>
      <c r="B46" s="16">
        <v>0.1350462962962963</v>
      </c>
      <c r="C46" s="12" t="s">
        <v>803</v>
      </c>
      <c r="D46" s="12" t="s">
        <v>78</v>
      </c>
      <c r="E46" s="13" t="s">
        <v>20</v>
      </c>
      <c r="F46" s="13">
        <v>1</v>
      </c>
    </row>
    <row r="47" spans="1:10" ht="15.75" customHeight="1">
      <c r="A47" s="23" t="s">
        <v>806</v>
      </c>
      <c r="B47" s="16">
        <v>0.13711805555555556</v>
      </c>
      <c r="C47" s="12" t="s">
        <v>803</v>
      </c>
      <c r="D47" s="12" t="s">
        <v>22</v>
      </c>
      <c r="E47" s="13">
        <v>33</v>
      </c>
      <c r="F47" s="13"/>
      <c r="J47" s="12" t="s">
        <v>842</v>
      </c>
    </row>
    <row r="48" spans="1:10" ht="15.75" customHeight="1">
      <c r="A48" s="23" t="s">
        <v>806</v>
      </c>
      <c r="B48" s="16">
        <v>0.13711805555555556</v>
      </c>
      <c r="C48" s="12" t="s">
        <v>803</v>
      </c>
      <c r="D48" s="12" t="s">
        <v>22</v>
      </c>
      <c r="E48" s="13">
        <v>23</v>
      </c>
      <c r="F48" s="14"/>
      <c r="J48" s="12" t="s">
        <v>844</v>
      </c>
    </row>
    <row r="49" spans="1:10" ht="15.75" customHeight="1">
      <c r="A49" s="23" t="s">
        <v>806</v>
      </c>
      <c r="B49" s="16">
        <v>0.13711805555555556</v>
      </c>
      <c r="C49" s="12" t="s">
        <v>19</v>
      </c>
      <c r="D49" s="12" t="s">
        <v>22</v>
      </c>
      <c r="E49" s="13">
        <v>39</v>
      </c>
      <c r="F49" s="14">
        <f>E49-10-10</f>
        <v>19</v>
      </c>
      <c r="J49" s="12" t="s">
        <v>820</v>
      </c>
    </row>
    <row r="50" spans="1:10" ht="15.75" customHeight="1">
      <c r="A50" s="23" t="s">
        <v>806</v>
      </c>
      <c r="B50" s="16">
        <v>0.13711805555555556</v>
      </c>
      <c r="C50" s="12" t="s">
        <v>21</v>
      </c>
      <c r="D50" s="12" t="s">
        <v>22</v>
      </c>
      <c r="E50" s="13">
        <v>26</v>
      </c>
      <c r="F50" s="14">
        <f>E50-1-10</f>
        <v>15</v>
      </c>
      <c r="J50" s="12" t="s">
        <v>820</v>
      </c>
    </row>
    <row r="51" spans="1:10" ht="15.75" customHeight="1">
      <c r="A51" s="23" t="s">
        <v>806</v>
      </c>
      <c r="B51" s="16">
        <v>0.13711805555555556</v>
      </c>
      <c r="C51" s="12" t="s">
        <v>14</v>
      </c>
      <c r="D51" s="12" t="s">
        <v>22</v>
      </c>
      <c r="E51" s="13">
        <v>21</v>
      </c>
      <c r="F51" s="14">
        <f>E51-7-10</f>
        <v>4</v>
      </c>
      <c r="J51" s="12" t="s">
        <v>820</v>
      </c>
    </row>
    <row r="52" spans="1:10" ht="15.75" customHeight="1">
      <c r="A52" s="23" t="s">
        <v>806</v>
      </c>
      <c r="B52" s="16">
        <v>0.13711805555555556</v>
      </c>
      <c r="C52" s="12" t="s">
        <v>818</v>
      </c>
      <c r="D52" s="12" t="s">
        <v>22</v>
      </c>
      <c r="E52" s="13">
        <v>27</v>
      </c>
      <c r="F52" s="14">
        <f>E52-2-10</f>
        <v>15</v>
      </c>
      <c r="J52" s="12" t="s">
        <v>820</v>
      </c>
    </row>
    <row r="53" spans="1:10" ht="15.75" customHeight="1">
      <c r="A53" s="23" t="s">
        <v>806</v>
      </c>
      <c r="B53" s="16">
        <v>0.14144675925925926</v>
      </c>
      <c r="C53" s="12" t="s">
        <v>89</v>
      </c>
      <c r="D53" s="12" t="s">
        <v>15</v>
      </c>
      <c r="E53" s="13" t="s">
        <v>38</v>
      </c>
      <c r="F53" s="14" t="s">
        <v>38</v>
      </c>
      <c r="J53" s="12" t="s">
        <v>56</v>
      </c>
    </row>
    <row r="54" spans="1:10" ht="15.75" customHeight="1">
      <c r="A54" s="23" t="s">
        <v>806</v>
      </c>
      <c r="B54" s="16">
        <v>0.14144675925925926</v>
      </c>
      <c r="C54" s="12" t="s">
        <v>89</v>
      </c>
      <c r="D54" s="12" t="s">
        <v>15</v>
      </c>
      <c r="E54" s="13">
        <v>22</v>
      </c>
      <c r="F54" s="14">
        <f t="shared" ref="F54:F55" si="2">E54-3</f>
        <v>19</v>
      </c>
      <c r="J54" s="12" t="s">
        <v>851</v>
      </c>
    </row>
    <row r="55" spans="1:10" ht="15.75" customHeight="1">
      <c r="A55" s="23" t="s">
        <v>806</v>
      </c>
      <c r="B55" s="16">
        <v>0.15217592592592594</v>
      </c>
      <c r="C55" s="12" t="s">
        <v>89</v>
      </c>
      <c r="D55" s="12" t="s">
        <v>22</v>
      </c>
      <c r="E55" s="13">
        <v>13</v>
      </c>
      <c r="F55" s="14">
        <f t="shared" si="2"/>
        <v>10</v>
      </c>
      <c r="J55" s="12" t="s">
        <v>852</v>
      </c>
    </row>
    <row r="56" spans="1:10" ht="15.75" customHeight="1">
      <c r="A56" s="23" t="s">
        <v>806</v>
      </c>
      <c r="B56" s="16">
        <v>0.15346064814814814</v>
      </c>
      <c r="C56" s="12" t="s">
        <v>818</v>
      </c>
      <c r="D56" s="12" t="s">
        <v>15</v>
      </c>
      <c r="E56" s="13">
        <v>6</v>
      </c>
      <c r="F56" s="14">
        <f>E56-4</f>
        <v>2</v>
      </c>
    </row>
    <row r="57" spans="1:10" ht="15.75" customHeight="1">
      <c r="A57" s="23" t="s">
        <v>806</v>
      </c>
      <c r="B57" s="16">
        <v>0.15685185185185185</v>
      </c>
      <c r="C57" s="12" t="s">
        <v>818</v>
      </c>
      <c r="D57" s="12" t="s">
        <v>22</v>
      </c>
      <c r="E57" s="13">
        <v>17</v>
      </c>
      <c r="F57" s="14">
        <f>E57-2</f>
        <v>15</v>
      </c>
    </row>
    <row r="58" spans="1:10" ht="15.75" customHeight="1">
      <c r="A58" s="23" t="s">
        <v>806</v>
      </c>
      <c r="B58" s="16">
        <v>0.15842592592592591</v>
      </c>
      <c r="C58" s="12" t="s">
        <v>818</v>
      </c>
      <c r="D58" s="12" t="s">
        <v>109</v>
      </c>
      <c r="E58" s="13" t="s">
        <v>857</v>
      </c>
      <c r="F58" s="13">
        <v>9</v>
      </c>
      <c r="J58" s="12" t="s">
        <v>859</v>
      </c>
    </row>
    <row r="59" spans="1:10" ht="13">
      <c r="A59" s="23" t="s">
        <v>806</v>
      </c>
      <c r="B59" s="16">
        <v>0.16214120370370369</v>
      </c>
      <c r="C59" s="12" t="s">
        <v>818</v>
      </c>
      <c r="D59" s="12" t="s">
        <v>15</v>
      </c>
      <c r="E59" s="13">
        <v>19</v>
      </c>
      <c r="F59" s="14">
        <f>E59-4</f>
        <v>15</v>
      </c>
    </row>
    <row r="60" spans="1:10" ht="13">
      <c r="A60" s="23" t="s">
        <v>806</v>
      </c>
      <c r="B60" s="16">
        <v>0.1640625</v>
      </c>
      <c r="C60" s="12" t="s">
        <v>818</v>
      </c>
      <c r="D60" s="12" t="s">
        <v>22</v>
      </c>
      <c r="E60" s="13" t="s">
        <v>863</v>
      </c>
      <c r="F60" s="13">
        <v>7</v>
      </c>
      <c r="J60" s="12" t="s">
        <v>864</v>
      </c>
    </row>
    <row r="61" spans="1:10" ht="13">
      <c r="A61" s="23" t="s">
        <v>806</v>
      </c>
      <c r="B61" s="16">
        <v>0.16422453703703704</v>
      </c>
      <c r="C61" s="12" t="s">
        <v>818</v>
      </c>
      <c r="D61" s="12" t="s">
        <v>22</v>
      </c>
      <c r="E61" s="13" t="s">
        <v>17</v>
      </c>
      <c r="F61" s="13">
        <v>20</v>
      </c>
      <c r="J61" s="12" t="s">
        <v>865</v>
      </c>
    </row>
    <row r="62" spans="1:10" ht="13">
      <c r="A62" s="23" t="s">
        <v>806</v>
      </c>
      <c r="B62" s="16">
        <v>0.16517361111111112</v>
      </c>
      <c r="C62" s="12" t="s">
        <v>89</v>
      </c>
      <c r="D62" s="12" t="s">
        <v>22</v>
      </c>
      <c r="E62" s="13">
        <v>17</v>
      </c>
      <c r="F62" s="14">
        <f>E62-3</f>
        <v>14</v>
      </c>
      <c r="J62" s="12" t="s">
        <v>852</v>
      </c>
    </row>
    <row r="63" spans="1:10" ht="13">
      <c r="A63" s="23" t="s">
        <v>806</v>
      </c>
      <c r="B63" s="16">
        <v>0.16905092592592594</v>
      </c>
      <c r="C63" s="12" t="s">
        <v>803</v>
      </c>
      <c r="D63" s="12" t="s">
        <v>22</v>
      </c>
      <c r="E63" s="13" t="s">
        <v>20</v>
      </c>
      <c r="F63" s="13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outlinePr summaryBelow="0" summaryRight="0"/>
  </sheetPr>
  <dimension ref="A1:J16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83203125" customWidth="1"/>
    <col min="2" max="2" width="7.33203125" customWidth="1"/>
    <col min="3" max="3" width="9.5" customWidth="1"/>
    <col min="4" max="4" width="14" customWidth="1"/>
    <col min="5" max="5" width="10.5" customWidth="1"/>
    <col min="6" max="6" width="12.5" customWidth="1"/>
    <col min="7" max="7" width="5.1640625" customWidth="1"/>
    <col min="8" max="8" width="17.1640625" customWidth="1"/>
    <col min="9" max="9" width="6.33203125" customWidth="1"/>
    <col min="10" max="10" width="45.1640625" customWidth="1"/>
  </cols>
  <sheetData>
    <row r="1" spans="1:10" ht="15.75" customHeight="1">
      <c r="A1" s="25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35">
        <v>43159</v>
      </c>
      <c r="B2" s="11">
        <v>1.8229166666666668E-2</v>
      </c>
      <c r="C2" s="19" t="s">
        <v>803</v>
      </c>
      <c r="D2" s="19" t="s">
        <v>246</v>
      </c>
      <c r="E2" s="13">
        <v>12</v>
      </c>
      <c r="F2" s="15"/>
      <c r="G2" s="15"/>
      <c r="H2" s="15"/>
      <c r="I2" s="15"/>
      <c r="J2" s="15"/>
    </row>
    <row r="3" spans="1:10" ht="15.75" customHeight="1">
      <c r="A3" s="35">
        <v>43159</v>
      </c>
      <c r="B3" s="11">
        <v>2.3854166666666666E-2</v>
      </c>
      <c r="C3" s="19" t="s">
        <v>818</v>
      </c>
      <c r="D3" s="19" t="s">
        <v>69</v>
      </c>
      <c r="E3" s="13">
        <v>10</v>
      </c>
      <c r="F3" s="14">
        <f>E3-7</f>
        <v>3</v>
      </c>
      <c r="G3" s="15"/>
      <c r="H3" s="15"/>
      <c r="I3" s="15"/>
      <c r="J3" s="19" t="s">
        <v>864</v>
      </c>
    </row>
    <row r="4" spans="1:10" ht="15.75" customHeight="1">
      <c r="A4" s="35">
        <v>43159</v>
      </c>
      <c r="B4" s="11">
        <v>2.4074074074074074E-2</v>
      </c>
      <c r="C4" s="19" t="s">
        <v>818</v>
      </c>
      <c r="D4" s="19" t="s">
        <v>69</v>
      </c>
      <c r="E4" s="13">
        <v>24</v>
      </c>
      <c r="F4" s="13">
        <v>17</v>
      </c>
      <c r="G4" s="15"/>
      <c r="H4" s="15"/>
      <c r="I4" s="15"/>
      <c r="J4" s="19" t="s">
        <v>865</v>
      </c>
    </row>
    <row r="5" spans="1:10" ht="15.75" customHeight="1">
      <c r="A5" s="35">
        <v>43159</v>
      </c>
      <c r="B5" s="11">
        <v>2.6493055555555554E-2</v>
      </c>
      <c r="C5" s="19" t="s">
        <v>19</v>
      </c>
      <c r="D5" s="19" t="s">
        <v>15</v>
      </c>
      <c r="E5" s="13">
        <v>11</v>
      </c>
      <c r="F5" s="13">
        <v>11</v>
      </c>
      <c r="G5" s="15"/>
      <c r="H5" s="15"/>
      <c r="I5" s="15"/>
      <c r="J5" s="15"/>
    </row>
    <row r="6" spans="1:10" ht="15.75" customHeight="1">
      <c r="A6" s="35">
        <v>43159</v>
      </c>
      <c r="B6" s="11">
        <v>2.7592592592592592E-2</v>
      </c>
      <c r="C6" s="19" t="s">
        <v>89</v>
      </c>
      <c r="D6" s="19" t="s">
        <v>15</v>
      </c>
      <c r="E6" s="13" t="s">
        <v>38</v>
      </c>
      <c r="F6" s="13" t="s">
        <v>38</v>
      </c>
      <c r="G6" s="15"/>
      <c r="H6" s="15"/>
      <c r="I6" s="15"/>
      <c r="J6" s="19" t="s">
        <v>56</v>
      </c>
    </row>
    <row r="7" spans="1:10" ht="15.75" customHeight="1">
      <c r="A7" s="35">
        <v>43159</v>
      </c>
      <c r="B7" s="11">
        <v>2.7592592592592592E-2</v>
      </c>
      <c r="C7" s="19" t="s">
        <v>89</v>
      </c>
      <c r="D7" s="19" t="s">
        <v>15</v>
      </c>
      <c r="E7" s="13">
        <v>21</v>
      </c>
      <c r="F7" s="14">
        <f>E7-3</f>
        <v>18</v>
      </c>
      <c r="G7" s="15"/>
      <c r="H7" s="15"/>
      <c r="I7" s="15"/>
      <c r="J7" s="19" t="s">
        <v>878</v>
      </c>
    </row>
    <row r="8" spans="1:10" ht="15.75" customHeight="1">
      <c r="A8" s="35">
        <v>43159</v>
      </c>
      <c r="B8" s="11">
        <v>3.1736111111111111E-2</v>
      </c>
      <c r="C8" s="19" t="s">
        <v>14</v>
      </c>
      <c r="D8" s="19" t="s">
        <v>37</v>
      </c>
      <c r="E8" s="13">
        <v>10</v>
      </c>
      <c r="F8" s="14">
        <f>E8-5</f>
        <v>5</v>
      </c>
      <c r="G8" s="15"/>
      <c r="H8" s="15"/>
      <c r="I8" s="15"/>
      <c r="J8" s="15"/>
    </row>
    <row r="9" spans="1:10" ht="15.75" customHeight="1">
      <c r="A9" s="35">
        <v>43159</v>
      </c>
      <c r="B9" s="11">
        <v>3.2314814814814817E-2</v>
      </c>
      <c r="C9" s="19" t="s">
        <v>818</v>
      </c>
      <c r="D9" s="19" t="s">
        <v>68</v>
      </c>
      <c r="E9" s="13">
        <v>17</v>
      </c>
      <c r="F9" s="14">
        <f>E9-2</f>
        <v>15</v>
      </c>
      <c r="G9" s="15"/>
      <c r="H9" s="15"/>
      <c r="I9" s="15"/>
      <c r="J9" s="15"/>
    </row>
    <row r="10" spans="1:10" ht="15.75" customHeight="1">
      <c r="A10" s="35">
        <v>43159</v>
      </c>
      <c r="B10" s="11">
        <v>3.3564814814814818E-2</v>
      </c>
      <c r="C10" s="19" t="s">
        <v>21</v>
      </c>
      <c r="D10" s="19" t="s">
        <v>15</v>
      </c>
      <c r="E10" s="13">
        <v>16</v>
      </c>
      <c r="F10" s="14">
        <f>E10-3</f>
        <v>13</v>
      </c>
      <c r="G10" s="15"/>
      <c r="H10" s="15"/>
      <c r="I10" s="15"/>
      <c r="J10" s="15"/>
    </row>
    <row r="11" spans="1:10" ht="15.75" customHeight="1">
      <c r="A11" s="35">
        <v>43159</v>
      </c>
      <c r="B11" s="11">
        <v>3.4097222222222223E-2</v>
      </c>
      <c r="C11" s="19" t="s">
        <v>19</v>
      </c>
      <c r="D11" s="19" t="s">
        <v>52</v>
      </c>
      <c r="E11" s="13">
        <v>19</v>
      </c>
      <c r="F11" s="13">
        <v>12</v>
      </c>
      <c r="G11" s="15"/>
      <c r="H11" s="15"/>
      <c r="I11" s="15"/>
      <c r="J11" s="15"/>
    </row>
    <row r="12" spans="1:10" ht="15.75" customHeight="1">
      <c r="A12" s="35">
        <v>43159</v>
      </c>
      <c r="B12" s="11">
        <v>3.5324074074074077E-2</v>
      </c>
      <c r="C12" s="19" t="s">
        <v>14</v>
      </c>
      <c r="D12" s="19" t="s">
        <v>37</v>
      </c>
      <c r="E12" s="13">
        <v>21</v>
      </c>
      <c r="F12" s="14">
        <f>E12-5</f>
        <v>16</v>
      </c>
      <c r="G12" s="15"/>
      <c r="H12" s="15"/>
      <c r="I12" s="15"/>
      <c r="J12" s="15"/>
    </row>
    <row r="13" spans="1:10" ht="15.75" customHeight="1">
      <c r="A13" s="35">
        <v>43159</v>
      </c>
      <c r="B13" s="11">
        <v>3.667824074074074E-2</v>
      </c>
      <c r="C13" s="19" t="s">
        <v>21</v>
      </c>
      <c r="D13" s="19" t="s">
        <v>22</v>
      </c>
      <c r="E13" s="13">
        <v>9</v>
      </c>
      <c r="F13" s="14">
        <f>E13-1</f>
        <v>8</v>
      </c>
      <c r="G13" s="15"/>
      <c r="H13" s="15"/>
      <c r="I13" s="15"/>
      <c r="J13" s="15"/>
    </row>
    <row r="14" spans="1:10" ht="15.75" customHeight="1">
      <c r="A14" s="35">
        <v>43159</v>
      </c>
      <c r="B14" s="11">
        <v>3.6782407407407409E-2</v>
      </c>
      <c r="C14" s="19" t="s">
        <v>19</v>
      </c>
      <c r="D14" s="19" t="s">
        <v>15</v>
      </c>
      <c r="E14" s="13">
        <v>13</v>
      </c>
      <c r="F14" s="14">
        <f>E14-0</f>
        <v>13</v>
      </c>
      <c r="G14" s="15"/>
      <c r="H14" s="15"/>
      <c r="I14" s="15"/>
      <c r="J14" s="15"/>
    </row>
    <row r="15" spans="1:10" ht="15.75" customHeight="1">
      <c r="A15" s="35">
        <v>43159</v>
      </c>
      <c r="B15" s="11">
        <v>3.7430555555555557E-2</v>
      </c>
      <c r="C15" s="19" t="s">
        <v>19</v>
      </c>
      <c r="D15" s="19" t="s">
        <v>22</v>
      </c>
      <c r="E15" s="13">
        <v>12</v>
      </c>
      <c r="F15" s="14">
        <f>E15-10</f>
        <v>2</v>
      </c>
      <c r="G15" s="15"/>
      <c r="H15" s="15"/>
      <c r="I15" s="15"/>
      <c r="J15" s="15"/>
    </row>
    <row r="16" spans="1:10" ht="15.75" customHeight="1">
      <c r="A16" s="35">
        <v>43159</v>
      </c>
      <c r="B16" s="11">
        <v>3.9814814814814817E-2</v>
      </c>
      <c r="C16" s="19" t="s">
        <v>21</v>
      </c>
      <c r="D16" s="19" t="s">
        <v>24</v>
      </c>
      <c r="E16" s="13">
        <v>19</v>
      </c>
      <c r="F16" s="14">
        <f>E16-6</f>
        <v>13</v>
      </c>
      <c r="G16" s="15"/>
      <c r="H16" s="15"/>
      <c r="I16" s="15"/>
      <c r="J16" s="15"/>
    </row>
    <row r="17" spans="1:10" ht="15.75" customHeight="1">
      <c r="A17" s="35">
        <v>43159</v>
      </c>
      <c r="B17" s="11">
        <v>5.122685185185185E-2</v>
      </c>
      <c r="C17" s="19" t="s">
        <v>818</v>
      </c>
      <c r="D17" s="19" t="s">
        <v>69</v>
      </c>
      <c r="E17" s="13">
        <v>21</v>
      </c>
      <c r="F17" s="13">
        <v>14</v>
      </c>
      <c r="G17" s="15"/>
      <c r="H17" s="15"/>
      <c r="I17" s="15"/>
      <c r="J17" s="19" t="s">
        <v>56</v>
      </c>
    </row>
    <row r="18" spans="1:10" ht="15.75" customHeight="1">
      <c r="A18" s="35">
        <v>43159</v>
      </c>
      <c r="B18" s="11">
        <v>5.122685185185185E-2</v>
      </c>
      <c r="C18" s="19" t="s">
        <v>818</v>
      </c>
      <c r="D18" s="19" t="s">
        <v>69</v>
      </c>
      <c r="E18" s="13">
        <v>21</v>
      </c>
      <c r="F18" s="13">
        <v>14</v>
      </c>
      <c r="G18" s="15"/>
      <c r="H18" s="15"/>
      <c r="I18" s="15"/>
      <c r="J18" s="19" t="s">
        <v>57</v>
      </c>
    </row>
    <row r="19" spans="1:10" ht="15.75" customHeight="1">
      <c r="A19" s="35">
        <v>43159</v>
      </c>
      <c r="B19" s="11">
        <v>5.1701388888888887E-2</v>
      </c>
      <c r="C19" s="19" t="s">
        <v>19</v>
      </c>
      <c r="D19" s="19" t="s">
        <v>30</v>
      </c>
      <c r="E19" s="13">
        <v>12</v>
      </c>
      <c r="F19" s="14">
        <f>E19-8</f>
        <v>4</v>
      </c>
      <c r="G19" s="15"/>
      <c r="H19" s="15"/>
      <c r="I19" s="15"/>
      <c r="J19" s="19" t="s">
        <v>836</v>
      </c>
    </row>
    <row r="20" spans="1:10" ht="15.75" customHeight="1">
      <c r="A20" s="35">
        <v>43159</v>
      </c>
      <c r="B20" s="11">
        <v>5.181712962962963E-2</v>
      </c>
      <c r="C20" s="19" t="s">
        <v>19</v>
      </c>
      <c r="D20" s="19" t="s">
        <v>30</v>
      </c>
      <c r="E20" s="13" t="s">
        <v>17</v>
      </c>
      <c r="F20" s="13">
        <v>20</v>
      </c>
      <c r="G20" s="19" t="s">
        <v>40</v>
      </c>
      <c r="H20" s="15"/>
      <c r="I20" s="15"/>
      <c r="J20" s="19" t="s">
        <v>836</v>
      </c>
    </row>
    <row r="21" spans="1:10" ht="15.75" customHeight="1">
      <c r="A21" s="35">
        <v>43159</v>
      </c>
      <c r="B21" s="11">
        <v>5.2037037037037034E-2</v>
      </c>
      <c r="C21" s="19" t="s">
        <v>19</v>
      </c>
      <c r="D21" s="19" t="s">
        <v>28</v>
      </c>
      <c r="E21" s="13">
        <v>16</v>
      </c>
      <c r="F21" s="15"/>
      <c r="G21" s="15"/>
      <c r="H21" s="15"/>
      <c r="I21" s="15"/>
      <c r="J21" s="15"/>
    </row>
    <row r="22" spans="1:10" ht="15.75" customHeight="1">
      <c r="A22" s="35">
        <v>43159</v>
      </c>
      <c r="B22" s="11">
        <v>5.2407407407407409E-2</v>
      </c>
      <c r="C22" s="19" t="s">
        <v>14</v>
      </c>
      <c r="D22" s="19" t="s">
        <v>167</v>
      </c>
      <c r="E22" s="13">
        <v>18</v>
      </c>
      <c r="F22" s="15"/>
      <c r="G22" s="15"/>
      <c r="H22" s="15"/>
      <c r="I22" s="15"/>
      <c r="J22" s="15"/>
    </row>
    <row r="23" spans="1:10" ht="15.75" customHeight="1">
      <c r="A23" s="35">
        <v>43159</v>
      </c>
      <c r="B23" s="11">
        <v>5.2627314814814814E-2</v>
      </c>
      <c r="C23" s="19" t="s">
        <v>19</v>
      </c>
      <c r="D23" s="19" t="s">
        <v>30</v>
      </c>
      <c r="E23" s="13">
        <v>23</v>
      </c>
      <c r="F23" s="14">
        <f>E23-8</f>
        <v>15</v>
      </c>
      <c r="G23" s="15"/>
      <c r="H23" s="15"/>
      <c r="I23" s="15"/>
      <c r="J23" s="19" t="s">
        <v>836</v>
      </c>
    </row>
    <row r="24" spans="1:10" ht="15.75" customHeight="1">
      <c r="A24" s="35">
        <v>43159</v>
      </c>
      <c r="B24" s="11">
        <v>5.2708333333333336E-2</v>
      </c>
      <c r="C24" s="19" t="s">
        <v>19</v>
      </c>
      <c r="D24" s="19" t="s">
        <v>28</v>
      </c>
      <c r="E24" s="13">
        <v>8</v>
      </c>
      <c r="F24" s="15"/>
      <c r="G24" s="15"/>
      <c r="H24" s="19" t="s">
        <v>887</v>
      </c>
      <c r="I24" s="15"/>
      <c r="J24" s="15"/>
    </row>
    <row r="25" spans="1:10" ht="15.75" customHeight="1">
      <c r="A25" s="35">
        <v>43159</v>
      </c>
      <c r="B25" s="11">
        <v>5.3657407407407411E-2</v>
      </c>
      <c r="C25" s="19" t="s">
        <v>888</v>
      </c>
      <c r="D25" s="19" t="s">
        <v>101</v>
      </c>
      <c r="E25" s="13">
        <v>6</v>
      </c>
      <c r="F25" s="15"/>
      <c r="G25" s="15"/>
      <c r="H25" s="15"/>
      <c r="I25" s="15"/>
      <c r="J25" s="19" t="s">
        <v>890</v>
      </c>
    </row>
    <row r="26" spans="1:10" ht="15.75" customHeight="1">
      <c r="A26" s="35">
        <v>43159</v>
      </c>
      <c r="B26" s="11">
        <v>6.1203703703703705E-2</v>
      </c>
      <c r="C26" s="19" t="s">
        <v>888</v>
      </c>
      <c r="D26" s="19" t="s">
        <v>242</v>
      </c>
      <c r="E26" s="13">
        <v>21</v>
      </c>
      <c r="F26" s="14">
        <f>E26-5</f>
        <v>16</v>
      </c>
      <c r="G26" s="15"/>
      <c r="H26" s="15"/>
      <c r="I26" s="15"/>
      <c r="J26" s="15"/>
    </row>
    <row r="27" spans="1:10" ht="15.75" customHeight="1">
      <c r="A27" s="35">
        <v>43159</v>
      </c>
      <c r="B27" s="11">
        <v>6.2835648148148154E-2</v>
      </c>
      <c r="C27" s="19" t="s">
        <v>888</v>
      </c>
      <c r="D27" s="19" t="s">
        <v>22</v>
      </c>
      <c r="E27" s="13">
        <v>7</v>
      </c>
      <c r="F27" s="14">
        <f>E27-1</f>
        <v>6</v>
      </c>
      <c r="G27" s="15"/>
      <c r="H27" s="15"/>
      <c r="I27" s="15"/>
      <c r="J27" s="15"/>
    </row>
    <row r="28" spans="1:10" ht="15.75" customHeight="1">
      <c r="A28" s="35">
        <v>43159</v>
      </c>
      <c r="B28" s="11">
        <v>6.2847222222222221E-2</v>
      </c>
      <c r="C28" s="19" t="s">
        <v>19</v>
      </c>
      <c r="D28" s="19" t="s">
        <v>22</v>
      </c>
      <c r="E28" s="13">
        <v>26</v>
      </c>
      <c r="F28" s="14">
        <f>E28-10</f>
        <v>16</v>
      </c>
      <c r="G28" s="15"/>
      <c r="H28" s="15"/>
      <c r="I28" s="15"/>
      <c r="J28" s="15"/>
    </row>
    <row r="29" spans="1:10" ht="15.75" customHeight="1">
      <c r="A29" s="35">
        <v>43159</v>
      </c>
      <c r="B29" s="11">
        <v>6.2870370370370368E-2</v>
      </c>
      <c r="C29" s="19" t="s">
        <v>803</v>
      </c>
      <c r="D29" s="19" t="s">
        <v>22</v>
      </c>
      <c r="E29" s="13" t="s">
        <v>38</v>
      </c>
      <c r="F29" s="13" t="s">
        <v>38</v>
      </c>
      <c r="G29" s="15"/>
      <c r="H29" s="15"/>
      <c r="I29" s="15"/>
      <c r="J29" s="19" t="s">
        <v>103</v>
      </c>
    </row>
    <row r="30" spans="1:10" ht="15.75" customHeight="1">
      <c r="A30" s="35">
        <v>43159</v>
      </c>
      <c r="B30" s="11">
        <v>6.2870370370370368E-2</v>
      </c>
      <c r="C30" s="19" t="s">
        <v>803</v>
      </c>
      <c r="D30" s="19" t="s">
        <v>22</v>
      </c>
      <c r="E30" s="13">
        <v>7</v>
      </c>
      <c r="F30" s="15"/>
      <c r="G30" s="15"/>
      <c r="H30" s="15"/>
      <c r="I30" s="15"/>
      <c r="J30" s="19" t="s">
        <v>105</v>
      </c>
    </row>
    <row r="31" spans="1:10" ht="15.75" customHeight="1">
      <c r="A31" s="35">
        <v>43159</v>
      </c>
      <c r="B31" s="11">
        <v>6.2881944444444449E-2</v>
      </c>
      <c r="C31" s="19" t="s">
        <v>21</v>
      </c>
      <c r="D31" s="19" t="s">
        <v>22</v>
      </c>
      <c r="E31" s="13">
        <v>10</v>
      </c>
      <c r="F31" s="14">
        <f>E31-1</f>
        <v>9</v>
      </c>
      <c r="G31" s="15"/>
      <c r="H31" s="15"/>
      <c r="I31" s="15"/>
      <c r="J31" s="15"/>
    </row>
    <row r="32" spans="1:10" ht="15.75" customHeight="1">
      <c r="A32" s="35">
        <v>43159</v>
      </c>
      <c r="B32" s="11">
        <v>6.2893518518518515E-2</v>
      </c>
      <c r="C32" s="19" t="s">
        <v>14</v>
      </c>
      <c r="D32" s="19" t="s">
        <v>22</v>
      </c>
      <c r="E32" s="13">
        <v>12</v>
      </c>
      <c r="F32" s="14">
        <f>E32-7</f>
        <v>5</v>
      </c>
      <c r="G32" s="15"/>
      <c r="H32" s="15"/>
      <c r="I32" s="15"/>
      <c r="J32" s="15"/>
    </row>
    <row r="33" spans="1:10" ht="15.75" customHeight="1">
      <c r="A33" s="35">
        <v>43159</v>
      </c>
      <c r="B33" s="11">
        <v>6.2905092592592596E-2</v>
      </c>
      <c r="C33" s="19" t="s">
        <v>818</v>
      </c>
      <c r="D33" s="19" t="s">
        <v>22</v>
      </c>
      <c r="E33" s="13">
        <v>20</v>
      </c>
      <c r="F33" s="14">
        <f>E33-2</f>
        <v>18</v>
      </c>
      <c r="G33" s="15"/>
      <c r="H33" s="15"/>
      <c r="I33" s="15"/>
      <c r="J33" s="15"/>
    </row>
    <row r="34" spans="1:10" ht="15.75" customHeight="1">
      <c r="A34" s="35">
        <v>43159</v>
      </c>
      <c r="B34" s="11">
        <v>6.564814814814815E-2</v>
      </c>
      <c r="C34" s="19" t="s">
        <v>89</v>
      </c>
      <c r="D34" s="19" t="s">
        <v>15</v>
      </c>
      <c r="E34" s="13" t="s">
        <v>38</v>
      </c>
      <c r="F34" s="13" t="s">
        <v>38</v>
      </c>
      <c r="G34" s="15"/>
      <c r="H34" s="15"/>
      <c r="I34" s="15"/>
      <c r="J34" s="19" t="s">
        <v>56</v>
      </c>
    </row>
    <row r="35" spans="1:10" ht="15.75" customHeight="1">
      <c r="A35" s="35">
        <v>43159</v>
      </c>
      <c r="B35" s="11">
        <v>6.564814814814815E-2</v>
      </c>
      <c r="C35" s="19" t="s">
        <v>89</v>
      </c>
      <c r="D35" s="19" t="s">
        <v>15</v>
      </c>
      <c r="E35" s="13">
        <v>18</v>
      </c>
      <c r="F35" s="14">
        <f>E35-3</f>
        <v>15</v>
      </c>
      <c r="G35" s="15"/>
      <c r="H35" s="15"/>
      <c r="I35" s="15"/>
      <c r="J35" s="19" t="s">
        <v>57</v>
      </c>
    </row>
    <row r="36" spans="1:10" ht="15.75" customHeight="1">
      <c r="A36" s="35">
        <v>43159</v>
      </c>
      <c r="B36" s="11">
        <v>9.2199074074074072E-2</v>
      </c>
      <c r="C36" s="19" t="s">
        <v>803</v>
      </c>
      <c r="D36" s="19" t="s">
        <v>15</v>
      </c>
      <c r="E36" s="13">
        <v>20</v>
      </c>
      <c r="F36" s="14">
        <f>E36-2</f>
        <v>18</v>
      </c>
      <c r="G36" s="15"/>
      <c r="H36" s="15"/>
      <c r="I36" s="15"/>
      <c r="J36" s="15"/>
    </row>
    <row r="37" spans="1:10" ht="15.75" customHeight="1">
      <c r="A37" s="35">
        <v>43159</v>
      </c>
      <c r="B37" s="11">
        <v>9.465277777777778E-2</v>
      </c>
      <c r="C37" s="19" t="s">
        <v>14</v>
      </c>
      <c r="D37" s="19" t="s">
        <v>22</v>
      </c>
      <c r="E37" s="13">
        <v>20</v>
      </c>
      <c r="F37" s="14">
        <f>E37-7</f>
        <v>13</v>
      </c>
      <c r="G37" s="15"/>
      <c r="H37" s="15"/>
      <c r="I37" s="15"/>
      <c r="J37" s="19" t="s">
        <v>820</v>
      </c>
    </row>
    <row r="38" spans="1:10" ht="15.75" customHeight="1">
      <c r="A38" s="35">
        <v>43159</v>
      </c>
      <c r="B38" s="11">
        <v>9.4965277777777773E-2</v>
      </c>
      <c r="C38" s="19" t="s">
        <v>818</v>
      </c>
      <c r="D38" s="19" t="s">
        <v>22</v>
      </c>
      <c r="E38" s="13">
        <v>15</v>
      </c>
      <c r="F38" s="14">
        <f>E38-10-2</f>
        <v>3</v>
      </c>
      <c r="G38" s="15"/>
      <c r="H38" s="15"/>
      <c r="I38" s="15"/>
      <c r="J38" s="19" t="s">
        <v>820</v>
      </c>
    </row>
    <row r="39" spans="1:10" ht="15.75" customHeight="1">
      <c r="A39" s="35">
        <v>43159</v>
      </c>
      <c r="B39" s="11">
        <v>9.5497685185185185E-2</v>
      </c>
      <c r="C39" s="19" t="s">
        <v>803</v>
      </c>
      <c r="D39" s="19" t="s">
        <v>30</v>
      </c>
      <c r="E39" s="13">
        <v>15</v>
      </c>
      <c r="F39" s="14">
        <f>E39-7</f>
        <v>8</v>
      </c>
      <c r="G39" s="15"/>
      <c r="H39" s="15"/>
      <c r="I39" s="15"/>
      <c r="J39" s="19" t="s">
        <v>893</v>
      </c>
    </row>
    <row r="40" spans="1:10" ht="15.75" customHeight="1">
      <c r="A40" s="35">
        <v>43159</v>
      </c>
      <c r="B40" s="11">
        <v>9.5497685185185185E-2</v>
      </c>
      <c r="C40" s="19" t="s">
        <v>803</v>
      </c>
      <c r="D40" s="19" t="s">
        <v>30</v>
      </c>
      <c r="E40" s="13" t="s">
        <v>20</v>
      </c>
      <c r="F40" s="13">
        <v>1</v>
      </c>
      <c r="G40" s="15"/>
      <c r="H40" s="15"/>
      <c r="I40" s="15"/>
      <c r="J40" s="19" t="s">
        <v>56</v>
      </c>
    </row>
    <row r="41" spans="1:10" ht="15.75" customHeight="1">
      <c r="A41" s="35">
        <v>43159</v>
      </c>
      <c r="B41" s="11">
        <v>9.554398148148148E-2</v>
      </c>
      <c r="C41" s="19" t="s">
        <v>19</v>
      </c>
      <c r="D41" s="19" t="s">
        <v>30</v>
      </c>
      <c r="E41" s="13" t="s">
        <v>17</v>
      </c>
      <c r="F41" s="13">
        <v>20</v>
      </c>
      <c r="G41" s="19" t="s">
        <v>40</v>
      </c>
      <c r="H41" s="15"/>
      <c r="I41" s="15"/>
      <c r="J41" s="19" t="s">
        <v>894</v>
      </c>
    </row>
    <row r="42" spans="1:10" ht="15.75" customHeight="1">
      <c r="A42" s="35">
        <v>43159</v>
      </c>
      <c r="B42" s="11">
        <v>9.554398148148148E-2</v>
      </c>
      <c r="C42" s="19" t="s">
        <v>19</v>
      </c>
      <c r="D42" s="19" t="s">
        <v>30</v>
      </c>
      <c r="E42" s="13">
        <v>3</v>
      </c>
      <c r="F42" s="13">
        <v>3</v>
      </c>
      <c r="G42" s="15"/>
      <c r="H42" s="15"/>
      <c r="I42" s="15"/>
      <c r="J42" s="19" t="s">
        <v>56</v>
      </c>
    </row>
    <row r="43" spans="1:10" ht="15.75" customHeight="1">
      <c r="A43" s="35">
        <v>43159</v>
      </c>
      <c r="B43" s="11">
        <v>9.5775462962962965E-2</v>
      </c>
      <c r="C43" s="19" t="s">
        <v>19</v>
      </c>
      <c r="D43" s="19" t="s">
        <v>28</v>
      </c>
      <c r="E43" s="13">
        <v>24</v>
      </c>
      <c r="F43" s="15"/>
      <c r="G43" s="15"/>
      <c r="H43" s="19" t="s">
        <v>895</v>
      </c>
      <c r="I43" s="15"/>
      <c r="J43" s="15"/>
    </row>
    <row r="44" spans="1:10" ht="15.75" customHeight="1">
      <c r="A44" s="35">
        <v>43159</v>
      </c>
      <c r="B44" s="11">
        <v>9.5891203703703701E-2</v>
      </c>
      <c r="C44" s="19" t="s">
        <v>803</v>
      </c>
      <c r="D44" s="19" t="s">
        <v>28</v>
      </c>
      <c r="E44" s="13">
        <v>5</v>
      </c>
      <c r="F44" s="15"/>
      <c r="G44" s="15"/>
      <c r="H44" s="19" t="s">
        <v>896</v>
      </c>
      <c r="I44" s="15"/>
      <c r="J44" s="15"/>
    </row>
    <row r="45" spans="1:10" ht="15.75" customHeight="1">
      <c r="A45" s="35">
        <v>43159</v>
      </c>
      <c r="B45" s="11">
        <v>9.599537037037037E-2</v>
      </c>
      <c r="C45" s="19" t="s">
        <v>19</v>
      </c>
      <c r="D45" s="19" t="s">
        <v>30</v>
      </c>
      <c r="E45" s="13">
        <v>24</v>
      </c>
      <c r="F45" s="14">
        <f>E45-8</f>
        <v>16</v>
      </c>
      <c r="G45" s="15"/>
      <c r="H45" s="15"/>
      <c r="I45" s="15"/>
      <c r="J45" s="19" t="s">
        <v>836</v>
      </c>
    </row>
    <row r="46" spans="1:10" ht="15.75" customHeight="1">
      <c r="A46" s="35">
        <v>43159</v>
      </c>
      <c r="B46" s="11">
        <v>9.6041666666666664E-2</v>
      </c>
      <c r="C46" s="19" t="s">
        <v>19</v>
      </c>
      <c r="D46" s="19" t="s">
        <v>28</v>
      </c>
      <c r="E46" s="13">
        <v>9</v>
      </c>
      <c r="F46" s="15"/>
      <c r="G46" s="15"/>
      <c r="H46" s="19" t="s">
        <v>897</v>
      </c>
      <c r="I46" s="13">
        <v>1</v>
      </c>
      <c r="J46" s="15"/>
    </row>
    <row r="47" spans="1:10" ht="15.75" customHeight="1">
      <c r="A47" s="35">
        <v>43159</v>
      </c>
      <c r="B47" s="11">
        <v>9.6180555555555561E-2</v>
      </c>
      <c r="C47" s="19" t="s">
        <v>803</v>
      </c>
      <c r="D47" s="19" t="s">
        <v>109</v>
      </c>
      <c r="E47" s="13">
        <v>10</v>
      </c>
      <c r="F47" s="14">
        <f>E47-7</f>
        <v>3</v>
      </c>
      <c r="G47" s="15"/>
      <c r="H47" s="15"/>
      <c r="I47" s="15"/>
      <c r="J47" s="15"/>
    </row>
    <row r="48" spans="1:10" ht="15.75" customHeight="1">
      <c r="A48" s="35">
        <v>43159</v>
      </c>
      <c r="B48" s="11">
        <v>9.689814814814815E-2</v>
      </c>
      <c r="C48" s="19" t="s">
        <v>14</v>
      </c>
      <c r="D48" s="19" t="s">
        <v>30</v>
      </c>
      <c r="E48" s="13" t="s">
        <v>38</v>
      </c>
      <c r="F48" s="13" t="s">
        <v>38</v>
      </c>
      <c r="G48" s="15"/>
      <c r="H48" s="15"/>
      <c r="I48" s="15"/>
      <c r="J48" s="19" t="s">
        <v>103</v>
      </c>
    </row>
    <row r="49" spans="1:10" ht="15.75" customHeight="1">
      <c r="A49" s="35">
        <v>43159</v>
      </c>
      <c r="B49" s="11">
        <v>9.689814814814815E-2</v>
      </c>
      <c r="C49" s="19" t="s">
        <v>14</v>
      </c>
      <c r="D49" s="19" t="s">
        <v>30</v>
      </c>
      <c r="E49" s="13">
        <v>15</v>
      </c>
      <c r="F49" s="14">
        <f>E49-7</f>
        <v>8</v>
      </c>
      <c r="G49" s="15"/>
      <c r="H49" s="15"/>
      <c r="I49" s="15"/>
      <c r="J49" s="19" t="s">
        <v>297</v>
      </c>
    </row>
    <row r="50" spans="1:10" ht="15.75" customHeight="1">
      <c r="A50" s="35">
        <v>43159</v>
      </c>
      <c r="B50" s="11">
        <v>9.7118055555555555E-2</v>
      </c>
      <c r="C50" s="19" t="s">
        <v>14</v>
      </c>
      <c r="D50" s="19" t="s">
        <v>28</v>
      </c>
      <c r="E50" s="13">
        <v>6</v>
      </c>
      <c r="F50" s="15"/>
      <c r="G50" s="15"/>
      <c r="H50" s="19" t="s">
        <v>898</v>
      </c>
      <c r="I50" s="15"/>
      <c r="J50" s="15"/>
    </row>
    <row r="51" spans="1:10" ht="15.75" customHeight="1">
      <c r="A51" s="35">
        <v>43159</v>
      </c>
      <c r="B51" s="11">
        <v>9.7812499999999997E-2</v>
      </c>
      <c r="C51" s="19" t="s">
        <v>818</v>
      </c>
      <c r="D51" s="19" t="s">
        <v>30</v>
      </c>
      <c r="E51" s="13" t="s">
        <v>38</v>
      </c>
      <c r="F51" s="13" t="s">
        <v>38</v>
      </c>
      <c r="G51" s="15"/>
      <c r="H51" s="15"/>
      <c r="I51" s="15"/>
      <c r="J51" s="19" t="s">
        <v>56</v>
      </c>
    </row>
    <row r="52" spans="1:10" ht="15.75" customHeight="1">
      <c r="A52" s="35">
        <v>43159</v>
      </c>
      <c r="B52" s="11">
        <v>9.7812499999999997E-2</v>
      </c>
      <c r="C52" s="19" t="s">
        <v>818</v>
      </c>
      <c r="D52" s="19" t="s">
        <v>30</v>
      </c>
      <c r="E52" s="13">
        <v>17</v>
      </c>
      <c r="F52" s="14">
        <f>E52-7</f>
        <v>10</v>
      </c>
      <c r="G52" s="15"/>
      <c r="H52" s="15"/>
      <c r="I52" s="15"/>
      <c r="J52" s="19" t="s">
        <v>900</v>
      </c>
    </row>
    <row r="53" spans="1:10" ht="15.75" customHeight="1">
      <c r="A53" s="35">
        <v>43159</v>
      </c>
      <c r="B53" s="11">
        <v>9.8067129629629629E-2</v>
      </c>
      <c r="C53" s="19" t="s">
        <v>818</v>
      </c>
      <c r="D53" s="19" t="s">
        <v>28</v>
      </c>
      <c r="E53" s="13">
        <v>13</v>
      </c>
      <c r="F53" s="15"/>
      <c r="G53" s="15"/>
      <c r="H53" s="19" t="s">
        <v>901</v>
      </c>
      <c r="I53" s="15"/>
      <c r="J53" s="15"/>
    </row>
    <row r="54" spans="1:10" ht="15.75" customHeight="1">
      <c r="A54" s="35">
        <v>43159</v>
      </c>
      <c r="B54" s="11">
        <v>9.8171296296296298E-2</v>
      </c>
      <c r="C54" s="19" t="s">
        <v>14</v>
      </c>
      <c r="D54" s="19" t="s">
        <v>30</v>
      </c>
      <c r="E54" s="13">
        <v>23</v>
      </c>
      <c r="F54" s="14">
        <f>E54-7</f>
        <v>16</v>
      </c>
      <c r="G54" s="15"/>
      <c r="H54" s="15"/>
      <c r="I54" s="15"/>
      <c r="J54" s="19" t="s">
        <v>297</v>
      </c>
    </row>
    <row r="55" spans="1:10" ht="15.75" customHeight="1">
      <c r="A55" s="35">
        <v>43159</v>
      </c>
      <c r="B55" s="11">
        <v>9.8171296296296298E-2</v>
      </c>
      <c r="C55" s="19" t="s">
        <v>14</v>
      </c>
      <c r="D55" s="19" t="s">
        <v>30</v>
      </c>
      <c r="E55" s="13" t="s">
        <v>38</v>
      </c>
      <c r="F55" s="13" t="s">
        <v>38</v>
      </c>
      <c r="G55" s="15"/>
      <c r="H55" s="15"/>
      <c r="I55" s="15"/>
      <c r="J55" s="19" t="s">
        <v>56</v>
      </c>
    </row>
    <row r="56" spans="1:10" ht="15.75" customHeight="1">
      <c r="A56" s="35">
        <v>43159</v>
      </c>
      <c r="B56" s="11">
        <v>9.8333333333333328E-2</v>
      </c>
      <c r="C56" s="19" t="s">
        <v>14</v>
      </c>
      <c r="D56" s="19" t="s">
        <v>28</v>
      </c>
      <c r="E56" s="13">
        <v>12</v>
      </c>
      <c r="F56" s="15"/>
      <c r="G56" s="15"/>
      <c r="H56" s="19" t="s">
        <v>904</v>
      </c>
      <c r="I56" s="13">
        <v>1</v>
      </c>
      <c r="J56" s="15"/>
    </row>
    <row r="57" spans="1:10" ht="15.75" customHeight="1">
      <c r="A57" s="35">
        <v>43159</v>
      </c>
      <c r="B57" s="11">
        <v>9.9560185185185182E-2</v>
      </c>
      <c r="C57" s="19" t="s">
        <v>803</v>
      </c>
      <c r="D57" s="19" t="s">
        <v>109</v>
      </c>
      <c r="E57" s="13">
        <v>24</v>
      </c>
      <c r="F57" s="14">
        <f>E57-7</f>
        <v>17</v>
      </c>
      <c r="G57" s="15"/>
      <c r="H57" s="15"/>
      <c r="I57" s="15"/>
      <c r="J57" s="15"/>
    </row>
    <row r="58" spans="1:10" ht="15.75" customHeight="1">
      <c r="A58" s="35">
        <v>43159</v>
      </c>
      <c r="B58" s="11">
        <v>0.10009259259259259</v>
      </c>
      <c r="C58" s="19" t="s">
        <v>89</v>
      </c>
      <c r="D58" s="19" t="s">
        <v>15</v>
      </c>
      <c r="E58" s="13" t="s">
        <v>38</v>
      </c>
      <c r="F58" s="13" t="s">
        <v>38</v>
      </c>
      <c r="G58" s="15"/>
      <c r="H58" s="15"/>
      <c r="I58" s="15"/>
      <c r="J58" s="19" t="s">
        <v>56</v>
      </c>
    </row>
    <row r="59" spans="1:10" ht="13">
      <c r="A59" s="35">
        <v>43159</v>
      </c>
      <c r="B59" s="11">
        <v>0.10009259259259259</v>
      </c>
      <c r="C59" s="19" t="s">
        <v>89</v>
      </c>
      <c r="D59" s="19" t="s">
        <v>15</v>
      </c>
      <c r="E59" s="13">
        <v>19</v>
      </c>
      <c r="F59" s="14">
        <f>E59-3</f>
        <v>16</v>
      </c>
      <c r="G59" s="15"/>
      <c r="H59" s="15"/>
      <c r="I59" s="15"/>
      <c r="J59" s="19" t="s">
        <v>908</v>
      </c>
    </row>
    <row r="60" spans="1:10" ht="13">
      <c r="A60" s="35">
        <v>43159</v>
      </c>
      <c r="B60" s="11">
        <v>0.10141203703703704</v>
      </c>
      <c r="C60" s="19" t="s">
        <v>19</v>
      </c>
      <c r="D60" s="19" t="s">
        <v>37</v>
      </c>
      <c r="E60" s="13">
        <v>15</v>
      </c>
      <c r="F60" s="14">
        <f>E60-6</f>
        <v>9</v>
      </c>
      <c r="G60" s="15"/>
      <c r="H60" s="15"/>
      <c r="I60" s="15"/>
      <c r="J60" s="15"/>
    </row>
    <row r="61" spans="1:10" ht="13">
      <c r="A61" s="35">
        <v>43159</v>
      </c>
      <c r="B61" s="11">
        <v>0.10215277777777777</v>
      </c>
      <c r="C61" s="19" t="s">
        <v>818</v>
      </c>
      <c r="D61" s="19" t="s">
        <v>37</v>
      </c>
      <c r="E61" s="13">
        <v>16</v>
      </c>
      <c r="F61" s="13">
        <v>17</v>
      </c>
      <c r="G61" s="15"/>
      <c r="H61" s="15"/>
      <c r="I61" s="15"/>
      <c r="J61" s="15"/>
    </row>
    <row r="62" spans="1:10" ht="13">
      <c r="A62" s="35">
        <v>43159</v>
      </c>
      <c r="B62" s="11">
        <v>0.10274305555555556</v>
      </c>
      <c r="C62" s="19" t="s">
        <v>803</v>
      </c>
      <c r="D62" s="19" t="s">
        <v>22</v>
      </c>
      <c r="E62" s="13">
        <v>12</v>
      </c>
      <c r="F62" s="13">
        <v>7</v>
      </c>
      <c r="G62" s="15"/>
      <c r="H62" s="15"/>
      <c r="I62" s="15"/>
      <c r="J62" s="19" t="s">
        <v>105</v>
      </c>
    </row>
    <row r="63" spans="1:10" ht="13">
      <c r="A63" s="35">
        <v>43159</v>
      </c>
      <c r="B63" s="11">
        <v>0.10274305555555556</v>
      </c>
      <c r="C63" s="19" t="s">
        <v>803</v>
      </c>
      <c r="D63" s="19" t="s">
        <v>22</v>
      </c>
      <c r="E63" s="13" t="s">
        <v>38</v>
      </c>
      <c r="F63" s="13" t="s">
        <v>38</v>
      </c>
      <c r="G63" s="15"/>
      <c r="H63" s="15"/>
      <c r="I63" s="15"/>
      <c r="J63" s="19" t="s">
        <v>103</v>
      </c>
    </row>
    <row r="64" spans="1:10" ht="13">
      <c r="A64" s="35">
        <v>43159</v>
      </c>
      <c r="B64" s="11">
        <v>0.10298611111111111</v>
      </c>
      <c r="C64" s="19" t="s">
        <v>818</v>
      </c>
      <c r="D64" s="19" t="s">
        <v>22</v>
      </c>
      <c r="E64" s="13" t="s">
        <v>645</v>
      </c>
      <c r="F64" s="13">
        <v>4</v>
      </c>
      <c r="G64" s="15"/>
      <c r="H64" s="15"/>
      <c r="I64" s="15"/>
      <c r="J64" s="19" t="s">
        <v>915</v>
      </c>
    </row>
    <row r="65" spans="1:10" ht="13">
      <c r="A65" s="35">
        <v>43159</v>
      </c>
      <c r="B65" s="11">
        <v>0.10251157407407407</v>
      </c>
      <c r="C65" s="19" t="s">
        <v>19</v>
      </c>
      <c r="D65" s="19" t="s">
        <v>22</v>
      </c>
      <c r="E65" s="13" t="s">
        <v>38</v>
      </c>
      <c r="F65" s="13" t="s">
        <v>38</v>
      </c>
      <c r="G65" s="15"/>
      <c r="H65" s="15"/>
      <c r="I65" s="15"/>
      <c r="J65" s="15"/>
    </row>
    <row r="66" spans="1:10" ht="13">
      <c r="A66" s="35">
        <v>43159</v>
      </c>
      <c r="B66" s="11">
        <v>0.1034375</v>
      </c>
      <c r="C66" s="19" t="s">
        <v>888</v>
      </c>
      <c r="D66" s="19" t="s">
        <v>15</v>
      </c>
      <c r="E66" s="13">
        <v>16</v>
      </c>
      <c r="F66" s="14">
        <f>E66-8</f>
        <v>8</v>
      </c>
      <c r="G66" s="15"/>
      <c r="H66" s="15"/>
      <c r="I66" s="15"/>
      <c r="J66" s="15"/>
    </row>
    <row r="67" spans="1:10" ht="13">
      <c r="A67" s="35">
        <v>43159</v>
      </c>
      <c r="B67" s="11">
        <v>0.10393518518518519</v>
      </c>
      <c r="C67" s="19" t="s">
        <v>14</v>
      </c>
      <c r="D67" s="19" t="s">
        <v>15</v>
      </c>
      <c r="E67" s="13" t="s">
        <v>17</v>
      </c>
      <c r="F67" s="13">
        <v>20</v>
      </c>
      <c r="G67" s="15"/>
      <c r="H67" s="15"/>
      <c r="I67" s="15"/>
      <c r="J67" s="15"/>
    </row>
    <row r="68" spans="1:10" ht="13">
      <c r="A68" s="35">
        <v>43159</v>
      </c>
      <c r="B68" s="11">
        <v>0.10438657407407408</v>
      </c>
      <c r="C68" s="19" t="s">
        <v>19</v>
      </c>
      <c r="D68" s="19" t="s">
        <v>137</v>
      </c>
      <c r="E68" s="13">
        <v>23</v>
      </c>
      <c r="F68" s="13">
        <v>16</v>
      </c>
      <c r="G68" s="15"/>
      <c r="H68" s="15"/>
      <c r="I68" s="15"/>
      <c r="J68" s="15"/>
    </row>
    <row r="69" spans="1:10" ht="13">
      <c r="A69" s="35">
        <v>43159</v>
      </c>
      <c r="B69" s="11">
        <v>0.10703703703703704</v>
      </c>
      <c r="C69" s="19" t="s">
        <v>803</v>
      </c>
      <c r="D69" s="19" t="s">
        <v>22</v>
      </c>
      <c r="E69" s="13" t="s">
        <v>38</v>
      </c>
      <c r="F69" s="13" t="s">
        <v>38</v>
      </c>
      <c r="G69" s="15"/>
      <c r="H69" s="15"/>
      <c r="I69" s="15"/>
      <c r="J69" s="19" t="s">
        <v>103</v>
      </c>
    </row>
    <row r="70" spans="1:10" ht="13">
      <c r="A70" s="35">
        <v>43159</v>
      </c>
      <c r="B70" s="11">
        <v>0.10703703703703704</v>
      </c>
      <c r="C70" s="19" t="s">
        <v>803</v>
      </c>
      <c r="D70" s="19" t="s">
        <v>22</v>
      </c>
      <c r="E70" s="13">
        <v>17</v>
      </c>
      <c r="F70" s="13">
        <v>2</v>
      </c>
      <c r="G70" s="15"/>
      <c r="H70" s="15"/>
      <c r="I70" s="15"/>
      <c r="J70" s="19" t="s">
        <v>922</v>
      </c>
    </row>
    <row r="71" spans="1:10" ht="13">
      <c r="A71" s="35">
        <v>43159</v>
      </c>
      <c r="B71" s="11">
        <v>0.10706018518518519</v>
      </c>
      <c r="C71" s="19" t="s">
        <v>19</v>
      </c>
      <c r="D71" s="19" t="s">
        <v>22</v>
      </c>
      <c r="E71" s="13">
        <v>23</v>
      </c>
      <c r="F71" s="14">
        <f t="shared" ref="F71:F72" si="0">E71-10</f>
        <v>13</v>
      </c>
      <c r="G71" s="15"/>
      <c r="H71" s="15"/>
      <c r="I71" s="15"/>
      <c r="J71" s="15"/>
    </row>
    <row r="72" spans="1:10" ht="13">
      <c r="A72" s="35">
        <v>43159</v>
      </c>
      <c r="B72" s="11">
        <v>0.1071412037037037</v>
      </c>
      <c r="C72" s="19" t="s">
        <v>818</v>
      </c>
      <c r="D72" s="19" t="s">
        <v>22</v>
      </c>
      <c r="E72" s="13">
        <v>12</v>
      </c>
      <c r="F72" s="14">
        <f t="shared" si="0"/>
        <v>2</v>
      </c>
      <c r="G72" s="15"/>
      <c r="H72" s="15"/>
      <c r="I72" s="15"/>
      <c r="J72" s="19" t="s">
        <v>924</v>
      </c>
    </row>
    <row r="73" spans="1:10" ht="13">
      <c r="A73" s="35">
        <v>43159</v>
      </c>
      <c r="B73" s="11">
        <v>0.1078587962962963</v>
      </c>
      <c r="C73" s="19" t="s">
        <v>888</v>
      </c>
      <c r="D73" s="19" t="s">
        <v>34</v>
      </c>
      <c r="E73" s="13" t="s">
        <v>38</v>
      </c>
      <c r="F73" s="13" t="s">
        <v>38</v>
      </c>
      <c r="G73" s="15"/>
      <c r="H73" s="15"/>
      <c r="I73" s="15"/>
      <c r="J73" s="19" t="s">
        <v>56</v>
      </c>
    </row>
    <row r="74" spans="1:10" ht="13">
      <c r="A74" s="35">
        <v>43159</v>
      </c>
      <c r="B74" s="11">
        <v>0.1078587962962963</v>
      </c>
      <c r="C74" s="19" t="s">
        <v>888</v>
      </c>
      <c r="D74" s="19" t="s">
        <v>34</v>
      </c>
      <c r="E74" s="13" t="s">
        <v>17</v>
      </c>
      <c r="F74" s="13">
        <v>20</v>
      </c>
      <c r="G74" s="15"/>
      <c r="H74" s="15"/>
      <c r="I74" s="15"/>
      <c r="J74" s="19" t="s">
        <v>57</v>
      </c>
    </row>
    <row r="75" spans="1:10" ht="13">
      <c r="A75" s="35">
        <v>43159</v>
      </c>
      <c r="B75" s="11">
        <v>0.11096064814814814</v>
      </c>
      <c r="C75" s="19" t="s">
        <v>89</v>
      </c>
      <c r="D75" s="19" t="s">
        <v>22</v>
      </c>
      <c r="E75" s="14">
        <f>F75+4</f>
        <v>18</v>
      </c>
      <c r="F75" s="13">
        <v>14</v>
      </c>
      <c r="G75" s="15"/>
      <c r="H75" s="15"/>
      <c r="I75" s="15"/>
      <c r="J75" s="19" t="s">
        <v>927</v>
      </c>
    </row>
    <row r="76" spans="1:10" ht="13">
      <c r="A76" s="35">
        <v>43159</v>
      </c>
      <c r="B76" s="11">
        <v>0.1146875</v>
      </c>
      <c r="C76" s="19" t="s">
        <v>803</v>
      </c>
      <c r="D76" s="19" t="s">
        <v>15</v>
      </c>
      <c r="E76" s="13">
        <v>14</v>
      </c>
      <c r="F76" s="14">
        <f>E76-2</f>
        <v>12</v>
      </c>
      <c r="G76" s="15"/>
      <c r="H76" s="15"/>
      <c r="I76" s="15"/>
      <c r="J76" s="15"/>
    </row>
    <row r="77" spans="1:10" ht="13">
      <c r="A77" s="35">
        <v>43159</v>
      </c>
      <c r="B77" s="11">
        <v>0.1159375</v>
      </c>
      <c r="C77" s="19" t="s">
        <v>19</v>
      </c>
      <c r="D77" s="19" t="s">
        <v>37</v>
      </c>
      <c r="E77" s="13">
        <v>22</v>
      </c>
      <c r="F77" s="14">
        <f>E77-6</f>
        <v>16</v>
      </c>
      <c r="G77" s="15"/>
      <c r="H77" s="15"/>
      <c r="I77" s="15"/>
      <c r="J77" s="15"/>
    </row>
    <row r="78" spans="1:10" ht="13">
      <c r="A78" s="35">
        <v>43159</v>
      </c>
      <c r="B78" s="11">
        <v>0.1160763888888889</v>
      </c>
      <c r="C78" s="19" t="s">
        <v>19</v>
      </c>
      <c r="D78" s="19" t="s">
        <v>137</v>
      </c>
      <c r="E78" s="13">
        <v>9</v>
      </c>
      <c r="F78" s="13">
        <v>2</v>
      </c>
      <c r="G78" s="15"/>
      <c r="H78" s="15"/>
      <c r="I78" s="15"/>
      <c r="J78" s="15"/>
    </row>
    <row r="79" spans="1:10" ht="13">
      <c r="A79" s="35">
        <v>43159</v>
      </c>
      <c r="B79" s="11">
        <v>0.11780092592592592</v>
      </c>
      <c r="C79" s="19" t="s">
        <v>19</v>
      </c>
      <c r="D79" s="19" t="s">
        <v>22</v>
      </c>
      <c r="E79" s="13" t="s">
        <v>20</v>
      </c>
      <c r="F79" s="13">
        <v>1</v>
      </c>
      <c r="G79" s="15"/>
      <c r="H79" s="15"/>
      <c r="I79" s="15"/>
      <c r="J79" s="15"/>
    </row>
    <row r="80" spans="1:10" ht="13">
      <c r="A80" s="35">
        <v>43159</v>
      </c>
      <c r="B80" s="11">
        <v>0.11840277777777777</v>
      </c>
      <c r="C80" s="19" t="s">
        <v>803</v>
      </c>
      <c r="D80" s="19" t="s">
        <v>16</v>
      </c>
      <c r="E80" s="13">
        <v>10</v>
      </c>
      <c r="F80" s="14">
        <f>E80</f>
        <v>10</v>
      </c>
      <c r="G80" s="15"/>
      <c r="H80" s="15"/>
      <c r="I80" s="15"/>
      <c r="J80" s="15"/>
    </row>
    <row r="81" spans="1:10" ht="13">
      <c r="A81" s="35">
        <v>43159</v>
      </c>
      <c r="B81" s="11">
        <v>0.11846064814814815</v>
      </c>
      <c r="C81" s="19" t="s">
        <v>21</v>
      </c>
      <c r="D81" s="19" t="s">
        <v>16</v>
      </c>
      <c r="E81" s="13" t="s">
        <v>17</v>
      </c>
      <c r="F81" s="14">
        <v>20</v>
      </c>
      <c r="G81" s="15"/>
      <c r="H81" s="15"/>
      <c r="I81" s="15"/>
      <c r="J81" s="15"/>
    </row>
    <row r="82" spans="1:10" ht="13">
      <c r="A82" s="35">
        <v>43159</v>
      </c>
      <c r="B82" s="11">
        <v>0.11850694444444444</v>
      </c>
      <c r="C82" s="19" t="s">
        <v>14</v>
      </c>
      <c r="D82" s="19" t="s">
        <v>16</v>
      </c>
      <c r="E82" s="13">
        <v>21</v>
      </c>
      <c r="F82" s="14">
        <f>E82-4</f>
        <v>17</v>
      </c>
      <c r="G82" s="15"/>
      <c r="H82" s="15"/>
      <c r="I82" s="15"/>
      <c r="J82" s="15"/>
    </row>
    <row r="83" spans="1:10" ht="13">
      <c r="A83" s="35">
        <v>43159</v>
      </c>
      <c r="B83" s="11">
        <v>0.11850694444444444</v>
      </c>
      <c r="C83" s="19" t="s">
        <v>14</v>
      </c>
      <c r="D83" s="19" t="s">
        <v>45</v>
      </c>
      <c r="E83" s="13">
        <v>7</v>
      </c>
      <c r="F83" s="15"/>
      <c r="G83" s="15"/>
      <c r="H83" s="15"/>
      <c r="I83" s="15"/>
      <c r="J83" s="19" t="s">
        <v>931</v>
      </c>
    </row>
    <row r="84" spans="1:10" ht="13">
      <c r="A84" s="35">
        <v>43159</v>
      </c>
      <c r="B84" s="11">
        <v>0.11891203703703704</v>
      </c>
      <c r="C84" s="19" t="s">
        <v>19</v>
      </c>
      <c r="D84" s="19" t="s">
        <v>16</v>
      </c>
      <c r="E84" s="13">
        <v>15</v>
      </c>
      <c r="F84" s="14">
        <f>E84-4</f>
        <v>11</v>
      </c>
      <c r="G84" s="15"/>
      <c r="H84" s="15"/>
      <c r="I84" s="15"/>
      <c r="J84" s="15"/>
    </row>
    <row r="85" spans="1:10" ht="13">
      <c r="A85" s="35">
        <v>43159</v>
      </c>
      <c r="B85" s="11">
        <v>0.11893518518518519</v>
      </c>
      <c r="C85" s="19" t="s">
        <v>818</v>
      </c>
      <c r="D85" s="19" t="s">
        <v>16</v>
      </c>
      <c r="E85" s="13">
        <v>18</v>
      </c>
      <c r="F85" s="14">
        <f>E85-2</f>
        <v>16</v>
      </c>
      <c r="G85" s="15"/>
      <c r="H85" s="15"/>
      <c r="I85" s="15"/>
      <c r="J85" s="15"/>
    </row>
    <row r="86" spans="1:10" ht="13">
      <c r="A86" s="35">
        <v>43159</v>
      </c>
      <c r="B86" s="11">
        <v>0.11903935185185185</v>
      </c>
      <c r="C86" s="19" t="s">
        <v>888</v>
      </c>
      <c r="D86" s="19" t="s">
        <v>16</v>
      </c>
      <c r="E86" s="13">
        <v>12</v>
      </c>
      <c r="F86" s="14">
        <f>E86-1</f>
        <v>11</v>
      </c>
      <c r="G86" s="15"/>
      <c r="H86" s="15"/>
      <c r="I86" s="15"/>
      <c r="J86" s="15"/>
    </row>
    <row r="87" spans="1:10" ht="13">
      <c r="A87" s="35">
        <v>43159</v>
      </c>
      <c r="B87" s="11">
        <v>0.11997685185185185</v>
      </c>
      <c r="C87" s="19" t="s">
        <v>14</v>
      </c>
      <c r="D87" s="19" t="s">
        <v>55</v>
      </c>
      <c r="E87" s="13" t="s">
        <v>17</v>
      </c>
      <c r="F87" s="13">
        <v>20</v>
      </c>
      <c r="G87" s="15"/>
      <c r="H87" s="15"/>
      <c r="I87" s="15"/>
      <c r="J87" s="15"/>
    </row>
    <row r="88" spans="1:10" ht="13">
      <c r="A88" s="35">
        <v>43159</v>
      </c>
      <c r="B88" s="11">
        <v>0.12295138888888889</v>
      </c>
      <c r="C88" s="19" t="s">
        <v>818</v>
      </c>
      <c r="D88" s="19" t="s">
        <v>28</v>
      </c>
      <c r="E88" s="13">
        <v>12</v>
      </c>
      <c r="F88" s="15"/>
      <c r="G88" s="15"/>
      <c r="H88" s="19" t="s">
        <v>933</v>
      </c>
      <c r="I88" s="15"/>
      <c r="J88" s="19" t="s">
        <v>934</v>
      </c>
    </row>
    <row r="89" spans="1:10" ht="13">
      <c r="A89" s="35">
        <v>43159</v>
      </c>
      <c r="B89" s="11">
        <v>0.12368055555555556</v>
      </c>
      <c r="C89" s="19" t="s">
        <v>19</v>
      </c>
      <c r="D89" s="19" t="s">
        <v>137</v>
      </c>
      <c r="E89" s="13">
        <v>12</v>
      </c>
      <c r="F89" s="14">
        <f>E89-7</f>
        <v>5</v>
      </c>
      <c r="G89" s="15"/>
      <c r="H89" s="15"/>
      <c r="I89" s="15"/>
      <c r="J89" s="15"/>
    </row>
    <row r="90" spans="1:10" ht="13">
      <c r="A90" s="35">
        <v>43159</v>
      </c>
      <c r="B90" s="11">
        <v>0.12488425925925926</v>
      </c>
      <c r="C90" s="19" t="s">
        <v>803</v>
      </c>
      <c r="D90" s="19" t="s">
        <v>30</v>
      </c>
      <c r="E90" s="13">
        <v>17</v>
      </c>
      <c r="F90" s="15"/>
      <c r="G90" s="15"/>
      <c r="H90" s="15"/>
      <c r="I90" s="15"/>
      <c r="J90" s="19" t="s">
        <v>829</v>
      </c>
    </row>
    <row r="91" spans="1:10" ht="13">
      <c r="A91" s="35">
        <v>43159</v>
      </c>
      <c r="B91" s="11">
        <v>0.12497685185185185</v>
      </c>
      <c r="C91" s="19" t="s">
        <v>803</v>
      </c>
      <c r="D91" s="19" t="s">
        <v>28</v>
      </c>
      <c r="E91" s="13">
        <v>8</v>
      </c>
      <c r="F91" s="15"/>
      <c r="G91" s="15"/>
      <c r="H91" s="19" t="s">
        <v>937</v>
      </c>
      <c r="I91" s="15"/>
      <c r="J91" s="15"/>
    </row>
    <row r="92" spans="1:10" ht="13">
      <c r="A92" s="35">
        <v>43159</v>
      </c>
      <c r="B92" s="11">
        <v>0.12517361111111111</v>
      </c>
      <c r="C92" s="19" t="s">
        <v>803</v>
      </c>
      <c r="D92" s="19" t="s">
        <v>30</v>
      </c>
      <c r="E92" s="13">
        <v>22</v>
      </c>
      <c r="F92" s="13">
        <v>15</v>
      </c>
      <c r="G92" s="15"/>
      <c r="H92" s="15"/>
      <c r="I92" s="15"/>
      <c r="J92" s="19" t="s">
        <v>827</v>
      </c>
    </row>
    <row r="93" spans="1:10" ht="13">
      <c r="A93" s="35">
        <v>43159</v>
      </c>
      <c r="B93" s="11">
        <v>0.12525462962962963</v>
      </c>
      <c r="C93" s="19" t="s">
        <v>803</v>
      </c>
      <c r="D93" s="19" t="s">
        <v>28</v>
      </c>
      <c r="E93" s="13">
        <v>11</v>
      </c>
      <c r="F93" s="15"/>
      <c r="G93" s="15"/>
      <c r="H93" s="19" t="s">
        <v>930</v>
      </c>
      <c r="I93" s="13">
        <v>1</v>
      </c>
      <c r="J93" s="15"/>
    </row>
    <row r="94" spans="1:10" ht="13">
      <c r="A94" s="35">
        <v>43159</v>
      </c>
      <c r="B94" s="11">
        <v>0.12547453703703704</v>
      </c>
      <c r="C94" s="19" t="s">
        <v>803</v>
      </c>
      <c r="D94" s="19" t="s">
        <v>30</v>
      </c>
      <c r="E94" s="13">
        <v>11</v>
      </c>
      <c r="F94" s="14">
        <f t="shared" ref="F94:F96" si="1">E94-7</f>
        <v>4</v>
      </c>
      <c r="G94" s="15"/>
      <c r="H94" s="15"/>
      <c r="I94" s="15"/>
      <c r="J94" s="19" t="s">
        <v>829</v>
      </c>
    </row>
    <row r="95" spans="1:10" ht="13">
      <c r="A95" s="35">
        <v>43159</v>
      </c>
      <c r="B95" s="11">
        <v>0.12567129629629631</v>
      </c>
      <c r="C95" s="19" t="s">
        <v>803</v>
      </c>
      <c r="D95" s="19" t="s">
        <v>30</v>
      </c>
      <c r="E95" s="13">
        <v>12</v>
      </c>
      <c r="F95" s="14">
        <f t="shared" si="1"/>
        <v>5</v>
      </c>
      <c r="G95" s="15"/>
      <c r="H95" s="15"/>
      <c r="I95" s="15"/>
      <c r="J95" s="19" t="s">
        <v>827</v>
      </c>
    </row>
    <row r="96" spans="1:10" ht="13">
      <c r="A96" s="35">
        <v>43159</v>
      </c>
      <c r="B96" s="11">
        <v>0.12640046296296295</v>
      </c>
      <c r="C96" s="19" t="s">
        <v>14</v>
      </c>
      <c r="D96" s="19" t="s">
        <v>52</v>
      </c>
      <c r="E96" s="13">
        <v>14</v>
      </c>
      <c r="F96" s="14">
        <f t="shared" si="1"/>
        <v>7</v>
      </c>
      <c r="G96" s="15"/>
      <c r="H96" s="15"/>
      <c r="I96" s="15"/>
      <c r="J96" s="15"/>
    </row>
    <row r="97" spans="1:10" ht="13">
      <c r="A97" s="35">
        <v>43159</v>
      </c>
      <c r="B97" s="11">
        <v>0.12730324074074073</v>
      </c>
      <c r="C97" s="19" t="s">
        <v>21</v>
      </c>
      <c r="D97" s="19" t="s">
        <v>33</v>
      </c>
      <c r="E97" s="13">
        <v>15</v>
      </c>
      <c r="F97" s="14">
        <f>E97-8</f>
        <v>7</v>
      </c>
      <c r="G97" s="15"/>
      <c r="H97" s="15"/>
      <c r="I97" s="15"/>
      <c r="J97" s="19" t="s">
        <v>63</v>
      </c>
    </row>
    <row r="98" spans="1:10" ht="13">
      <c r="A98" s="35">
        <v>43159</v>
      </c>
      <c r="B98" s="11">
        <v>0.1275</v>
      </c>
      <c r="C98" s="19" t="s">
        <v>21</v>
      </c>
      <c r="D98" s="19" t="s">
        <v>28</v>
      </c>
      <c r="E98" s="13">
        <v>10</v>
      </c>
      <c r="F98" s="15"/>
      <c r="G98" s="15"/>
      <c r="H98" s="19" t="s">
        <v>943</v>
      </c>
      <c r="I98" s="15"/>
      <c r="J98" s="15"/>
    </row>
    <row r="99" spans="1:10" ht="13">
      <c r="A99" s="35">
        <v>43159</v>
      </c>
      <c r="B99" s="11">
        <v>0.12981481481481483</v>
      </c>
      <c r="C99" s="19" t="s">
        <v>818</v>
      </c>
      <c r="D99" s="19" t="s">
        <v>30</v>
      </c>
      <c r="E99" s="13">
        <v>19</v>
      </c>
      <c r="F99" s="13">
        <v>12</v>
      </c>
      <c r="G99" s="15"/>
      <c r="H99" s="15"/>
      <c r="I99" s="15"/>
      <c r="J99" s="19" t="s">
        <v>900</v>
      </c>
    </row>
    <row r="100" spans="1:10" ht="13">
      <c r="A100" s="35">
        <v>43159</v>
      </c>
      <c r="B100" s="11">
        <v>0.12981481481481483</v>
      </c>
      <c r="C100" s="19" t="s">
        <v>818</v>
      </c>
      <c r="D100" s="19" t="s">
        <v>30</v>
      </c>
      <c r="E100" s="13" t="s">
        <v>38</v>
      </c>
      <c r="F100" s="13" t="s">
        <v>38</v>
      </c>
      <c r="G100" s="15"/>
      <c r="H100" s="15"/>
      <c r="I100" s="15"/>
      <c r="J100" s="19" t="s">
        <v>56</v>
      </c>
    </row>
    <row r="101" spans="1:10" ht="13">
      <c r="A101" s="35">
        <v>43159</v>
      </c>
      <c r="B101" s="11">
        <v>0.12996527777777778</v>
      </c>
      <c r="C101" s="19" t="s">
        <v>818</v>
      </c>
      <c r="D101" s="19" t="s">
        <v>28</v>
      </c>
      <c r="E101" s="13">
        <v>10</v>
      </c>
      <c r="F101" s="15"/>
      <c r="G101" s="15"/>
      <c r="H101" s="19" t="s">
        <v>944</v>
      </c>
      <c r="I101" s="15"/>
      <c r="J101" s="15"/>
    </row>
    <row r="102" spans="1:10" ht="13">
      <c r="A102" s="35">
        <v>43159</v>
      </c>
      <c r="B102" s="11">
        <v>0.13355324074074074</v>
      </c>
      <c r="C102" s="19" t="s">
        <v>888</v>
      </c>
      <c r="D102" s="19" t="s">
        <v>52</v>
      </c>
      <c r="E102" s="13">
        <v>14</v>
      </c>
      <c r="F102" s="14">
        <f>E102-1</f>
        <v>13</v>
      </c>
      <c r="G102" s="15"/>
      <c r="H102" s="15"/>
      <c r="I102" s="15"/>
      <c r="J102" s="15"/>
    </row>
    <row r="103" spans="1:10" ht="13">
      <c r="A103" s="35">
        <v>43159</v>
      </c>
      <c r="B103" s="11">
        <v>0.13407407407407407</v>
      </c>
      <c r="C103" s="19" t="s">
        <v>803</v>
      </c>
      <c r="D103" s="19" t="s">
        <v>30</v>
      </c>
      <c r="E103" s="13">
        <v>18</v>
      </c>
      <c r="F103" s="14">
        <f>E103-7</f>
        <v>11</v>
      </c>
      <c r="G103" s="15"/>
      <c r="H103" s="15"/>
      <c r="I103" s="15"/>
      <c r="J103" s="19" t="s">
        <v>827</v>
      </c>
    </row>
    <row r="104" spans="1:10" ht="13">
      <c r="A104" s="35">
        <v>43159</v>
      </c>
      <c r="B104" s="11">
        <v>0.13413194444444446</v>
      </c>
      <c r="C104" s="19" t="s">
        <v>803</v>
      </c>
      <c r="D104" s="19" t="s">
        <v>28</v>
      </c>
      <c r="E104" s="13">
        <v>9</v>
      </c>
      <c r="F104" s="15"/>
      <c r="G104" s="15"/>
      <c r="H104" s="19" t="s">
        <v>945</v>
      </c>
      <c r="I104" s="13">
        <v>1</v>
      </c>
      <c r="J104" s="15"/>
    </row>
    <row r="105" spans="1:10" ht="13">
      <c r="A105" s="35">
        <v>43159</v>
      </c>
      <c r="B105" s="11">
        <v>0.13488425925925926</v>
      </c>
      <c r="C105" s="19" t="s">
        <v>803</v>
      </c>
      <c r="D105" s="19" t="s">
        <v>30</v>
      </c>
      <c r="E105" s="13">
        <v>11</v>
      </c>
      <c r="F105" s="14">
        <f>E105-7</f>
        <v>4</v>
      </c>
      <c r="G105" s="15"/>
      <c r="H105" s="15"/>
      <c r="I105" s="15"/>
      <c r="J105" s="19" t="s">
        <v>946</v>
      </c>
    </row>
    <row r="106" spans="1:10" ht="13">
      <c r="A106" s="35">
        <v>43159</v>
      </c>
      <c r="B106" s="11">
        <v>0.13488425925925926</v>
      </c>
      <c r="C106" s="19" t="s">
        <v>803</v>
      </c>
      <c r="D106" s="19" t="s">
        <v>30</v>
      </c>
      <c r="E106" s="13" t="s">
        <v>38</v>
      </c>
      <c r="F106" s="13" t="s">
        <v>38</v>
      </c>
      <c r="G106" s="15"/>
      <c r="H106" s="15"/>
      <c r="I106" s="15"/>
      <c r="J106" s="19" t="s">
        <v>56</v>
      </c>
    </row>
    <row r="107" spans="1:10" ht="13">
      <c r="A107" s="35">
        <v>43159</v>
      </c>
      <c r="B107" s="11">
        <v>0.13519675925925925</v>
      </c>
      <c r="C107" s="19" t="s">
        <v>803</v>
      </c>
      <c r="D107" s="19" t="s">
        <v>30</v>
      </c>
      <c r="E107" s="13">
        <v>20</v>
      </c>
      <c r="F107" s="14">
        <f>E107-7</f>
        <v>13</v>
      </c>
      <c r="G107" s="15"/>
      <c r="H107" s="15"/>
      <c r="I107" s="15"/>
      <c r="J107" s="19" t="s">
        <v>947</v>
      </c>
    </row>
    <row r="108" spans="1:10" ht="13">
      <c r="A108" s="35">
        <v>43159</v>
      </c>
      <c r="B108" s="11">
        <v>0.13519675925925925</v>
      </c>
      <c r="C108" s="19" t="s">
        <v>803</v>
      </c>
      <c r="D108" s="19" t="s">
        <v>30</v>
      </c>
      <c r="E108" s="13" t="s">
        <v>38</v>
      </c>
      <c r="F108" s="13" t="s">
        <v>38</v>
      </c>
      <c r="G108" s="15"/>
      <c r="H108" s="15"/>
      <c r="I108" s="15"/>
      <c r="J108" s="19" t="s">
        <v>56</v>
      </c>
    </row>
    <row r="109" spans="1:10" ht="13">
      <c r="A109" s="35">
        <v>43159</v>
      </c>
      <c r="B109" s="11">
        <v>0.13528935185185184</v>
      </c>
      <c r="C109" s="19" t="s">
        <v>803</v>
      </c>
      <c r="D109" s="19" t="s">
        <v>28</v>
      </c>
      <c r="E109" s="13">
        <v>10</v>
      </c>
      <c r="F109" s="15"/>
      <c r="G109" s="15"/>
      <c r="H109" s="19" t="s">
        <v>948</v>
      </c>
      <c r="I109" s="15"/>
      <c r="J109" s="15"/>
    </row>
    <row r="110" spans="1:10" ht="13">
      <c r="A110" s="35">
        <v>43159</v>
      </c>
      <c r="B110" s="11">
        <v>0.13565972222222222</v>
      </c>
      <c r="C110" s="19" t="s">
        <v>803</v>
      </c>
      <c r="D110" s="19" t="s">
        <v>30</v>
      </c>
      <c r="E110" s="13" t="s">
        <v>38</v>
      </c>
      <c r="F110" s="13" t="s">
        <v>38</v>
      </c>
      <c r="G110" s="15"/>
      <c r="H110" s="15"/>
      <c r="I110" s="15"/>
      <c r="J110" s="19" t="s">
        <v>56</v>
      </c>
    </row>
    <row r="111" spans="1:10" ht="13">
      <c r="A111" s="35">
        <v>43159</v>
      </c>
      <c r="B111" s="11">
        <v>0.13565972222222222</v>
      </c>
      <c r="C111" s="19" t="s">
        <v>803</v>
      </c>
      <c r="D111" s="19" t="s">
        <v>30</v>
      </c>
      <c r="E111" s="13">
        <v>14</v>
      </c>
      <c r="F111" s="14">
        <f>E111-7</f>
        <v>7</v>
      </c>
      <c r="G111" s="15"/>
      <c r="H111" s="15"/>
      <c r="I111" s="15"/>
      <c r="J111" s="19" t="s">
        <v>947</v>
      </c>
    </row>
    <row r="112" spans="1:10" ht="13">
      <c r="A112" s="35">
        <v>43159</v>
      </c>
      <c r="B112" s="11">
        <v>0.13594907407407408</v>
      </c>
      <c r="C112" s="19" t="s">
        <v>803</v>
      </c>
      <c r="D112" s="19" t="s">
        <v>30</v>
      </c>
      <c r="E112" s="13" t="s">
        <v>38</v>
      </c>
      <c r="F112" s="13" t="s">
        <v>38</v>
      </c>
      <c r="G112" s="15"/>
      <c r="H112" s="15"/>
      <c r="I112" s="15"/>
      <c r="J112" s="19" t="s">
        <v>56</v>
      </c>
    </row>
    <row r="113" spans="1:10" ht="13">
      <c r="A113" s="35">
        <v>43159</v>
      </c>
      <c r="B113" s="11">
        <v>0.13594907407407408</v>
      </c>
      <c r="C113" s="19" t="s">
        <v>803</v>
      </c>
      <c r="D113" s="19" t="s">
        <v>30</v>
      </c>
      <c r="E113" s="13">
        <v>17</v>
      </c>
      <c r="F113" s="14">
        <f>E113-7</f>
        <v>10</v>
      </c>
      <c r="G113" s="15"/>
      <c r="H113" s="15"/>
      <c r="I113" s="15"/>
      <c r="J113" s="19" t="s">
        <v>947</v>
      </c>
    </row>
    <row r="114" spans="1:10" ht="13">
      <c r="A114" s="35">
        <v>43159</v>
      </c>
      <c r="B114" s="11">
        <v>0.13600694444444444</v>
      </c>
      <c r="C114" s="19" t="s">
        <v>803</v>
      </c>
      <c r="D114" s="19" t="s">
        <v>28</v>
      </c>
      <c r="E114" s="13">
        <v>11</v>
      </c>
      <c r="F114" s="15"/>
      <c r="G114" s="15"/>
      <c r="H114" s="19" t="s">
        <v>951</v>
      </c>
      <c r="I114" s="15"/>
      <c r="J114" s="15"/>
    </row>
    <row r="115" spans="1:10" ht="13">
      <c r="A115" s="35">
        <v>43159</v>
      </c>
      <c r="B115" s="11">
        <v>0.13609953703703703</v>
      </c>
      <c r="C115" s="19" t="s">
        <v>803</v>
      </c>
      <c r="D115" s="19" t="s">
        <v>30</v>
      </c>
      <c r="E115" s="13" t="s">
        <v>17</v>
      </c>
      <c r="F115" s="13">
        <v>20</v>
      </c>
      <c r="G115" s="19" t="s">
        <v>40</v>
      </c>
      <c r="H115" s="15"/>
      <c r="I115" s="15"/>
      <c r="J115" s="19" t="s">
        <v>946</v>
      </c>
    </row>
    <row r="116" spans="1:10" ht="13">
      <c r="A116" s="35">
        <v>43159</v>
      </c>
      <c r="B116" s="11">
        <v>0.13609953703703703</v>
      </c>
      <c r="C116" s="19" t="s">
        <v>803</v>
      </c>
      <c r="D116" s="19" t="s">
        <v>30</v>
      </c>
      <c r="E116" s="13" t="s">
        <v>38</v>
      </c>
      <c r="F116" s="13" t="s">
        <v>38</v>
      </c>
      <c r="G116" s="15"/>
      <c r="H116" s="15"/>
      <c r="I116" s="15"/>
      <c r="J116" s="19" t="s">
        <v>56</v>
      </c>
    </row>
    <row r="117" spans="1:10" ht="13">
      <c r="A117" s="35">
        <v>43159</v>
      </c>
      <c r="B117" s="11">
        <v>0.13635416666666667</v>
      </c>
      <c r="C117" s="19" t="s">
        <v>803</v>
      </c>
      <c r="D117" s="19" t="s">
        <v>28</v>
      </c>
      <c r="E117" s="13">
        <v>14</v>
      </c>
      <c r="F117" s="15"/>
      <c r="G117" s="15"/>
      <c r="H117" s="19" t="s">
        <v>953</v>
      </c>
      <c r="I117" s="15"/>
      <c r="J117" s="15"/>
    </row>
    <row r="118" spans="1:10" ht="13">
      <c r="A118" s="35">
        <v>43159</v>
      </c>
      <c r="B118" s="11">
        <v>0.13945601851851852</v>
      </c>
      <c r="C118" s="19" t="s">
        <v>21</v>
      </c>
      <c r="D118" s="19" t="s">
        <v>33</v>
      </c>
      <c r="E118" s="13" t="s">
        <v>38</v>
      </c>
      <c r="F118" s="13" t="s">
        <v>38</v>
      </c>
      <c r="G118" s="15"/>
      <c r="H118" s="15"/>
      <c r="I118" s="15"/>
      <c r="J118" s="19" t="s">
        <v>103</v>
      </c>
    </row>
    <row r="119" spans="1:10" ht="13">
      <c r="A119" s="35">
        <v>43159</v>
      </c>
      <c r="B119" s="11">
        <v>0.13945601851851852</v>
      </c>
      <c r="C119" s="19" t="s">
        <v>21</v>
      </c>
      <c r="D119" s="19" t="s">
        <v>33</v>
      </c>
      <c r="E119" s="13">
        <v>13</v>
      </c>
      <c r="F119" s="14">
        <f>E119-8</f>
        <v>5</v>
      </c>
      <c r="G119" s="15"/>
      <c r="H119" s="15"/>
      <c r="I119" s="15"/>
      <c r="J119" s="19" t="s">
        <v>448</v>
      </c>
    </row>
    <row r="120" spans="1:10" ht="13">
      <c r="A120" s="35">
        <v>43159</v>
      </c>
      <c r="B120" s="11">
        <v>0.14122685185185185</v>
      </c>
      <c r="C120" s="19" t="s">
        <v>818</v>
      </c>
      <c r="D120" s="19" t="s">
        <v>109</v>
      </c>
      <c r="E120" s="13">
        <v>19</v>
      </c>
      <c r="F120" s="13">
        <v>17</v>
      </c>
      <c r="G120" s="15"/>
      <c r="H120" s="15"/>
      <c r="I120" s="15"/>
      <c r="J120" s="15"/>
    </row>
    <row r="121" spans="1:10" ht="13">
      <c r="A121" s="35">
        <v>43159</v>
      </c>
      <c r="B121" s="11">
        <v>0.1426388888888889</v>
      </c>
      <c r="C121" s="19" t="s">
        <v>19</v>
      </c>
      <c r="D121" s="19" t="s">
        <v>137</v>
      </c>
      <c r="E121" s="13">
        <v>13</v>
      </c>
      <c r="F121" s="14">
        <f>E121-7</f>
        <v>6</v>
      </c>
      <c r="G121" s="15"/>
      <c r="H121" s="15"/>
      <c r="I121" s="15"/>
      <c r="J121" s="15"/>
    </row>
    <row r="122" spans="1:10" ht="13">
      <c r="A122" s="35">
        <v>43159</v>
      </c>
      <c r="B122" s="11">
        <v>0.14275462962962962</v>
      </c>
      <c r="C122" s="19" t="s">
        <v>19</v>
      </c>
      <c r="D122" s="19" t="s">
        <v>137</v>
      </c>
      <c r="E122" s="13" t="s">
        <v>38</v>
      </c>
      <c r="F122" s="13" t="s">
        <v>38</v>
      </c>
      <c r="G122" s="15"/>
      <c r="H122" s="15"/>
      <c r="I122" s="15"/>
      <c r="J122" s="15"/>
    </row>
    <row r="123" spans="1:10" ht="13">
      <c r="A123" s="35">
        <v>43159</v>
      </c>
      <c r="B123" s="11">
        <v>0.14417824074074073</v>
      </c>
      <c r="C123" s="19" t="s">
        <v>888</v>
      </c>
      <c r="D123" s="19" t="s">
        <v>101</v>
      </c>
      <c r="E123" s="13">
        <v>6</v>
      </c>
      <c r="F123" s="15"/>
      <c r="G123" s="15"/>
      <c r="H123" s="15"/>
      <c r="I123" s="15"/>
      <c r="J123" s="19" t="s">
        <v>955</v>
      </c>
    </row>
    <row r="124" spans="1:10" ht="13">
      <c r="A124" s="35">
        <v>43159</v>
      </c>
      <c r="B124" s="11">
        <v>0.14512731481481481</v>
      </c>
      <c r="C124" s="19" t="s">
        <v>14</v>
      </c>
      <c r="D124" s="19" t="s">
        <v>30</v>
      </c>
      <c r="E124" s="13">
        <v>17</v>
      </c>
      <c r="F124" s="14">
        <f t="shared" ref="F124:F125" si="2">E124-7</f>
        <v>10</v>
      </c>
      <c r="G124" s="15"/>
      <c r="H124" s="15"/>
      <c r="I124" s="15"/>
      <c r="J124" s="19" t="s">
        <v>56</v>
      </c>
    </row>
    <row r="125" spans="1:10" ht="13">
      <c r="A125" s="35">
        <v>43159</v>
      </c>
      <c r="B125" s="11">
        <v>0.14512731481481481</v>
      </c>
      <c r="C125" s="19" t="s">
        <v>14</v>
      </c>
      <c r="D125" s="19" t="s">
        <v>30</v>
      </c>
      <c r="E125" s="13">
        <v>20</v>
      </c>
      <c r="F125" s="14">
        <f t="shared" si="2"/>
        <v>13</v>
      </c>
      <c r="G125" s="15"/>
      <c r="H125" s="15"/>
      <c r="I125" s="15"/>
      <c r="J125" s="19" t="s">
        <v>956</v>
      </c>
    </row>
    <row r="126" spans="1:10" ht="13">
      <c r="A126" s="35">
        <v>43159</v>
      </c>
      <c r="B126" s="11">
        <v>0.14542824074074073</v>
      </c>
      <c r="C126" s="19" t="s">
        <v>14</v>
      </c>
      <c r="D126" s="19" t="s">
        <v>28</v>
      </c>
      <c r="E126" s="13">
        <v>5</v>
      </c>
      <c r="F126" s="15"/>
      <c r="G126" s="15"/>
      <c r="H126" s="19" t="s">
        <v>957</v>
      </c>
      <c r="I126" s="15"/>
      <c r="J126" s="15"/>
    </row>
    <row r="127" spans="1:10" ht="13">
      <c r="A127" s="35">
        <v>43159</v>
      </c>
      <c r="B127" s="11">
        <v>0.14549768518518519</v>
      </c>
      <c r="C127" s="19" t="s">
        <v>14</v>
      </c>
      <c r="D127" s="19" t="s">
        <v>30</v>
      </c>
      <c r="E127" s="13" t="s">
        <v>38</v>
      </c>
      <c r="F127" s="13" t="s">
        <v>38</v>
      </c>
      <c r="G127" s="15"/>
      <c r="H127" s="15"/>
      <c r="I127" s="15"/>
      <c r="J127" s="19" t="s">
        <v>56</v>
      </c>
    </row>
    <row r="128" spans="1:10" ht="13">
      <c r="A128" s="35">
        <v>43159</v>
      </c>
      <c r="B128" s="11">
        <v>0.14549768518518519</v>
      </c>
      <c r="C128" s="19" t="s">
        <v>14</v>
      </c>
      <c r="D128" s="19" t="s">
        <v>30</v>
      </c>
      <c r="E128" s="13">
        <v>21</v>
      </c>
      <c r="F128" s="14">
        <f>E128-7</f>
        <v>14</v>
      </c>
      <c r="G128" s="15"/>
      <c r="H128" s="15"/>
      <c r="I128" s="15"/>
      <c r="J128" s="19" t="s">
        <v>956</v>
      </c>
    </row>
    <row r="129" spans="1:10" ht="13">
      <c r="A129" s="35">
        <v>43159</v>
      </c>
      <c r="B129" s="11">
        <v>0.14554398148148148</v>
      </c>
      <c r="C129" s="19" t="s">
        <v>14</v>
      </c>
      <c r="D129" s="19" t="s">
        <v>28</v>
      </c>
      <c r="E129" s="13">
        <v>8</v>
      </c>
      <c r="F129" s="15"/>
      <c r="G129" s="15"/>
      <c r="H129" s="19" t="s">
        <v>962</v>
      </c>
      <c r="I129" s="15"/>
      <c r="J129" s="15"/>
    </row>
    <row r="130" spans="1:10" ht="13">
      <c r="A130" s="35">
        <v>43159</v>
      </c>
      <c r="B130" s="11">
        <v>0.14634259259259258</v>
      </c>
      <c r="C130" s="19" t="s">
        <v>21</v>
      </c>
      <c r="D130" s="19" t="s">
        <v>33</v>
      </c>
      <c r="E130" s="13" t="s">
        <v>38</v>
      </c>
      <c r="F130" s="13" t="s">
        <v>38</v>
      </c>
      <c r="G130" s="15"/>
      <c r="H130" s="15"/>
      <c r="I130" s="15"/>
      <c r="J130" s="19" t="s">
        <v>706</v>
      </c>
    </row>
    <row r="131" spans="1:10" ht="13">
      <c r="A131" s="35">
        <v>43159</v>
      </c>
      <c r="B131" s="11">
        <v>0.1464351851851852</v>
      </c>
      <c r="C131" s="19" t="s">
        <v>21</v>
      </c>
      <c r="D131" s="19" t="s">
        <v>33</v>
      </c>
      <c r="E131" s="13">
        <v>15</v>
      </c>
      <c r="F131" s="14">
        <f>E131-7</f>
        <v>8</v>
      </c>
      <c r="G131" s="15"/>
      <c r="H131" s="15"/>
      <c r="I131" s="15"/>
      <c r="J131" s="19" t="s">
        <v>706</v>
      </c>
    </row>
    <row r="132" spans="1:10" ht="13">
      <c r="A132" s="35">
        <v>43159</v>
      </c>
      <c r="B132" s="11">
        <v>0.14651620370370369</v>
      </c>
      <c r="C132" s="19" t="s">
        <v>21</v>
      </c>
      <c r="D132" s="19" t="s">
        <v>33</v>
      </c>
      <c r="E132" s="13" t="s">
        <v>38</v>
      </c>
      <c r="F132" s="13" t="s">
        <v>38</v>
      </c>
      <c r="G132" s="15"/>
      <c r="H132" s="15"/>
      <c r="I132" s="15"/>
      <c r="J132" s="19" t="s">
        <v>706</v>
      </c>
    </row>
    <row r="133" spans="1:10" ht="13">
      <c r="A133" s="35">
        <v>43159</v>
      </c>
      <c r="B133" s="11">
        <v>0.14659722222222221</v>
      </c>
      <c r="C133" s="19" t="s">
        <v>21</v>
      </c>
      <c r="D133" s="19" t="s">
        <v>28</v>
      </c>
      <c r="E133" s="13">
        <v>8</v>
      </c>
      <c r="F133" s="15"/>
      <c r="G133" s="15"/>
      <c r="H133" s="19" t="s">
        <v>966</v>
      </c>
      <c r="I133" s="15"/>
      <c r="J133" s="15"/>
    </row>
    <row r="134" spans="1:10" ht="13">
      <c r="A134" s="35">
        <v>43159</v>
      </c>
      <c r="B134" s="11">
        <v>0.14663194444444444</v>
      </c>
      <c r="C134" s="19" t="s">
        <v>21</v>
      </c>
      <c r="D134" s="19" t="s">
        <v>28</v>
      </c>
      <c r="E134" s="13">
        <v>8</v>
      </c>
      <c r="F134" s="15"/>
      <c r="G134" s="15"/>
      <c r="H134" s="19" t="s">
        <v>966</v>
      </c>
      <c r="I134" s="13">
        <v>1</v>
      </c>
      <c r="J134" s="19" t="s">
        <v>100</v>
      </c>
    </row>
    <row r="135" spans="1:10" ht="13">
      <c r="A135" s="35">
        <v>43159</v>
      </c>
      <c r="B135" s="11">
        <v>0.14730324074074075</v>
      </c>
      <c r="C135" s="19" t="s">
        <v>21</v>
      </c>
      <c r="D135" s="19" t="s">
        <v>113</v>
      </c>
      <c r="E135" s="13">
        <v>13</v>
      </c>
      <c r="F135" s="14">
        <f>E135-6</f>
        <v>7</v>
      </c>
      <c r="G135" s="15"/>
      <c r="H135" s="15"/>
      <c r="I135" s="15"/>
      <c r="J135" s="19"/>
    </row>
    <row r="136" spans="1:10" ht="13">
      <c r="A136" s="35">
        <v>43159</v>
      </c>
      <c r="B136" s="11">
        <v>0.16171296296296298</v>
      </c>
      <c r="C136" s="19" t="s">
        <v>19</v>
      </c>
      <c r="D136" s="19" t="s">
        <v>137</v>
      </c>
      <c r="E136" s="13">
        <v>15</v>
      </c>
      <c r="F136" s="14">
        <f>E136-7</f>
        <v>8</v>
      </c>
      <c r="G136" s="15"/>
      <c r="H136" s="15"/>
      <c r="I136" s="15"/>
      <c r="J136" s="15"/>
    </row>
    <row r="137" spans="1:10" ht="13">
      <c r="A137" s="35">
        <v>43159</v>
      </c>
      <c r="B137" s="11">
        <v>0.14803240740740742</v>
      </c>
      <c r="C137" s="19" t="s">
        <v>818</v>
      </c>
      <c r="D137" s="19" t="s">
        <v>109</v>
      </c>
      <c r="E137" s="13" t="s">
        <v>38</v>
      </c>
      <c r="F137" s="13" t="s">
        <v>38</v>
      </c>
      <c r="G137" s="15"/>
      <c r="H137" s="15"/>
      <c r="I137" s="15"/>
      <c r="J137" s="19" t="s">
        <v>56</v>
      </c>
    </row>
    <row r="138" spans="1:10" ht="13">
      <c r="A138" s="35">
        <v>43159</v>
      </c>
      <c r="B138" s="11">
        <v>0.14803240740740742</v>
      </c>
      <c r="C138" s="19" t="s">
        <v>818</v>
      </c>
      <c r="D138" s="19" t="s">
        <v>109</v>
      </c>
      <c r="E138" s="13" t="s">
        <v>38</v>
      </c>
      <c r="F138" s="13" t="s">
        <v>38</v>
      </c>
      <c r="G138" s="15"/>
      <c r="H138" s="15"/>
      <c r="I138" s="15"/>
      <c r="J138" s="19" t="s">
        <v>57</v>
      </c>
    </row>
    <row r="139" spans="1:10" ht="13">
      <c r="A139" s="35">
        <v>43159</v>
      </c>
      <c r="B139" s="11">
        <v>0.1482175925925926</v>
      </c>
      <c r="C139" s="19" t="s">
        <v>888</v>
      </c>
      <c r="D139" s="19" t="s">
        <v>101</v>
      </c>
      <c r="E139" s="13">
        <v>12</v>
      </c>
      <c r="F139" s="15"/>
      <c r="G139" s="15"/>
      <c r="H139" s="15"/>
      <c r="I139" s="15"/>
      <c r="J139" s="19" t="s">
        <v>969</v>
      </c>
    </row>
    <row r="140" spans="1:10" ht="13">
      <c r="A140" s="35">
        <v>43159</v>
      </c>
      <c r="B140" s="11">
        <v>0.14874999999999999</v>
      </c>
      <c r="C140" s="19" t="s">
        <v>803</v>
      </c>
      <c r="D140" s="19" t="s">
        <v>37</v>
      </c>
      <c r="E140" s="13">
        <v>14</v>
      </c>
      <c r="F140" s="14">
        <f>E140-7</f>
        <v>7</v>
      </c>
      <c r="G140" s="15"/>
      <c r="H140" s="15"/>
      <c r="I140" s="15"/>
      <c r="J140" s="15"/>
    </row>
    <row r="141" spans="1:10" ht="13">
      <c r="A141" s="35">
        <v>43159</v>
      </c>
      <c r="B141" s="11">
        <v>0.15004629629629629</v>
      </c>
      <c r="C141" s="19" t="s">
        <v>19</v>
      </c>
      <c r="D141" s="19" t="s">
        <v>37</v>
      </c>
      <c r="E141" s="13">
        <v>26</v>
      </c>
      <c r="F141" s="24">
        <f>E141-6</f>
        <v>20</v>
      </c>
      <c r="G141" s="15"/>
      <c r="H141" s="15"/>
      <c r="I141" s="15"/>
      <c r="J141" s="15" t="s">
        <v>970</v>
      </c>
    </row>
    <row r="142" spans="1:10" ht="13">
      <c r="A142" s="35">
        <v>43159</v>
      </c>
      <c r="B142" s="11">
        <v>0.15075231481481483</v>
      </c>
      <c r="C142" s="19" t="s">
        <v>19</v>
      </c>
      <c r="D142" s="19" t="s">
        <v>137</v>
      </c>
      <c r="E142" s="13">
        <v>22</v>
      </c>
      <c r="F142" s="14">
        <f>E142-7</f>
        <v>15</v>
      </c>
      <c r="G142" s="15"/>
      <c r="H142" s="15"/>
      <c r="I142" s="15"/>
      <c r="J142" s="15"/>
    </row>
    <row r="143" spans="1:10" ht="13">
      <c r="A143" s="35">
        <v>43159</v>
      </c>
      <c r="B143" s="11">
        <v>0.15156249999999999</v>
      </c>
      <c r="C143" s="19" t="s">
        <v>89</v>
      </c>
      <c r="D143" s="19" t="s">
        <v>15</v>
      </c>
      <c r="E143" s="13">
        <v>15</v>
      </c>
      <c r="F143" s="14">
        <f>E143-0</f>
        <v>15</v>
      </c>
      <c r="G143" s="15"/>
      <c r="H143" s="15"/>
      <c r="I143" s="15"/>
      <c r="J143" s="19" t="s">
        <v>927</v>
      </c>
    </row>
    <row r="144" spans="1:10" ht="13">
      <c r="A144" s="35">
        <v>43159</v>
      </c>
      <c r="B144" s="11">
        <v>0.15364583333333334</v>
      </c>
      <c r="C144" s="19" t="s">
        <v>89</v>
      </c>
      <c r="D144" s="19" t="s">
        <v>22</v>
      </c>
      <c r="E144" s="13">
        <v>19</v>
      </c>
      <c r="F144" s="14">
        <f>E144-4</f>
        <v>15</v>
      </c>
      <c r="G144" s="15"/>
      <c r="H144" s="15"/>
      <c r="I144" s="15"/>
      <c r="J144" s="19" t="s">
        <v>927</v>
      </c>
    </row>
    <row r="145" spans="1:10" ht="13">
      <c r="A145" s="35">
        <v>43159</v>
      </c>
      <c r="B145" s="11">
        <v>0.15856481481481483</v>
      </c>
      <c r="C145" s="19" t="s">
        <v>888</v>
      </c>
      <c r="D145" s="19" t="s">
        <v>34</v>
      </c>
      <c r="E145" s="13">
        <v>18</v>
      </c>
      <c r="F145" s="14">
        <f>E145-3</f>
        <v>15</v>
      </c>
      <c r="G145" s="15"/>
      <c r="H145" s="15"/>
      <c r="I145" s="15"/>
      <c r="J145" s="15"/>
    </row>
    <row r="146" spans="1:10" ht="13">
      <c r="A146" s="35">
        <v>43159</v>
      </c>
      <c r="B146" s="11">
        <v>0.15914351851851852</v>
      </c>
      <c r="C146" s="19" t="s">
        <v>14</v>
      </c>
      <c r="D146" s="19" t="s">
        <v>34</v>
      </c>
      <c r="E146" s="13">
        <v>21</v>
      </c>
      <c r="F146" s="14">
        <f>E146-4</f>
        <v>17</v>
      </c>
      <c r="G146" s="15"/>
      <c r="H146" s="15"/>
      <c r="I146" s="15"/>
      <c r="J146" s="15"/>
    </row>
    <row r="147" spans="1:10" ht="13">
      <c r="A147" s="35">
        <v>43159</v>
      </c>
      <c r="B147" s="11">
        <v>0.16006944444444443</v>
      </c>
      <c r="C147" s="19" t="s">
        <v>818</v>
      </c>
      <c r="D147" s="19" t="s">
        <v>30</v>
      </c>
      <c r="E147" s="13" t="s">
        <v>17</v>
      </c>
      <c r="F147" s="13">
        <v>20</v>
      </c>
      <c r="G147" s="19" t="s">
        <v>40</v>
      </c>
      <c r="H147" s="15"/>
      <c r="I147" s="15"/>
      <c r="J147" s="19" t="s">
        <v>973</v>
      </c>
    </row>
    <row r="148" spans="1:10" ht="13">
      <c r="A148" s="35">
        <v>43159</v>
      </c>
      <c r="B148" s="11">
        <v>0.16012731481481482</v>
      </c>
      <c r="C148" s="19" t="s">
        <v>803</v>
      </c>
      <c r="D148" s="19" t="s">
        <v>30</v>
      </c>
      <c r="E148" s="13">
        <v>19</v>
      </c>
      <c r="F148" s="14">
        <f>E148-7</f>
        <v>12</v>
      </c>
      <c r="G148" s="15"/>
      <c r="H148" s="15"/>
      <c r="I148" s="15"/>
      <c r="J148" s="19" t="s">
        <v>829</v>
      </c>
    </row>
    <row r="149" spans="1:10" ht="13">
      <c r="A149" s="35">
        <v>43159</v>
      </c>
      <c r="B149" s="11">
        <v>0.16015046296296295</v>
      </c>
      <c r="C149" s="19" t="s">
        <v>19</v>
      </c>
      <c r="D149" s="19" t="s">
        <v>30</v>
      </c>
      <c r="E149" s="13">
        <v>15</v>
      </c>
      <c r="F149" s="14">
        <f>E149-8</f>
        <v>7</v>
      </c>
      <c r="G149" s="15"/>
      <c r="H149" s="15"/>
      <c r="I149" s="15"/>
      <c r="J149" s="19" t="s">
        <v>836</v>
      </c>
    </row>
    <row r="150" spans="1:10" ht="13">
      <c r="A150" s="35">
        <v>43159</v>
      </c>
      <c r="B150" s="11">
        <v>0.16009259259259259</v>
      </c>
      <c r="C150" s="19" t="s">
        <v>888</v>
      </c>
      <c r="D150" s="19" t="s">
        <v>30</v>
      </c>
      <c r="E150" s="14">
        <f>F150+3</f>
        <v>20</v>
      </c>
      <c r="F150" s="13">
        <v>17</v>
      </c>
      <c r="G150" s="15"/>
      <c r="H150" s="15"/>
      <c r="I150" s="15"/>
      <c r="J150" s="19" t="s">
        <v>58</v>
      </c>
    </row>
    <row r="151" spans="1:10" ht="13">
      <c r="A151" s="35">
        <v>43159</v>
      </c>
      <c r="B151" s="11">
        <v>0.16030092592592593</v>
      </c>
      <c r="C151" s="19" t="s">
        <v>14</v>
      </c>
      <c r="D151" s="19" t="s">
        <v>30</v>
      </c>
      <c r="E151" s="13">
        <v>12</v>
      </c>
      <c r="F151" s="14">
        <f>E151-7</f>
        <v>5</v>
      </c>
      <c r="G151" s="15"/>
      <c r="H151" s="15"/>
      <c r="I151" s="15"/>
      <c r="J151" s="19" t="s">
        <v>58</v>
      </c>
    </row>
    <row r="152" spans="1:10" ht="13">
      <c r="A152" s="35">
        <v>43159</v>
      </c>
      <c r="B152" s="11">
        <v>0.16041666666666668</v>
      </c>
      <c r="C152" s="19" t="s">
        <v>818</v>
      </c>
      <c r="D152" s="19" t="s">
        <v>28</v>
      </c>
      <c r="E152" s="13">
        <v>16</v>
      </c>
      <c r="F152" s="15"/>
      <c r="G152" s="15"/>
      <c r="H152" s="19" t="s">
        <v>979</v>
      </c>
      <c r="I152" s="15"/>
      <c r="J152" s="15"/>
    </row>
    <row r="153" spans="1:10" ht="13">
      <c r="A153" s="35">
        <v>43159</v>
      </c>
      <c r="B153" s="11">
        <v>0.16049768518518517</v>
      </c>
      <c r="C153" s="19" t="s">
        <v>803</v>
      </c>
      <c r="D153" s="19" t="s">
        <v>28</v>
      </c>
      <c r="E153" s="13">
        <v>6</v>
      </c>
      <c r="F153" s="15"/>
      <c r="G153" s="15"/>
      <c r="H153" s="19" t="s">
        <v>898</v>
      </c>
      <c r="I153" s="15"/>
      <c r="J153" s="15"/>
    </row>
    <row r="154" spans="1:10" ht="13">
      <c r="A154" s="35">
        <v>43159</v>
      </c>
      <c r="B154" s="11">
        <v>0.16068287037037038</v>
      </c>
      <c r="C154" s="19" t="s">
        <v>888</v>
      </c>
      <c r="D154" s="19" t="s">
        <v>28</v>
      </c>
      <c r="E154" s="13">
        <v>8</v>
      </c>
      <c r="F154" s="15"/>
      <c r="G154" s="15"/>
      <c r="H154" s="19" t="s">
        <v>937</v>
      </c>
      <c r="I154" s="15"/>
      <c r="J154" s="15"/>
    </row>
    <row r="155" spans="1:10" ht="13">
      <c r="A155" s="35">
        <v>43159</v>
      </c>
      <c r="B155" s="11">
        <v>0.16092592592592592</v>
      </c>
      <c r="C155" s="19" t="s">
        <v>19</v>
      </c>
      <c r="D155" s="19" t="s">
        <v>28</v>
      </c>
      <c r="E155" s="13">
        <v>18</v>
      </c>
      <c r="F155" s="15"/>
      <c r="G155" s="15"/>
      <c r="H155" s="19" t="s">
        <v>980</v>
      </c>
      <c r="I155" s="15"/>
      <c r="J155" s="15"/>
    </row>
    <row r="156" spans="1:10" ht="13">
      <c r="A156" s="35">
        <v>43159</v>
      </c>
      <c r="B156" s="11">
        <v>0.1638425925925926</v>
      </c>
      <c r="C156" s="19" t="s">
        <v>818</v>
      </c>
      <c r="D156" s="19" t="s">
        <v>77</v>
      </c>
      <c r="E156" s="13">
        <v>21</v>
      </c>
      <c r="F156" s="14">
        <f>E156-2</f>
        <v>19</v>
      </c>
      <c r="G156" s="15"/>
      <c r="H156" s="19" t="s">
        <v>981</v>
      </c>
      <c r="I156" s="15"/>
      <c r="J156" s="19" t="s">
        <v>982</v>
      </c>
    </row>
    <row r="157" spans="1:10" ht="13">
      <c r="A157" s="35">
        <v>43159</v>
      </c>
      <c r="B157" s="11">
        <v>0.16386574074074073</v>
      </c>
      <c r="C157" s="19" t="s">
        <v>19</v>
      </c>
      <c r="D157" s="19" t="s">
        <v>77</v>
      </c>
      <c r="E157" s="13">
        <v>11</v>
      </c>
      <c r="F157" s="14">
        <f>E157-7</f>
        <v>4</v>
      </c>
      <c r="G157" s="15"/>
      <c r="H157" s="19" t="s">
        <v>984</v>
      </c>
      <c r="I157" s="15"/>
      <c r="J157" s="19" t="s">
        <v>982</v>
      </c>
    </row>
    <row r="158" spans="1:10" ht="13">
      <c r="A158" s="35">
        <v>43159</v>
      </c>
      <c r="B158" s="11">
        <v>0.16476851851851851</v>
      </c>
      <c r="C158" s="19" t="s">
        <v>818</v>
      </c>
      <c r="D158" s="19" t="s">
        <v>37</v>
      </c>
      <c r="E158" s="13">
        <v>7</v>
      </c>
      <c r="F158" s="13">
        <v>8</v>
      </c>
      <c r="G158" s="15"/>
      <c r="H158" s="15"/>
      <c r="I158" s="15"/>
      <c r="J158" s="19" t="s">
        <v>865</v>
      </c>
    </row>
    <row r="159" spans="1:10" ht="13">
      <c r="A159" s="35">
        <v>43159</v>
      </c>
      <c r="B159" s="11">
        <v>0.16476851851851851</v>
      </c>
      <c r="C159" s="19" t="s">
        <v>818</v>
      </c>
      <c r="D159" s="19" t="s">
        <v>37</v>
      </c>
      <c r="E159" s="13" t="s">
        <v>20</v>
      </c>
      <c r="F159" s="13">
        <v>1</v>
      </c>
      <c r="G159" s="15"/>
      <c r="H159" s="15"/>
      <c r="I159" s="15"/>
      <c r="J159" s="19" t="s">
        <v>864</v>
      </c>
    </row>
    <row r="160" spans="1:10" ht="13">
      <c r="A160" s="35">
        <v>43159</v>
      </c>
      <c r="B160" s="11">
        <v>0.16652777777777777</v>
      </c>
      <c r="C160" s="19" t="s">
        <v>818</v>
      </c>
      <c r="D160" s="19" t="s">
        <v>101</v>
      </c>
      <c r="E160" s="13">
        <v>7</v>
      </c>
      <c r="F160" s="15"/>
      <c r="G160" s="15"/>
      <c r="H160" s="15"/>
      <c r="I160" s="15"/>
      <c r="J160" s="19" t="s">
        <v>987</v>
      </c>
    </row>
    <row r="161" spans="1:10" ht="13">
      <c r="A161" s="35">
        <v>43159</v>
      </c>
      <c r="B161" s="11">
        <v>0.16748842592592592</v>
      </c>
      <c r="C161" s="19" t="s">
        <v>818</v>
      </c>
      <c r="D161" s="19" t="s">
        <v>109</v>
      </c>
      <c r="E161" s="13">
        <v>21</v>
      </c>
      <c r="F161" s="13">
        <v>19</v>
      </c>
      <c r="G161" s="15"/>
      <c r="H161" s="15"/>
      <c r="I161" s="15"/>
      <c r="J161" s="15"/>
    </row>
    <row r="162" spans="1:10" ht="13">
      <c r="A162" s="35">
        <v>43159</v>
      </c>
      <c r="B162" s="11">
        <v>0.16837962962962963</v>
      </c>
      <c r="C162" s="19" t="s">
        <v>19</v>
      </c>
      <c r="D162" s="19" t="s">
        <v>137</v>
      </c>
      <c r="E162" s="13" t="s">
        <v>20</v>
      </c>
      <c r="F162" s="13">
        <v>1</v>
      </c>
      <c r="G162" s="15"/>
      <c r="H162" s="15"/>
      <c r="I162" s="15"/>
      <c r="J162" s="15"/>
    </row>
    <row r="163" spans="1:10" ht="13">
      <c r="A163" s="35">
        <v>43159</v>
      </c>
      <c r="B163" s="11">
        <v>0.16916666666666666</v>
      </c>
      <c r="C163" s="19" t="s">
        <v>19</v>
      </c>
      <c r="D163" s="19" t="s">
        <v>37</v>
      </c>
      <c r="E163" s="13" t="s">
        <v>20</v>
      </c>
      <c r="F163" s="13">
        <v>1</v>
      </c>
      <c r="G163" s="15"/>
      <c r="H163" s="15"/>
      <c r="I163" s="15"/>
      <c r="J163" s="15"/>
    </row>
    <row r="164" spans="1:10" ht="13">
      <c r="A164" s="35">
        <v>43159</v>
      </c>
      <c r="B164" s="11">
        <v>0.16916666666666666</v>
      </c>
      <c r="C164" s="19" t="s">
        <v>818</v>
      </c>
      <c r="D164" s="19" t="s">
        <v>101</v>
      </c>
      <c r="E164" s="13">
        <v>5</v>
      </c>
      <c r="F164" s="15"/>
      <c r="G164" s="15"/>
      <c r="H164" s="15"/>
      <c r="I164" s="15"/>
      <c r="J164" s="19" t="s">
        <v>991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outlinePr summaryBelow="0" summaryRight="0"/>
  </sheetPr>
  <dimension ref="A1:J21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83203125" customWidth="1"/>
    <col min="2" max="2" width="7.33203125" customWidth="1"/>
    <col min="3" max="3" width="9.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23.6640625" customWidth="1"/>
    <col min="9" max="9" width="6.33203125" customWidth="1"/>
    <col min="10" max="10" width="55" customWidth="1"/>
  </cols>
  <sheetData>
    <row r="1" spans="1:10" ht="15.75" customHeight="1">
      <c r="A1" s="25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5" t="s">
        <v>918</v>
      </c>
      <c r="B2" s="11">
        <v>1.6747685185185185E-2</v>
      </c>
      <c r="C2" s="15" t="s">
        <v>803</v>
      </c>
      <c r="D2" s="15" t="s">
        <v>22</v>
      </c>
      <c r="E2" s="14" t="s">
        <v>38</v>
      </c>
      <c r="F2" s="15" t="s">
        <v>38</v>
      </c>
      <c r="G2" s="15"/>
      <c r="H2" s="15"/>
      <c r="I2" s="15"/>
      <c r="J2" s="15" t="s">
        <v>103</v>
      </c>
    </row>
    <row r="3" spans="1:10" ht="15.75" customHeight="1">
      <c r="A3" s="15" t="s">
        <v>918</v>
      </c>
      <c r="B3" s="11">
        <v>1.6747685185185185E-2</v>
      </c>
      <c r="C3" s="15" t="s">
        <v>803</v>
      </c>
      <c r="D3" s="15" t="s">
        <v>22</v>
      </c>
      <c r="E3" s="14">
        <v>9</v>
      </c>
      <c r="F3" s="14">
        <v>4</v>
      </c>
      <c r="G3" s="15"/>
      <c r="H3" s="15"/>
      <c r="I3" s="15"/>
      <c r="J3" s="15" t="s">
        <v>105</v>
      </c>
    </row>
    <row r="4" spans="1:10" ht="15.75" customHeight="1">
      <c r="A4" s="15" t="s">
        <v>918</v>
      </c>
      <c r="B4" s="11">
        <v>2.2395833333333334E-2</v>
      </c>
      <c r="C4" s="15" t="s">
        <v>89</v>
      </c>
      <c r="D4" s="15" t="s">
        <v>15</v>
      </c>
      <c r="E4" s="14">
        <v>17</v>
      </c>
      <c r="F4" s="14">
        <f>E4-0</f>
        <v>17</v>
      </c>
      <c r="G4" s="15"/>
      <c r="H4" s="15"/>
      <c r="I4" s="15"/>
      <c r="J4" s="15"/>
    </row>
    <row r="5" spans="1:10" ht="15.75" customHeight="1">
      <c r="A5" s="15" t="s">
        <v>918</v>
      </c>
      <c r="B5" s="11">
        <v>2.4664351851851851E-2</v>
      </c>
      <c r="C5" s="15" t="s">
        <v>803</v>
      </c>
      <c r="D5" s="15" t="s">
        <v>22</v>
      </c>
      <c r="E5" s="14" t="s">
        <v>38</v>
      </c>
      <c r="F5" s="15" t="s">
        <v>38</v>
      </c>
      <c r="G5" s="15"/>
      <c r="H5" s="15"/>
      <c r="I5" s="15"/>
      <c r="J5" s="15" t="s">
        <v>103</v>
      </c>
    </row>
    <row r="6" spans="1:10" ht="15.75" customHeight="1">
      <c r="A6" s="15" t="s">
        <v>918</v>
      </c>
      <c r="B6" s="11">
        <v>2.4664351851851851E-2</v>
      </c>
      <c r="C6" s="15" t="s">
        <v>803</v>
      </c>
      <c r="D6" s="15" t="s">
        <v>22</v>
      </c>
      <c r="E6" s="14">
        <v>10</v>
      </c>
      <c r="F6" s="14">
        <f>E6-6</f>
        <v>4</v>
      </c>
      <c r="G6" s="15"/>
      <c r="H6" s="15"/>
      <c r="I6" s="15"/>
      <c r="J6" s="15" t="s">
        <v>105</v>
      </c>
    </row>
    <row r="7" spans="1:10" ht="15.75" customHeight="1">
      <c r="A7" s="15" t="s">
        <v>918</v>
      </c>
      <c r="B7" s="11">
        <v>2.5590277777777778E-2</v>
      </c>
      <c r="C7" s="15" t="s">
        <v>19</v>
      </c>
      <c r="D7" s="15" t="s">
        <v>22</v>
      </c>
      <c r="E7" s="14" t="s">
        <v>20</v>
      </c>
      <c r="F7" s="14">
        <v>1</v>
      </c>
      <c r="G7" s="15"/>
      <c r="H7" s="15"/>
      <c r="I7" s="15"/>
      <c r="J7" s="15"/>
    </row>
    <row r="8" spans="1:10" ht="15.75" customHeight="1">
      <c r="A8" s="15" t="s">
        <v>918</v>
      </c>
      <c r="B8" s="11">
        <v>2.6516203703703705E-2</v>
      </c>
      <c r="C8" s="15" t="s">
        <v>888</v>
      </c>
      <c r="D8" s="15" t="s">
        <v>34</v>
      </c>
      <c r="E8" s="14" t="s">
        <v>38</v>
      </c>
      <c r="F8" s="14" t="s">
        <v>38</v>
      </c>
      <c r="G8" s="15"/>
      <c r="H8" s="15"/>
      <c r="I8" s="15"/>
      <c r="J8" s="15" t="s">
        <v>103</v>
      </c>
    </row>
    <row r="9" spans="1:10" ht="15.75" customHeight="1">
      <c r="A9" s="15" t="s">
        <v>918</v>
      </c>
      <c r="B9" s="11">
        <v>2.6516203703703705E-2</v>
      </c>
      <c r="C9" s="15" t="s">
        <v>888</v>
      </c>
      <c r="D9" s="15" t="s">
        <v>34</v>
      </c>
      <c r="E9" s="14">
        <v>15</v>
      </c>
      <c r="F9" s="14">
        <f>E9-3</f>
        <v>12</v>
      </c>
      <c r="G9" s="15"/>
      <c r="H9" s="15"/>
      <c r="I9" s="15"/>
      <c r="J9" s="15" t="s">
        <v>105</v>
      </c>
    </row>
    <row r="10" spans="1:10" ht="15.75" customHeight="1">
      <c r="A10" s="15" t="s">
        <v>918</v>
      </c>
      <c r="B10" s="11">
        <v>2.7291666666666665E-2</v>
      </c>
      <c r="C10" s="15" t="s">
        <v>19</v>
      </c>
      <c r="D10" s="15" t="s">
        <v>16</v>
      </c>
      <c r="E10" s="14">
        <v>7</v>
      </c>
      <c r="F10" s="14">
        <f>E10-4</f>
        <v>3</v>
      </c>
      <c r="G10" s="15"/>
      <c r="H10" s="15"/>
      <c r="I10" s="15"/>
      <c r="J10" s="15"/>
    </row>
    <row r="11" spans="1:10" ht="15.75" customHeight="1">
      <c r="A11" s="15" t="s">
        <v>918</v>
      </c>
      <c r="B11" s="11">
        <v>2.732638888888889E-2</v>
      </c>
      <c r="C11" s="15" t="s">
        <v>888</v>
      </c>
      <c r="D11" s="15" t="s">
        <v>16</v>
      </c>
      <c r="E11" s="14">
        <v>6</v>
      </c>
      <c r="F11" s="14">
        <f>E11-1</f>
        <v>5</v>
      </c>
      <c r="G11" s="15"/>
      <c r="H11" s="15"/>
      <c r="I11" s="15"/>
      <c r="J11" s="15"/>
    </row>
    <row r="12" spans="1:10" ht="15.75" customHeight="1">
      <c r="A12" s="15" t="s">
        <v>918</v>
      </c>
      <c r="B12" s="11">
        <v>2.736111111111111E-2</v>
      </c>
      <c r="C12" s="15" t="s">
        <v>14</v>
      </c>
      <c r="D12" s="15" t="s">
        <v>16</v>
      </c>
      <c r="E12" s="14">
        <v>12</v>
      </c>
      <c r="F12" s="14">
        <f>E12-4</f>
        <v>8</v>
      </c>
      <c r="G12" s="15"/>
      <c r="H12" s="15"/>
      <c r="I12" s="15"/>
      <c r="J12" s="15"/>
    </row>
    <row r="13" spans="1:10" ht="15.75" customHeight="1">
      <c r="A13" s="15" t="s">
        <v>918</v>
      </c>
      <c r="B13" s="11">
        <v>2.8020833333333332E-2</v>
      </c>
      <c r="C13" s="15" t="s">
        <v>14</v>
      </c>
      <c r="D13" s="15" t="s">
        <v>30</v>
      </c>
      <c r="E13" s="14">
        <v>19</v>
      </c>
      <c r="F13" s="14">
        <f>E13-7</f>
        <v>12</v>
      </c>
      <c r="G13" s="15"/>
      <c r="H13" s="15"/>
      <c r="I13" s="15"/>
      <c r="J13" s="15" t="s">
        <v>929</v>
      </c>
    </row>
    <row r="14" spans="1:10" ht="15.75" customHeight="1">
      <c r="A14" s="15" t="s">
        <v>918</v>
      </c>
      <c r="B14" s="11">
        <v>2.8101851851851854E-2</v>
      </c>
      <c r="C14" s="15" t="s">
        <v>14</v>
      </c>
      <c r="D14" s="15" t="s">
        <v>28</v>
      </c>
      <c r="E14" s="14">
        <v>11</v>
      </c>
      <c r="F14" s="14"/>
      <c r="G14" s="15"/>
      <c r="H14" s="15" t="s">
        <v>930</v>
      </c>
      <c r="I14" s="15"/>
      <c r="J14" s="15"/>
    </row>
    <row r="15" spans="1:10" ht="15.75" customHeight="1">
      <c r="A15" s="15" t="s">
        <v>918</v>
      </c>
      <c r="B15" s="11">
        <v>2.8541666666666667E-2</v>
      </c>
      <c r="C15" s="15" t="s">
        <v>14</v>
      </c>
      <c r="D15" s="15" t="s">
        <v>30</v>
      </c>
      <c r="E15" s="14" t="s">
        <v>20</v>
      </c>
      <c r="F15" s="14">
        <v>1</v>
      </c>
      <c r="G15" s="15"/>
      <c r="H15" s="15"/>
      <c r="I15" s="15"/>
      <c r="J15" s="15" t="s">
        <v>56</v>
      </c>
    </row>
    <row r="16" spans="1:10" ht="15.75" customHeight="1">
      <c r="A16" s="15" t="s">
        <v>918</v>
      </c>
      <c r="B16" s="11">
        <v>2.8541666666666667E-2</v>
      </c>
      <c r="C16" s="15" t="s">
        <v>14</v>
      </c>
      <c r="D16" s="15" t="s">
        <v>30</v>
      </c>
      <c r="E16" s="14">
        <v>17</v>
      </c>
      <c r="F16" s="14">
        <f>E16-7</f>
        <v>10</v>
      </c>
      <c r="G16" s="15"/>
      <c r="H16" s="15"/>
      <c r="I16" s="15"/>
      <c r="J16" s="15" t="s">
        <v>297</v>
      </c>
    </row>
    <row r="17" spans="1:10" ht="15.75" customHeight="1">
      <c r="A17" s="15" t="s">
        <v>918</v>
      </c>
      <c r="B17" s="11">
        <v>2.8587962962962964E-2</v>
      </c>
      <c r="C17" s="15" t="s">
        <v>14</v>
      </c>
      <c r="D17" s="15" t="s">
        <v>28</v>
      </c>
      <c r="E17" s="14">
        <v>11</v>
      </c>
      <c r="F17" s="14"/>
      <c r="G17" s="15"/>
      <c r="H17" s="15" t="s">
        <v>930</v>
      </c>
      <c r="I17" s="15"/>
      <c r="J17" s="15"/>
    </row>
    <row r="18" spans="1:10" ht="15.75" customHeight="1">
      <c r="A18" s="15" t="s">
        <v>918</v>
      </c>
      <c r="B18" s="11">
        <v>2.8877314814814814E-2</v>
      </c>
      <c r="C18" s="15" t="s">
        <v>14</v>
      </c>
      <c r="D18" s="15" t="s">
        <v>30</v>
      </c>
      <c r="E18" s="14" t="s">
        <v>38</v>
      </c>
      <c r="F18" s="14" t="s">
        <v>38</v>
      </c>
      <c r="G18" s="15"/>
      <c r="H18" s="15"/>
      <c r="I18" s="15"/>
      <c r="J18" s="15" t="s">
        <v>56</v>
      </c>
    </row>
    <row r="19" spans="1:10" ht="15.75" customHeight="1">
      <c r="A19" s="15" t="s">
        <v>918</v>
      </c>
      <c r="B19" s="11">
        <v>2.8877314814814814E-2</v>
      </c>
      <c r="C19" s="15" t="s">
        <v>14</v>
      </c>
      <c r="D19" s="15" t="s">
        <v>30</v>
      </c>
      <c r="E19" s="14">
        <v>19</v>
      </c>
      <c r="F19" s="14">
        <f>E19-7</f>
        <v>12</v>
      </c>
      <c r="G19" s="15"/>
      <c r="H19" s="15"/>
      <c r="I19" s="15"/>
      <c r="J19" s="15" t="s">
        <v>297</v>
      </c>
    </row>
    <row r="20" spans="1:10" ht="15.75" customHeight="1">
      <c r="A20" s="15" t="s">
        <v>918</v>
      </c>
      <c r="B20" s="11">
        <v>2.8935185185185185E-2</v>
      </c>
      <c r="C20" s="15" t="s">
        <v>14</v>
      </c>
      <c r="D20" s="15" t="s">
        <v>28</v>
      </c>
      <c r="E20" s="14">
        <v>9</v>
      </c>
      <c r="F20" s="14"/>
      <c r="G20" s="15"/>
      <c r="H20" s="15" t="s">
        <v>897</v>
      </c>
      <c r="I20" s="14">
        <v>1</v>
      </c>
      <c r="J20" s="15"/>
    </row>
    <row r="21" spans="1:10" ht="15.75" customHeight="1">
      <c r="A21" s="15" t="s">
        <v>918</v>
      </c>
      <c r="B21" s="11">
        <v>2.9548611111111112E-2</v>
      </c>
      <c r="C21" s="15" t="s">
        <v>803</v>
      </c>
      <c r="D21" s="15" t="s">
        <v>16</v>
      </c>
      <c r="E21" s="14">
        <v>16</v>
      </c>
      <c r="F21" s="14">
        <f>E21-3</f>
        <v>13</v>
      </c>
      <c r="G21" s="15"/>
      <c r="H21" s="15"/>
      <c r="I21" s="15"/>
      <c r="J21" s="15"/>
    </row>
    <row r="22" spans="1:10" ht="15.75" customHeight="1">
      <c r="A22" s="15" t="s">
        <v>918</v>
      </c>
      <c r="B22" s="11">
        <v>2.9895833333333333E-2</v>
      </c>
      <c r="C22" s="15" t="s">
        <v>19</v>
      </c>
      <c r="D22" s="15" t="s">
        <v>30</v>
      </c>
      <c r="E22" s="14">
        <v>27</v>
      </c>
      <c r="F22" s="14">
        <f>E22-8</f>
        <v>19</v>
      </c>
      <c r="G22" s="15"/>
      <c r="H22" s="15"/>
      <c r="I22" s="15"/>
      <c r="J22" s="15" t="s">
        <v>935</v>
      </c>
    </row>
    <row r="23" spans="1:10" ht="15.75" customHeight="1">
      <c r="A23" s="15" t="s">
        <v>918</v>
      </c>
      <c r="B23" s="11">
        <v>3.0046296296296297E-2</v>
      </c>
      <c r="C23" s="15" t="s">
        <v>19</v>
      </c>
      <c r="D23" s="15" t="s">
        <v>28</v>
      </c>
      <c r="E23" s="14">
        <v>11</v>
      </c>
      <c r="F23" s="14"/>
      <c r="G23" s="15"/>
      <c r="H23" s="15" t="s">
        <v>936</v>
      </c>
      <c r="I23" s="15"/>
      <c r="J23" s="15"/>
    </row>
    <row r="24" spans="1:10" ht="15.75" customHeight="1">
      <c r="A24" s="15" t="s">
        <v>918</v>
      </c>
      <c r="B24" s="11">
        <v>3.0127314814814815E-2</v>
      </c>
      <c r="C24" s="15" t="s">
        <v>19</v>
      </c>
      <c r="D24" s="15" t="s">
        <v>30</v>
      </c>
      <c r="E24" s="14">
        <v>21</v>
      </c>
      <c r="F24" s="14">
        <f>E24-8</f>
        <v>13</v>
      </c>
      <c r="G24" s="15"/>
      <c r="H24" s="15"/>
      <c r="I24" s="15"/>
      <c r="J24" s="15" t="s">
        <v>935</v>
      </c>
    </row>
    <row r="25" spans="1:10" ht="15.75" customHeight="1">
      <c r="A25" s="15" t="s">
        <v>918</v>
      </c>
      <c r="B25" s="11">
        <v>3.0185185185185186E-2</v>
      </c>
      <c r="C25" s="15" t="s">
        <v>19</v>
      </c>
      <c r="D25" s="15" t="s">
        <v>28</v>
      </c>
      <c r="E25" s="14">
        <v>6</v>
      </c>
      <c r="F25" s="15"/>
      <c r="G25" s="15"/>
      <c r="H25" s="15" t="s">
        <v>938</v>
      </c>
      <c r="I25" s="15"/>
      <c r="J25" s="15"/>
    </row>
    <row r="26" spans="1:10" ht="15.75" customHeight="1">
      <c r="A26" s="15" t="s">
        <v>918</v>
      </c>
      <c r="B26" s="11">
        <v>3.0648148148148147E-2</v>
      </c>
      <c r="C26" s="15" t="s">
        <v>888</v>
      </c>
      <c r="D26" s="15" t="s">
        <v>28</v>
      </c>
      <c r="E26" s="14">
        <v>14</v>
      </c>
      <c r="F26" s="15"/>
      <c r="G26" s="15"/>
      <c r="H26" s="15" t="s">
        <v>939</v>
      </c>
      <c r="I26" s="15"/>
      <c r="J26" s="15" t="s">
        <v>215</v>
      </c>
    </row>
    <row r="27" spans="1:10" ht="15.75" customHeight="1">
      <c r="A27" s="15" t="s">
        <v>918</v>
      </c>
      <c r="B27" s="11">
        <v>3.125E-2</v>
      </c>
      <c r="C27" s="15" t="s">
        <v>803</v>
      </c>
      <c r="D27" s="15" t="s">
        <v>30</v>
      </c>
      <c r="E27" s="14">
        <v>25</v>
      </c>
      <c r="F27" s="14">
        <v>18</v>
      </c>
      <c r="G27" s="15"/>
      <c r="H27" s="15"/>
      <c r="I27" s="15"/>
      <c r="J27" s="15" t="s">
        <v>940</v>
      </c>
    </row>
    <row r="28" spans="1:10" ht="15.75" customHeight="1">
      <c r="A28" s="15" t="s">
        <v>918</v>
      </c>
      <c r="B28" s="11">
        <v>3.1400462962962963E-2</v>
      </c>
      <c r="C28" s="15" t="s">
        <v>803</v>
      </c>
      <c r="D28" s="15" t="s">
        <v>28</v>
      </c>
      <c r="E28" s="14">
        <v>12</v>
      </c>
      <c r="F28" s="14"/>
      <c r="G28" s="15"/>
      <c r="H28" s="15" t="s">
        <v>941</v>
      </c>
      <c r="I28" s="14">
        <v>1</v>
      </c>
      <c r="J28" s="15"/>
    </row>
    <row r="29" spans="1:10" ht="15.75" customHeight="1">
      <c r="A29" s="15" t="s">
        <v>918</v>
      </c>
      <c r="B29" s="11">
        <v>3.2523148148148148E-2</v>
      </c>
      <c r="C29" s="15" t="s">
        <v>14</v>
      </c>
      <c r="D29" s="15" t="s">
        <v>15</v>
      </c>
      <c r="E29" s="14">
        <v>10</v>
      </c>
      <c r="F29" s="14">
        <f>E29-3</f>
        <v>7</v>
      </c>
      <c r="G29" s="15"/>
      <c r="H29" s="15"/>
      <c r="I29" s="15"/>
      <c r="J29" s="15"/>
    </row>
    <row r="30" spans="1:10" ht="15.75" customHeight="1">
      <c r="A30" s="15" t="s">
        <v>918</v>
      </c>
      <c r="B30" s="11">
        <v>3.4305555555555554E-2</v>
      </c>
      <c r="C30" s="15" t="s">
        <v>19</v>
      </c>
      <c r="D30" s="15" t="s">
        <v>22</v>
      </c>
      <c r="E30" s="14">
        <v>27</v>
      </c>
      <c r="F30" s="14">
        <f>E30-10</f>
        <v>17</v>
      </c>
      <c r="G30" s="15"/>
      <c r="H30" s="15"/>
      <c r="I30" s="15"/>
      <c r="J30" s="15"/>
    </row>
    <row r="31" spans="1:10" ht="15.75" customHeight="1">
      <c r="A31" s="15" t="s">
        <v>918</v>
      </c>
      <c r="B31" s="11">
        <v>3.4490740740740738E-2</v>
      </c>
      <c r="C31" s="15" t="s">
        <v>14</v>
      </c>
      <c r="D31" s="15" t="s">
        <v>22</v>
      </c>
      <c r="E31" s="14">
        <v>18</v>
      </c>
      <c r="F31" s="14">
        <f>E31-7</f>
        <v>11</v>
      </c>
      <c r="G31" s="15"/>
      <c r="H31" s="15"/>
      <c r="I31" s="15"/>
      <c r="J31" s="15"/>
    </row>
    <row r="32" spans="1:10" ht="15.75" customHeight="1">
      <c r="A32" s="15" t="s">
        <v>918</v>
      </c>
      <c r="B32" s="11">
        <v>3.4513888888888886E-2</v>
      </c>
      <c r="C32" s="15" t="s">
        <v>21</v>
      </c>
      <c r="D32" s="15" t="s">
        <v>22</v>
      </c>
      <c r="E32" s="14">
        <v>17</v>
      </c>
      <c r="F32" s="14">
        <f>E32-1</f>
        <v>16</v>
      </c>
      <c r="G32" s="15"/>
      <c r="H32" s="15"/>
      <c r="I32" s="15"/>
      <c r="J32" s="15"/>
    </row>
    <row r="33" spans="1:10" ht="15.75" customHeight="1">
      <c r="A33" s="15" t="s">
        <v>918</v>
      </c>
      <c r="B33" s="11">
        <v>3.4548611111111113E-2</v>
      </c>
      <c r="C33" s="15" t="s">
        <v>888</v>
      </c>
      <c r="D33" s="15" t="s">
        <v>22</v>
      </c>
      <c r="E33" s="14">
        <v>12</v>
      </c>
      <c r="F33" s="14">
        <f>E33-0</f>
        <v>12</v>
      </c>
      <c r="G33" s="15"/>
      <c r="H33" s="15"/>
      <c r="I33" s="15"/>
      <c r="J33" s="15"/>
    </row>
    <row r="34" spans="1:10" ht="15.75" customHeight="1">
      <c r="A34" s="15" t="s">
        <v>918</v>
      </c>
      <c r="B34" s="11">
        <v>3.5995370370370372E-2</v>
      </c>
      <c r="C34" s="15" t="s">
        <v>21</v>
      </c>
      <c r="D34" s="15" t="s">
        <v>15</v>
      </c>
      <c r="E34" s="14">
        <v>19</v>
      </c>
      <c r="F34" s="14">
        <f>E34-3</f>
        <v>16</v>
      </c>
      <c r="G34" s="15"/>
      <c r="H34" s="15"/>
      <c r="I34" s="15"/>
      <c r="J34" s="15"/>
    </row>
    <row r="35" spans="1:10" ht="15.75" customHeight="1">
      <c r="A35" s="15" t="s">
        <v>918</v>
      </c>
      <c r="B35" s="11">
        <v>3.7696759259259256E-2</v>
      </c>
      <c r="C35" s="15" t="s">
        <v>803</v>
      </c>
      <c r="D35" s="15" t="s">
        <v>22</v>
      </c>
      <c r="E35" s="14" t="s">
        <v>38</v>
      </c>
      <c r="F35" s="14" t="s">
        <v>38</v>
      </c>
      <c r="G35" s="15"/>
      <c r="H35" s="15"/>
      <c r="I35" s="15"/>
      <c r="J35" s="15" t="s">
        <v>103</v>
      </c>
    </row>
    <row r="36" spans="1:10" ht="15.75" customHeight="1">
      <c r="A36" s="15" t="s">
        <v>918</v>
      </c>
      <c r="B36" s="11">
        <v>3.7696759259259256E-2</v>
      </c>
      <c r="C36" s="15" t="s">
        <v>803</v>
      </c>
      <c r="D36" s="15" t="s">
        <v>22</v>
      </c>
      <c r="E36" s="14">
        <v>8</v>
      </c>
      <c r="F36" s="14">
        <f>E36-6</f>
        <v>2</v>
      </c>
      <c r="G36" s="15"/>
      <c r="H36" s="15"/>
      <c r="I36" s="15"/>
      <c r="J36" s="15" t="s">
        <v>105</v>
      </c>
    </row>
    <row r="37" spans="1:10" ht="15.75" customHeight="1">
      <c r="A37" s="15" t="s">
        <v>918</v>
      </c>
      <c r="B37" s="11">
        <v>3.8495370370370367E-2</v>
      </c>
      <c r="C37" s="15" t="s">
        <v>198</v>
      </c>
      <c r="D37" s="15" t="s">
        <v>16</v>
      </c>
      <c r="E37" s="14">
        <v>22</v>
      </c>
      <c r="F37" s="14">
        <v>19</v>
      </c>
      <c r="G37" s="15"/>
      <c r="H37" s="15"/>
      <c r="I37" s="15"/>
      <c r="J37" s="15"/>
    </row>
    <row r="38" spans="1:10" ht="15.75" customHeight="1">
      <c r="A38" s="15" t="s">
        <v>918</v>
      </c>
      <c r="B38" s="11">
        <v>3.8958333333333331E-2</v>
      </c>
      <c r="C38" s="15" t="s">
        <v>19</v>
      </c>
      <c r="D38" s="15" t="s">
        <v>16</v>
      </c>
      <c r="E38" s="14">
        <v>18</v>
      </c>
      <c r="F38" s="14">
        <f>E38-4</f>
        <v>14</v>
      </c>
      <c r="G38" s="15"/>
      <c r="H38" s="15"/>
      <c r="I38" s="15"/>
      <c r="J38" s="15"/>
    </row>
    <row r="39" spans="1:10" ht="15.75" customHeight="1">
      <c r="A39" s="15" t="s">
        <v>918</v>
      </c>
      <c r="B39" s="11">
        <v>3.8981481481481478E-2</v>
      </c>
      <c r="C39" s="15" t="s">
        <v>21</v>
      </c>
      <c r="D39" s="15" t="s">
        <v>16</v>
      </c>
      <c r="E39" s="14">
        <v>17</v>
      </c>
      <c r="F39" s="14">
        <f>E39-1</f>
        <v>16</v>
      </c>
      <c r="G39" s="15"/>
      <c r="H39" s="15"/>
      <c r="I39" s="15"/>
      <c r="J39" s="15"/>
    </row>
    <row r="40" spans="1:10" ht="15.75" customHeight="1">
      <c r="A40" s="15" t="s">
        <v>918</v>
      </c>
      <c r="B40" s="11">
        <v>3.9282407407407405E-2</v>
      </c>
      <c r="C40" s="15" t="s">
        <v>14</v>
      </c>
      <c r="D40" s="15" t="s">
        <v>16</v>
      </c>
      <c r="E40" s="14">
        <v>7</v>
      </c>
      <c r="F40" s="14">
        <f>E40-4</f>
        <v>3</v>
      </c>
      <c r="G40" s="15"/>
      <c r="H40" s="15"/>
      <c r="I40" s="15"/>
      <c r="J40" s="15"/>
    </row>
    <row r="41" spans="1:10" ht="15.75" customHeight="1">
      <c r="A41" s="15" t="s">
        <v>918</v>
      </c>
      <c r="B41" s="11">
        <v>3.9421296296296295E-2</v>
      </c>
      <c r="C41" s="15" t="s">
        <v>803</v>
      </c>
      <c r="D41" s="15" t="s">
        <v>16</v>
      </c>
      <c r="E41" s="14">
        <v>3</v>
      </c>
      <c r="F41" s="24">
        <f>E41-3</f>
        <v>0</v>
      </c>
      <c r="G41" s="15"/>
      <c r="H41" s="15"/>
      <c r="I41" s="15"/>
      <c r="J41" s="15" t="s">
        <v>950</v>
      </c>
    </row>
    <row r="42" spans="1:10" ht="15.75" customHeight="1">
      <c r="A42" s="15" t="s">
        <v>918</v>
      </c>
      <c r="B42" s="11">
        <v>3.9548611111111111E-2</v>
      </c>
      <c r="C42" s="15" t="s">
        <v>888</v>
      </c>
      <c r="D42" s="15" t="s">
        <v>16</v>
      </c>
      <c r="E42" s="14" t="s">
        <v>20</v>
      </c>
      <c r="F42" s="14">
        <v>1</v>
      </c>
      <c r="G42" s="15"/>
      <c r="H42" s="15"/>
      <c r="I42" s="15"/>
      <c r="J42" s="15"/>
    </row>
    <row r="43" spans="1:10" ht="15.75" customHeight="1">
      <c r="A43" s="15" t="s">
        <v>918</v>
      </c>
      <c r="B43" s="11">
        <v>4.2222222222222223E-2</v>
      </c>
      <c r="C43" s="15" t="s">
        <v>198</v>
      </c>
      <c r="D43" s="15" t="s">
        <v>33</v>
      </c>
      <c r="E43" s="14">
        <v>14</v>
      </c>
      <c r="F43" s="14">
        <v>7</v>
      </c>
      <c r="G43" s="15"/>
      <c r="H43" s="15"/>
      <c r="I43" s="15"/>
      <c r="J43" s="15" t="s">
        <v>952</v>
      </c>
    </row>
    <row r="44" spans="1:10" ht="15.75" customHeight="1">
      <c r="A44" s="15" t="s">
        <v>918</v>
      </c>
      <c r="B44" s="11">
        <v>4.2627314814814812E-2</v>
      </c>
      <c r="C44" s="15" t="s">
        <v>198</v>
      </c>
      <c r="D44" s="15" t="s">
        <v>137</v>
      </c>
      <c r="E44" s="14">
        <v>20</v>
      </c>
      <c r="F44" s="14">
        <v>14</v>
      </c>
      <c r="G44" s="15"/>
      <c r="H44" s="15"/>
      <c r="I44" s="15"/>
      <c r="J44" s="15"/>
    </row>
    <row r="45" spans="1:10" ht="15.75" customHeight="1">
      <c r="A45" s="15" t="s">
        <v>918</v>
      </c>
      <c r="B45" s="11">
        <v>4.372685185185185E-2</v>
      </c>
      <c r="C45" s="15" t="s">
        <v>19</v>
      </c>
      <c r="D45" s="15" t="s">
        <v>30</v>
      </c>
      <c r="E45" s="14">
        <v>13</v>
      </c>
      <c r="F45" s="14">
        <f t="shared" ref="F45:F46" si="0">E45-8</f>
        <v>5</v>
      </c>
      <c r="G45" s="15"/>
      <c r="H45" s="15"/>
      <c r="I45" s="15"/>
      <c r="J45" s="15" t="s">
        <v>935</v>
      </c>
    </row>
    <row r="46" spans="1:10" ht="15.75" customHeight="1">
      <c r="A46" s="15" t="s">
        <v>918</v>
      </c>
      <c r="B46" s="11">
        <v>4.3831018518518519E-2</v>
      </c>
      <c r="C46" s="15" t="s">
        <v>19</v>
      </c>
      <c r="D46" s="15" t="s">
        <v>30</v>
      </c>
      <c r="E46" s="14">
        <v>19</v>
      </c>
      <c r="F46" s="14">
        <f t="shared" si="0"/>
        <v>11</v>
      </c>
      <c r="G46" s="15"/>
      <c r="H46" s="15"/>
      <c r="I46" s="15"/>
      <c r="J46" s="15" t="s">
        <v>935</v>
      </c>
    </row>
    <row r="47" spans="1:10" ht="15.75" customHeight="1">
      <c r="A47" s="15" t="s">
        <v>918</v>
      </c>
      <c r="B47" s="11">
        <v>4.3923611111111108E-2</v>
      </c>
      <c r="C47" s="15" t="s">
        <v>19</v>
      </c>
      <c r="D47" s="15" t="s">
        <v>28</v>
      </c>
      <c r="E47" s="14">
        <v>10</v>
      </c>
      <c r="F47" s="14"/>
      <c r="G47" s="15"/>
      <c r="H47" s="15" t="s">
        <v>954</v>
      </c>
      <c r="I47" s="15"/>
      <c r="J47" s="15"/>
    </row>
    <row r="48" spans="1:10" ht="15.75" customHeight="1">
      <c r="A48" s="15" t="s">
        <v>918</v>
      </c>
      <c r="B48" s="11">
        <v>4.4849537037037035E-2</v>
      </c>
      <c r="C48" s="15" t="s">
        <v>21</v>
      </c>
      <c r="D48" s="15" t="s">
        <v>15</v>
      </c>
      <c r="E48" s="14">
        <v>19</v>
      </c>
      <c r="F48" s="14">
        <f>E48-3</f>
        <v>16</v>
      </c>
      <c r="G48" s="15"/>
      <c r="H48" s="15"/>
      <c r="I48" s="15"/>
      <c r="J48" s="15"/>
    </row>
    <row r="49" spans="1:10" ht="15.75" customHeight="1">
      <c r="A49" s="15" t="s">
        <v>918</v>
      </c>
      <c r="B49" s="11">
        <v>4.7719907407407405E-2</v>
      </c>
      <c r="C49" s="15" t="s">
        <v>803</v>
      </c>
      <c r="D49" s="15" t="s">
        <v>109</v>
      </c>
      <c r="E49" s="14" t="s">
        <v>38</v>
      </c>
      <c r="F49" s="14" t="s">
        <v>38</v>
      </c>
      <c r="G49" s="15"/>
      <c r="H49" s="15"/>
      <c r="I49" s="15"/>
      <c r="J49" s="15"/>
    </row>
    <row r="50" spans="1:10" ht="15.75" customHeight="1">
      <c r="A50" s="15" t="s">
        <v>918</v>
      </c>
      <c r="B50" s="11">
        <v>4.7719907407407405E-2</v>
      </c>
      <c r="C50" s="15" t="s">
        <v>803</v>
      </c>
      <c r="D50" s="15" t="s">
        <v>109</v>
      </c>
      <c r="E50" s="14">
        <v>16</v>
      </c>
      <c r="F50" s="14">
        <f>E50-4</f>
        <v>12</v>
      </c>
      <c r="G50" s="15"/>
      <c r="H50" s="15"/>
      <c r="I50" s="15"/>
      <c r="J50" s="15"/>
    </row>
    <row r="51" spans="1:10" ht="15.75" customHeight="1">
      <c r="A51" s="15" t="s">
        <v>918</v>
      </c>
      <c r="B51" s="11">
        <v>4.8275462962962964E-2</v>
      </c>
      <c r="C51" s="15" t="s">
        <v>888</v>
      </c>
      <c r="D51" s="15" t="s">
        <v>37</v>
      </c>
      <c r="E51" s="14">
        <v>1</v>
      </c>
      <c r="F51" s="14">
        <v>2</v>
      </c>
      <c r="G51" s="15"/>
      <c r="H51" s="15"/>
      <c r="I51" s="15"/>
      <c r="J51" s="15"/>
    </row>
    <row r="52" spans="1:10" ht="15.75" customHeight="1">
      <c r="A52" s="15" t="s">
        <v>918</v>
      </c>
      <c r="B52" s="11">
        <v>4.9131944444444443E-2</v>
      </c>
      <c r="C52" s="15" t="s">
        <v>198</v>
      </c>
      <c r="D52" s="15" t="s">
        <v>113</v>
      </c>
      <c r="E52" s="14">
        <v>20</v>
      </c>
      <c r="F52" s="14">
        <f t="shared" ref="F52:F53" si="1">E52-7</f>
        <v>13</v>
      </c>
      <c r="G52" s="15"/>
      <c r="H52" s="15"/>
      <c r="I52" s="15"/>
      <c r="J52" s="15"/>
    </row>
    <row r="53" spans="1:10" ht="15.75" customHeight="1">
      <c r="A53" s="15" t="s">
        <v>918</v>
      </c>
      <c r="B53" s="11">
        <v>5.0011574074074076E-2</v>
      </c>
      <c r="C53" s="15" t="s">
        <v>198</v>
      </c>
      <c r="D53" s="15" t="s">
        <v>33</v>
      </c>
      <c r="E53" s="14">
        <v>10</v>
      </c>
      <c r="F53" s="14">
        <f t="shared" si="1"/>
        <v>3</v>
      </c>
      <c r="G53" s="15"/>
      <c r="H53" s="15"/>
      <c r="I53" s="15"/>
      <c r="J53" s="15" t="s">
        <v>958</v>
      </c>
    </row>
    <row r="54" spans="1:10" ht="15.75" customHeight="1">
      <c r="A54" s="15" t="s">
        <v>918</v>
      </c>
      <c r="B54" s="11">
        <v>5.1111111111111114E-2</v>
      </c>
      <c r="C54" s="15" t="s">
        <v>19</v>
      </c>
      <c r="D54" s="15" t="s">
        <v>30</v>
      </c>
      <c r="E54" s="14">
        <v>25</v>
      </c>
      <c r="F54" s="14">
        <f>E54-8</f>
        <v>17</v>
      </c>
      <c r="G54" s="15"/>
      <c r="H54" s="15"/>
      <c r="I54" s="15"/>
      <c r="J54" s="15" t="s">
        <v>959</v>
      </c>
    </row>
    <row r="55" spans="1:10" ht="15.75" customHeight="1">
      <c r="A55" s="15" t="s">
        <v>918</v>
      </c>
      <c r="B55" s="11">
        <v>5.1215277777777776E-2</v>
      </c>
      <c r="C55" s="15" t="s">
        <v>19</v>
      </c>
      <c r="D55" s="15" t="s">
        <v>28</v>
      </c>
      <c r="E55" s="14">
        <v>6</v>
      </c>
      <c r="F55" s="14"/>
      <c r="G55" s="15"/>
      <c r="H55" s="15" t="s">
        <v>960</v>
      </c>
      <c r="I55" s="15"/>
      <c r="J55" s="15"/>
    </row>
    <row r="56" spans="1:10" ht="15.75" customHeight="1">
      <c r="A56" s="15" t="s">
        <v>918</v>
      </c>
      <c r="B56" s="11">
        <v>5.1423611111111114E-2</v>
      </c>
      <c r="C56" s="15" t="s">
        <v>19</v>
      </c>
      <c r="D56" s="15" t="s">
        <v>30</v>
      </c>
      <c r="E56" s="14">
        <v>18</v>
      </c>
      <c r="F56" s="14">
        <f>E56-8</f>
        <v>10</v>
      </c>
      <c r="G56" s="15"/>
      <c r="H56" s="15"/>
      <c r="I56" s="15"/>
      <c r="J56" s="15" t="s">
        <v>959</v>
      </c>
    </row>
    <row r="57" spans="1:10" ht="15.75" customHeight="1">
      <c r="A57" s="15" t="s">
        <v>918</v>
      </c>
      <c r="B57" s="11">
        <v>5.1469907407407409E-2</v>
      </c>
      <c r="C57" s="15" t="s">
        <v>19</v>
      </c>
      <c r="D57" s="15" t="s">
        <v>28</v>
      </c>
      <c r="E57" s="14">
        <v>11</v>
      </c>
      <c r="F57" s="14"/>
      <c r="G57" s="15"/>
      <c r="H57" s="15" t="s">
        <v>963</v>
      </c>
      <c r="I57" s="15"/>
      <c r="J57" s="15"/>
    </row>
    <row r="58" spans="1:10" ht="15.75" customHeight="1">
      <c r="A58" s="15" t="s">
        <v>918</v>
      </c>
      <c r="B58" s="11">
        <v>5.2395833333333336E-2</v>
      </c>
      <c r="C58" s="15" t="s">
        <v>21</v>
      </c>
      <c r="D58" s="15" t="s">
        <v>26</v>
      </c>
      <c r="E58" s="14">
        <v>6</v>
      </c>
      <c r="F58" s="14">
        <f>E58-0</f>
        <v>6</v>
      </c>
      <c r="G58" s="15"/>
      <c r="H58" s="15"/>
      <c r="I58" s="15"/>
      <c r="J58" s="15"/>
    </row>
    <row r="59" spans="1:10" ht="13">
      <c r="A59" s="15" t="s">
        <v>918</v>
      </c>
      <c r="B59" s="11">
        <v>5.3229166666666668E-2</v>
      </c>
      <c r="C59" s="15" t="s">
        <v>14</v>
      </c>
      <c r="D59" s="15" t="s">
        <v>167</v>
      </c>
      <c r="E59" s="14">
        <v>9</v>
      </c>
      <c r="F59" s="14"/>
      <c r="G59" s="15"/>
      <c r="H59" s="15"/>
      <c r="I59" s="15"/>
      <c r="J59" s="15"/>
    </row>
    <row r="60" spans="1:10" ht="13">
      <c r="A60" s="15" t="s">
        <v>918</v>
      </c>
      <c r="B60" s="11">
        <v>5.3749999999999999E-2</v>
      </c>
      <c r="C60" s="15" t="s">
        <v>14</v>
      </c>
      <c r="D60" s="15" t="s">
        <v>30</v>
      </c>
      <c r="E60" s="14" t="s">
        <v>38</v>
      </c>
      <c r="F60" s="14" t="s">
        <v>38</v>
      </c>
      <c r="G60" s="15"/>
      <c r="H60" s="15"/>
      <c r="I60" s="15"/>
      <c r="J60" s="15" t="s">
        <v>103</v>
      </c>
    </row>
    <row r="61" spans="1:10" ht="13">
      <c r="A61" s="15" t="s">
        <v>918</v>
      </c>
      <c r="B61" s="11">
        <v>5.3749999999999999E-2</v>
      </c>
      <c r="C61" s="15" t="s">
        <v>14</v>
      </c>
      <c r="D61" s="15" t="s">
        <v>30</v>
      </c>
      <c r="E61" s="14">
        <v>7</v>
      </c>
      <c r="F61" s="14">
        <f>E61-4</f>
        <v>3</v>
      </c>
      <c r="G61" s="15"/>
      <c r="H61" s="15"/>
      <c r="I61" s="15"/>
      <c r="J61" s="38" t="s">
        <v>967</v>
      </c>
    </row>
    <row r="62" spans="1:10" ht="13">
      <c r="A62" s="15" t="s">
        <v>918</v>
      </c>
      <c r="B62" s="11">
        <v>5.4247685185185184E-2</v>
      </c>
      <c r="C62" s="15" t="s">
        <v>803</v>
      </c>
      <c r="D62" s="15" t="s">
        <v>26</v>
      </c>
      <c r="E62" s="14" t="s">
        <v>17</v>
      </c>
      <c r="F62" s="14">
        <v>20</v>
      </c>
      <c r="G62" s="15"/>
      <c r="H62" s="15"/>
      <c r="I62" s="15"/>
      <c r="J62" s="15" t="s">
        <v>968</v>
      </c>
    </row>
    <row r="63" spans="1:10" ht="13">
      <c r="A63" s="15" t="s">
        <v>918</v>
      </c>
      <c r="B63" s="11">
        <v>5.9131944444444445E-2</v>
      </c>
      <c r="C63" s="15" t="s">
        <v>198</v>
      </c>
      <c r="D63" s="15" t="s">
        <v>37</v>
      </c>
      <c r="E63" s="14">
        <v>12</v>
      </c>
      <c r="F63" s="14">
        <f>E63-1</f>
        <v>11</v>
      </c>
      <c r="G63" s="15"/>
      <c r="H63" s="15"/>
      <c r="I63" s="15"/>
      <c r="J63" s="15"/>
    </row>
    <row r="64" spans="1:10" ht="13">
      <c r="A64" s="15" t="s">
        <v>918</v>
      </c>
      <c r="B64" s="11">
        <v>5.9849537037037034E-2</v>
      </c>
      <c r="C64" s="15" t="s">
        <v>198</v>
      </c>
      <c r="D64" s="15" t="s">
        <v>33</v>
      </c>
      <c r="E64" s="14" t="s">
        <v>20</v>
      </c>
      <c r="F64" s="14">
        <v>1</v>
      </c>
      <c r="G64" s="15"/>
      <c r="H64" s="15"/>
      <c r="I64" s="15"/>
      <c r="J64" s="15"/>
    </row>
    <row r="65" spans="1:10" ht="13">
      <c r="A65" s="15" t="s">
        <v>918</v>
      </c>
      <c r="B65" s="11">
        <v>6.5104166666666671E-2</v>
      </c>
      <c r="C65" s="15" t="s">
        <v>19</v>
      </c>
      <c r="D65" s="15" t="s">
        <v>37</v>
      </c>
      <c r="E65" s="14">
        <v>24</v>
      </c>
      <c r="F65" s="14">
        <f>E65-6</f>
        <v>18</v>
      </c>
      <c r="G65" s="15"/>
      <c r="H65" s="15"/>
      <c r="I65" s="15"/>
      <c r="J65" s="15"/>
    </row>
    <row r="66" spans="1:10" ht="13">
      <c r="A66" s="15" t="s">
        <v>918</v>
      </c>
      <c r="B66" s="11">
        <v>6.581018518518518E-2</v>
      </c>
      <c r="C66" s="15" t="s">
        <v>19</v>
      </c>
      <c r="D66" s="15" t="s">
        <v>137</v>
      </c>
      <c r="E66" s="14">
        <v>20</v>
      </c>
      <c r="F66" s="14">
        <f>E66-7</f>
        <v>13</v>
      </c>
      <c r="G66" s="15"/>
      <c r="H66" s="15"/>
      <c r="I66" s="15"/>
      <c r="J66" s="15"/>
    </row>
    <row r="67" spans="1:10" ht="13">
      <c r="A67" s="15" t="s">
        <v>918</v>
      </c>
      <c r="B67" s="11">
        <v>6.6597222222222224E-2</v>
      </c>
      <c r="C67" s="15" t="s">
        <v>89</v>
      </c>
      <c r="D67" s="15" t="s">
        <v>22</v>
      </c>
      <c r="E67" s="14" t="s">
        <v>20</v>
      </c>
      <c r="F67" s="14">
        <v>1</v>
      </c>
      <c r="G67" s="15"/>
      <c r="H67" s="15"/>
      <c r="I67" s="15"/>
      <c r="J67" s="15"/>
    </row>
    <row r="68" spans="1:10" ht="13">
      <c r="A68" s="15" t="s">
        <v>918</v>
      </c>
      <c r="B68" s="11">
        <v>6.9074074074074079E-2</v>
      </c>
      <c r="C68" s="15" t="s">
        <v>19</v>
      </c>
      <c r="D68" s="15" t="s">
        <v>37</v>
      </c>
      <c r="E68" s="14">
        <v>17</v>
      </c>
      <c r="F68" s="14">
        <f>E68-6</f>
        <v>11</v>
      </c>
      <c r="G68" s="15"/>
      <c r="H68" s="15"/>
      <c r="I68" s="15"/>
      <c r="J68" s="15"/>
    </row>
    <row r="69" spans="1:10" ht="13">
      <c r="A69" s="15" t="s">
        <v>918</v>
      </c>
      <c r="B69" s="11">
        <v>7.0740740740740743E-2</v>
      </c>
      <c r="C69" s="15" t="s">
        <v>19</v>
      </c>
      <c r="D69" s="15" t="s">
        <v>116</v>
      </c>
      <c r="E69" s="14">
        <v>8</v>
      </c>
      <c r="F69" s="14">
        <f>E69--3</f>
        <v>11</v>
      </c>
      <c r="G69" s="15"/>
      <c r="H69" s="15"/>
      <c r="I69" s="15"/>
      <c r="J69" s="15"/>
    </row>
    <row r="70" spans="1:10" ht="13">
      <c r="A70" s="15" t="s">
        <v>918</v>
      </c>
      <c r="B70" s="11">
        <v>7.1342592592592596E-2</v>
      </c>
      <c r="C70" s="15" t="s">
        <v>803</v>
      </c>
      <c r="D70" s="15" t="s">
        <v>30</v>
      </c>
      <c r="E70" s="14">
        <v>20</v>
      </c>
      <c r="F70" s="14">
        <f>E70-7</f>
        <v>13</v>
      </c>
      <c r="G70" s="15"/>
      <c r="H70" s="15"/>
      <c r="I70" s="15"/>
      <c r="J70" s="15" t="s">
        <v>829</v>
      </c>
    </row>
    <row r="71" spans="1:10" ht="13">
      <c r="A71" s="15" t="s">
        <v>918</v>
      </c>
      <c r="B71" s="11">
        <v>7.149305555555556E-2</v>
      </c>
      <c r="C71" s="15" t="s">
        <v>803</v>
      </c>
      <c r="D71" s="15" t="s">
        <v>28</v>
      </c>
      <c r="E71" s="14">
        <v>8</v>
      </c>
      <c r="F71" s="14"/>
      <c r="G71" s="15"/>
      <c r="H71" s="15" t="s">
        <v>971</v>
      </c>
      <c r="I71" s="15"/>
      <c r="J71" s="15"/>
    </row>
    <row r="72" spans="1:10" ht="13">
      <c r="A72" s="15" t="s">
        <v>918</v>
      </c>
      <c r="B72" s="11">
        <v>7.149305555555556E-2</v>
      </c>
      <c r="C72" s="15" t="s">
        <v>19</v>
      </c>
      <c r="D72" s="15" t="s">
        <v>55</v>
      </c>
      <c r="E72" s="14">
        <v>14</v>
      </c>
      <c r="F72" s="14">
        <f>E72-4</f>
        <v>10</v>
      </c>
      <c r="G72" s="15"/>
      <c r="H72" s="15"/>
      <c r="I72" s="15"/>
      <c r="J72" s="15"/>
    </row>
    <row r="73" spans="1:10" ht="13">
      <c r="A73" s="15" t="s">
        <v>918</v>
      </c>
      <c r="B73" s="11">
        <v>7.2349537037037032E-2</v>
      </c>
      <c r="C73" s="15" t="s">
        <v>974</v>
      </c>
      <c r="D73" s="15" t="s">
        <v>137</v>
      </c>
      <c r="E73" s="14">
        <v>17</v>
      </c>
      <c r="F73" s="14">
        <v>11</v>
      </c>
      <c r="G73" s="15"/>
      <c r="H73" s="15"/>
      <c r="I73" s="15"/>
      <c r="J73" s="15"/>
    </row>
    <row r="74" spans="1:10" ht="13">
      <c r="A74" s="15" t="s">
        <v>918</v>
      </c>
      <c r="B74" s="11">
        <v>7.2499999999999995E-2</v>
      </c>
      <c r="C74" s="15" t="s">
        <v>803</v>
      </c>
      <c r="D74" s="15" t="s">
        <v>30</v>
      </c>
      <c r="E74" s="14" t="s">
        <v>20</v>
      </c>
      <c r="F74" s="14">
        <v>1</v>
      </c>
      <c r="G74" s="15"/>
      <c r="H74" s="15"/>
      <c r="I74" s="15"/>
      <c r="J74" s="15" t="s">
        <v>829</v>
      </c>
    </row>
    <row r="75" spans="1:10" ht="13">
      <c r="A75" s="15" t="s">
        <v>918</v>
      </c>
      <c r="B75" s="11">
        <v>7.3483796296296297E-2</v>
      </c>
      <c r="C75" s="15" t="s">
        <v>803</v>
      </c>
      <c r="D75" s="15" t="s">
        <v>113</v>
      </c>
      <c r="E75" s="14">
        <v>15</v>
      </c>
      <c r="F75" s="14">
        <f>E75-2</f>
        <v>13</v>
      </c>
      <c r="G75" s="15"/>
      <c r="H75" s="15"/>
      <c r="I75" s="15"/>
      <c r="J75" s="15"/>
    </row>
    <row r="76" spans="1:10" ht="13">
      <c r="A76" s="15" t="s">
        <v>918</v>
      </c>
      <c r="B76" s="11">
        <v>7.4062500000000003E-2</v>
      </c>
      <c r="C76" s="15" t="s">
        <v>803</v>
      </c>
      <c r="D76" s="15" t="s">
        <v>30</v>
      </c>
      <c r="E76" s="14">
        <v>20</v>
      </c>
      <c r="F76" s="14">
        <f>E76-7</f>
        <v>13</v>
      </c>
      <c r="G76" s="15"/>
      <c r="H76" s="15"/>
      <c r="I76" s="15"/>
      <c r="J76" s="15" t="s">
        <v>977</v>
      </c>
    </row>
    <row r="77" spans="1:10" ht="13">
      <c r="A77" s="15" t="s">
        <v>918</v>
      </c>
      <c r="B77" s="11">
        <v>7.7094907407407404E-2</v>
      </c>
      <c r="C77" s="15" t="s">
        <v>21</v>
      </c>
      <c r="D77" s="15" t="s">
        <v>321</v>
      </c>
      <c r="E77" s="14" t="s">
        <v>17</v>
      </c>
      <c r="F77" s="14">
        <v>20</v>
      </c>
      <c r="G77" s="15"/>
      <c r="H77" s="15"/>
      <c r="I77" s="15"/>
      <c r="J77" s="15"/>
    </row>
    <row r="78" spans="1:10" ht="13">
      <c r="A78" s="15" t="s">
        <v>918</v>
      </c>
      <c r="B78" s="11">
        <v>7.7372685185185183E-2</v>
      </c>
      <c r="C78" s="15" t="s">
        <v>14</v>
      </c>
      <c r="D78" s="15" t="s">
        <v>77</v>
      </c>
      <c r="E78" s="14">
        <v>9</v>
      </c>
      <c r="F78" s="14">
        <v>2</v>
      </c>
      <c r="G78" s="15"/>
      <c r="H78" s="15" t="s">
        <v>978</v>
      </c>
      <c r="I78" s="15"/>
      <c r="J78" s="15"/>
    </row>
    <row r="79" spans="1:10" ht="13">
      <c r="A79" s="15" t="s">
        <v>918</v>
      </c>
      <c r="B79" s="11">
        <v>7.7835648148148154E-2</v>
      </c>
      <c r="C79" s="15" t="s">
        <v>14</v>
      </c>
      <c r="D79" s="15" t="s">
        <v>109</v>
      </c>
      <c r="E79" s="14">
        <v>15</v>
      </c>
      <c r="F79" s="14">
        <f>E79-0</f>
        <v>15</v>
      </c>
      <c r="G79" s="15"/>
      <c r="H79" s="15"/>
      <c r="I79" s="15"/>
      <c r="J79" s="15"/>
    </row>
    <row r="80" spans="1:10" ht="13">
      <c r="A80" s="15" t="s">
        <v>918</v>
      </c>
      <c r="B80" s="11">
        <v>7.8263888888888883E-2</v>
      </c>
      <c r="C80" s="15" t="s">
        <v>803</v>
      </c>
      <c r="D80" s="15" t="s">
        <v>109</v>
      </c>
      <c r="E80" s="14">
        <v>21</v>
      </c>
      <c r="F80" s="14">
        <f>E80-4</f>
        <v>17</v>
      </c>
      <c r="G80" s="15"/>
      <c r="H80" s="15"/>
      <c r="I80" s="15"/>
      <c r="J80" s="15"/>
    </row>
    <row r="81" spans="1:10" ht="13">
      <c r="A81" s="15" t="s">
        <v>918</v>
      </c>
      <c r="B81" s="11">
        <v>7.8645833333333331E-2</v>
      </c>
      <c r="C81" s="15" t="s">
        <v>803</v>
      </c>
      <c r="D81" s="15" t="s">
        <v>77</v>
      </c>
      <c r="E81" s="14">
        <v>19</v>
      </c>
      <c r="F81" s="14">
        <f>E81-3</f>
        <v>16</v>
      </c>
      <c r="G81" s="15"/>
      <c r="H81" s="15" t="s">
        <v>983</v>
      </c>
      <c r="I81" s="15"/>
      <c r="J81" s="15"/>
    </row>
    <row r="82" spans="1:10" ht="13">
      <c r="A82" s="15" t="s">
        <v>918</v>
      </c>
      <c r="B82" s="11">
        <v>7.8680555555555559E-2</v>
      </c>
      <c r="C82" s="15" t="s">
        <v>14</v>
      </c>
      <c r="D82" s="15" t="s">
        <v>77</v>
      </c>
      <c r="E82" s="14">
        <v>12</v>
      </c>
      <c r="F82" s="14">
        <f>E82-7</f>
        <v>5</v>
      </c>
      <c r="G82" s="15"/>
      <c r="H82" s="15" t="s">
        <v>985</v>
      </c>
      <c r="I82" s="15"/>
      <c r="J82" s="15"/>
    </row>
    <row r="83" spans="1:10" ht="13">
      <c r="A83" s="15" t="s">
        <v>918</v>
      </c>
      <c r="B83" s="11">
        <v>8.1689814814814812E-2</v>
      </c>
      <c r="C83" s="15" t="s">
        <v>14</v>
      </c>
      <c r="D83" s="15" t="s">
        <v>101</v>
      </c>
      <c r="E83" s="14">
        <v>14</v>
      </c>
      <c r="F83" s="15"/>
      <c r="G83" s="15"/>
      <c r="H83" s="15"/>
      <c r="I83" s="15"/>
      <c r="J83" s="15" t="s">
        <v>986</v>
      </c>
    </row>
    <row r="84" spans="1:10" ht="13">
      <c r="A84" s="15" t="s">
        <v>918</v>
      </c>
      <c r="B84" s="11">
        <v>9.9826388888888895E-2</v>
      </c>
      <c r="C84" s="15" t="s">
        <v>888</v>
      </c>
      <c r="D84" s="15" t="s">
        <v>101</v>
      </c>
      <c r="E84" s="14">
        <v>12</v>
      </c>
      <c r="F84" s="14"/>
      <c r="G84" s="15"/>
      <c r="H84" s="15"/>
      <c r="I84" s="15"/>
      <c r="J84" s="15" t="s">
        <v>988</v>
      </c>
    </row>
    <row r="85" spans="1:10" ht="13">
      <c r="A85" s="15" t="s">
        <v>918</v>
      </c>
      <c r="B85" s="11">
        <v>9.9849537037037042E-2</v>
      </c>
      <c r="C85" s="15" t="s">
        <v>888</v>
      </c>
      <c r="D85" s="15" t="s">
        <v>101</v>
      </c>
      <c r="E85" s="14">
        <v>10</v>
      </c>
      <c r="F85" s="14"/>
      <c r="G85" s="15"/>
      <c r="H85" s="15"/>
      <c r="I85" s="15"/>
      <c r="J85" s="15" t="s">
        <v>989</v>
      </c>
    </row>
    <row r="86" spans="1:10" ht="13">
      <c r="A86" s="15" t="s">
        <v>918</v>
      </c>
      <c r="B86" s="11">
        <v>0.10072916666666666</v>
      </c>
      <c r="C86" s="15" t="s">
        <v>990</v>
      </c>
      <c r="D86" s="15" t="s">
        <v>22</v>
      </c>
      <c r="E86" s="14" t="s">
        <v>20</v>
      </c>
      <c r="F86" s="14">
        <v>1</v>
      </c>
      <c r="G86" s="15"/>
      <c r="H86" s="15"/>
      <c r="I86" s="15"/>
      <c r="J86" s="15"/>
    </row>
    <row r="87" spans="1:10" ht="13">
      <c r="A87" s="15" t="s">
        <v>918</v>
      </c>
      <c r="B87" s="11">
        <v>0.10716435185185186</v>
      </c>
      <c r="C87" s="15" t="s">
        <v>803</v>
      </c>
      <c r="D87" s="15" t="s">
        <v>60</v>
      </c>
      <c r="E87" s="14">
        <v>11</v>
      </c>
      <c r="F87" s="14"/>
      <c r="G87" s="15"/>
      <c r="H87" s="15"/>
      <c r="I87" s="15"/>
      <c r="J87" s="15"/>
    </row>
    <row r="88" spans="1:10" ht="13">
      <c r="A88" s="15" t="s">
        <v>918</v>
      </c>
      <c r="B88" s="11">
        <v>0.11125</v>
      </c>
      <c r="C88" s="15" t="s">
        <v>19</v>
      </c>
      <c r="D88" s="15" t="s">
        <v>15</v>
      </c>
      <c r="E88" s="14">
        <v>12</v>
      </c>
      <c r="F88" s="14">
        <f>E88-0</f>
        <v>12</v>
      </c>
      <c r="G88" s="15"/>
      <c r="H88" s="15"/>
      <c r="I88" s="15"/>
      <c r="J88" s="15"/>
    </row>
    <row r="89" spans="1:10" ht="13">
      <c r="A89" s="15" t="s">
        <v>918</v>
      </c>
      <c r="B89" s="11">
        <v>0.11142361111111111</v>
      </c>
      <c r="C89" s="15" t="s">
        <v>14</v>
      </c>
      <c r="D89" s="15" t="s">
        <v>15</v>
      </c>
      <c r="E89" s="14">
        <v>5</v>
      </c>
      <c r="F89" s="14">
        <f>E89-3</f>
        <v>2</v>
      </c>
      <c r="G89" s="15"/>
      <c r="H89" s="15"/>
      <c r="I89" s="15"/>
      <c r="J89" s="15"/>
    </row>
    <row r="90" spans="1:10" ht="13">
      <c r="A90" s="15" t="s">
        <v>918</v>
      </c>
      <c r="B90" s="11">
        <v>0.11155092592592593</v>
      </c>
      <c r="C90" s="15" t="s">
        <v>803</v>
      </c>
      <c r="D90" s="15" t="s">
        <v>15</v>
      </c>
      <c r="E90" s="14" t="s">
        <v>17</v>
      </c>
      <c r="F90" s="14">
        <v>20</v>
      </c>
      <c r="G90" s="15"/>
      <c r="H90" s="15"/>
      <c r="I90" s="15"/>
      <c r="J90" s="15"/>
    </row>
    <row r="91" spans="1:10" ht="13">
      <c r="A91" s="15" t="s">
        <v>918</v>
      </c>
      <c r="B91" s="11">
        <v>0.1129050925925926</v>
      </c>
      <c r="C91" s="15" t="s">
        <v>19</v>
      </c>
      <c r="D91" s="15" t="s">
        <v>16</v>
      </c>
      <c r="E91" s="14">
        <v>22</v>
      </c>
      <c r="F91" s="14">
        <f>E91-4</f>
        <v>18</v>
      </c>
      <c r="G91" s="15"/>
      <c r="H91" s="15"/>
      <c r="I91" s="15"/>
      <c r="J91" s="15"/>
    </row>
    <row r="92" spans="1:10" ht="13">
      <c r="A92" s="15" t="s">
        <v>918</v>
      </c>
      <c r="B92" s="11">
        <v>0.11299768518518519</v>
      </c>
      <c r="C92" s="15" t="s">
        <v>21</v>
      </c>
      <c r="D92" s="15" t="s">
        <v>16</v>
      </c>
      <c r="E92" s="14">
        <v>15</v>
      </c>
      <c r="F92" s="14">
        <f>E92-1</f>
        <v>14</v>
      </c>
      <c r="G92" s="15"/>
      <c r="H92" s="15"/>
      <c r="I92" s="15"/>
      <c r="J92" s="15"/>
    </row>
    <row r="93" spans="1:10" ht="13">
      <c r="A93" s="15" t="s">
        <v>918</v>
      </c>
      <c r="B93" s="11">
        <v>0.11300925925925925</v>
      </c>
      <c r="C93" s="15" t="s">
        <v>14</v>
      </c>
      <c r="D93" s="15" t="s">
        <v>16</v>
      </c>
      <c r="E93" s="14">
        <v>18</v>
      </c>
      <c r="F93" s="14">
        <f>E93-4</f>
        <v>14</v>
      </c>
      <c r="G93" s="15"/>
      <c r="H93" s="15"/>
      <c r="I93" s="15"/>
      <c r="J93" s="15"/>
    </row>
    <row r="94" spans="1:10" ht="13">
      <c r="A94" s="15" t="s">
        <v>918</v>
      </c>
      <c r="B94" s="11">
        <v>0.1130324074074074</v>
      </c>
      <c r="C94" s="15" t="s">
        <v>803</v>
      </c>
      <c r="D94" s="15" t="s">
        <v>16</v>
      </c>
      <c r="E94" s="14">
        <v>15</v>
      </c>
      <c r="F94" s="14">
        <f>E94-3</f>
        <v>12</v>
      </c>
      <c r="G94" s="15"/>
      <c r="H94" s="15"/>
      <c r="I94" s="15"/>
      <c r="J94" s="15"/>
    </row>
    <row r="95" spans="1:10" ht="13">
      <c r="A95" s="15" t="s">
        <v>918</v>
      </c>
      <c r="B95" s="11">
        <v>0.1133912037037037</v>
      </c>
      <c r="C95" s="15" t="s">
        <v>888</v>
      </c>
      <c r="D95" s="15" t="s">
        <v>16</v>
      </c>
      <c r="E95" s="14">
        <v>5</v>
      </c>
      <c r="F95" s="14">
        <f>E95-1</f>
        <v>4</v>
      </c>
      <c r="G95" s="15"/>
      <c r="H95" s="15"/>
      <c r="I95" s="15"/>
      <c r="J95" s="15"/>
    </row>
    <row r="96" spans="1:10" ht="13">
      <c r="A96" s="15" t="s">
        <v>918</v>
      </c>
      <c r="B96" s="11">
        <v>0.11358796296296296</v>
      </c>
      <c r="C96" s="15" t="s">
        <v>198</v>
      </c>
      <c r="D96" s="15" t="s">
        <v>16</v>
      </c>
      <c r="E96" s="14" t="s">
        <v>20</v>
      </c>
      <c r="F96" s="14">
        <v>1</v>
      </c>
      <c r="G96" s="15"/>
      <c r="H96" s="15"/>
      <c r="I96" s="15"/>
      <c r="J96" s="15"/>
    </row>
    <row r="97" spans="1:10" ht="13">
      <c r="A97" s="15" t="s">
        <v>918</v>
      </c>
      <c r="B97" s="11">
        <v>0.11501157407407407</v>
      </c>
      <c r="C97" s="15" t="s">
        <v>19</v>
      </c>
      <c r="D97" s="15" t="s">
        <v>30</v>
      </c>
      <c r="E97" s="14">
        <v>12</v>
      </c>
      <c r="F97" s="14">
        <f t="shared" ref="F97:F98" si="2">E97-8</f>
        <v>4</v>
      </c>
      <c r="G97" s="15"/>
      <c r="H97" s="15"/>
      <c r="I97" s="15"/>
      <c r="J97" s="15" t="s">
        <v>935</v>
      </c>
    </row>
    <row r="98" spans="1:10" ht="13">
      <c r="A98" s="15" t="s">
        <v>918</v>
      </c>
      <c r="B98" s="11">
        <v>0.11521990740740741</v>
      </c>
      <c r="C98" s="15" t="s">
        <v>19</v>
      </c>
      <c r="D98" s="15" t="s">
        <v>30</v>
      </c>
      <c r="E98" s="14">
        <v>20</v>
      </c>
      <c r="F98" s="14">
        <f t="shared" si="2"/>
        <v>12</v>
      </c>
      <c r="G98" s="15"/>
      <c r="H98" s="15"/>
      <c r="I98" s="15"/>
      <c r="J98" s="15" t="s">
        <v>935</v>
      </c>
    </row>
    <row r="99" spans="1:10" ht="13">
      <c r="A99" s="15" t="s">
        <v>918</v>
      </c>
      <c r="B99" s="11">
        <v>0.1153125</v>
      </c>
      <c r="C99" s="15" t="s">
        <v>19</v>
      </c>
      <c r="D99" s="15" t="s">
        <v>28</v>
      </c>
      <c r="E99" s="14">
        <v>10</v>
      </c>
      <c r="F99" s="14"/>
      <c r="G99" s="15"/>
      <c r="H99" s="15" t="s">
        <v>954</v>
      </c>
      <c r="I99" s="15"/>
      <c r="J99" s="15"/>
    </row>
    <row r="100" spans="1:10" ht="13">
      <c r="A100" s="15" t="s">
        <v>918</v>
      </c>
      <c r="B100" s="11">
        <v>0.11597222222222223</v>
      </c>
      <c r="C100" s="15" t="s">
        <v>14</v>
      </c>
      <c r="D100" s="15" t="s">
        <v>30</v>
      </c>
      <c r="E100" s="14" t="s">
        <v>17</v>
      </c>
      <c r="F100" s="14">
        <v>20</v>
      </c>
      <c r="G100" s="19" t="s">
        <v>40</v>
      </c>
      <c r="H100" s="15"/>
      <c r="I100" s="15"/>
      <c r="J100" s="15" t="s">
        <v>995</v>
      </c>
    </row>
    <row r="101" spans="1:10" ht="13">
      <c r="A101" s="15" t="s">
        <v>918</v>
      </c>
      <c r="B101" s="11">
        <v>0.11618055555555555</v>
      </c>
      <c r="C101" s="15" t="s">
        <v>14</v>
      </c>
      <c r="D101" s="15" t="s">
        <v>28</v>
      </c>
      <c r="E101" s="14">
        <v>18</v>
      </c>
      <c r="F101" s="15"/>
      <c r="G101" s="15"/>
      <c r="H101" s="15" t="s">
        <v>980</v>
      </c>
      <c r="I101" s="15"/>
      <c r="J101" s="15"/>
    </row>
    <row r="102" spans="1:10" ht="13">
      <c r="A102" s="15" t="s">
        <v>918</v>
      </c>
      <c r="B102" s="11">
        <v>0.11652777777777777</v>
      </c>
      <c r="C102" s="15" t="s">
        <v>14</v>
      </c>
      <c r="D102" s="15" t="s">
        <v>30</v>
      </c>
      <c r="E102" s="14">
        <v>14</v>
      </c>
      <c r="F102" s="14">
        <f>E102-7</f>
        <v>7</v>
      </c>
      <c r="G102" s="15"/>
      <c r="H102" s="15"/>
      <c r="I102" s="15"/>
      <c r="J102" s="15" t="s">
        <v>995</v>
      </c>
    </row>
    <row r="103" spans="1:10" ht="13">
      <c r="A103" s="15" t="s">
        <v>918</v>
      </c>
      <c r="B103" s="11">
        <v>0.11663194444444444</v>
      </c>
      <c r="C103" s="15" t="s">
        <v>14</v>
      </c>
      <c r="D103" s="15" t="s">
        <v>28</v>
      </c>
      <c r="E103" s="14">
        <v>6</v>
      </c>
      <c r="F103" s="14"/>
      <c r="G103" s="15"/>
      <c r="H103" s="15" t="s">
        <v>898</v>
      </c>
      <c r="I103" s="15"/>
      <c r="J103" s="15"/>
    </row>
    <row r="104" spans="1:10" ht="13">
      <c r="A104" s="15" t="s">
        <v>918</v>
      </c>
      <c r="B104" s="11">
        <v>0.11690972222222222</v>
      </c>
      <c r="C104" s="15" t="s">
        <v>14</v>
      </c>
      <c r="D104" s="15" t="s">
        <v>30</v>
      </c>
      <c r="E104" s="14">
        <v>12</v>
      </c>
      <c r="F104" s="14">
        <f>E104-7</f>
        <v>5</v>
      </c>
      <c r="G104" s="15"/>
      <c r="H104" s="15"/>
      <c r="I104" s="15"/>
      <c r="J104" s="15" t="s">
        <v>929</v>
      </c>
    </row>
    <row r="105" spans="1:10" ht="13">
      <c r="A105" s="15" t="s">
        <v>918</v>
      </c>
      <c r="B105" s="11">
        <v>0.11798611111111111</v>
      </c>
      <c r="C105" s="15" t="s">
        <v>803</v>
      </c>
      <c r="D105" s="15" t="s">
        <v>30</v>
      </c>
      <c r="E105" s="14" t="s">
        <v>20</v>
      </c>
      <c r="F105" s="14">
        <v>1</v>
      </c>
      <c r="G105" s="15"/>
      <c r="H105" s="15"/>
      <c r="I105" s="15"/>
      <c r="J105" s="15" t="s">
        <v>996</v>
      </c>
    </row>
    <row r="106" spans="1:10" ht="13">
      <c r="A106" s="15" t="s">
        <v>918</v>
      </c>
      <c r="B106" s="11">
        <v>0.11815972222222222</v>
      </c>
      <c r="C106" s="15" t="s">
        <v>803</v>
      </c>
      <c r="D106" s="15" t="s">
        <v>30</v>
      </c>
      <c r="E106" s="14">
        <v>19</v>
      </c>
      <c r="F106" s="14">
        <f>E106-7</f>
        <v>12</v>
      </c>
      <c r="G106" s="15"/>
      <c r="H106" s="15"/>
      <c r="I106" s="15"/>
      <c r="J106" s="15" t="s">
        <v>940</v>
      </c>
    </row>
    <row r="107" spans="1:10" ht="13">
      <c r="A107" s="15" t="s">
        <v>918</v>
      </c>
      <c r="B107" s="11">
        <v>0.11824074074074074</v>
      </c>
      <c r="C107" s="15" t="s">
        <v>803</v>
      </c>
      <c r="D107" s="15" t="s">
        <v>28</v>
      </c>
      <c r="E107" s="14">
        <v>7</v>
      </c>
      <c r="F107" s="14"/>
      <c r="G107" s="15"/>
      <c r="H107" s="15" t="s">
        <v>997</v>
      </c>
      <c r="I107" s="15"/>
      <c r="J107" s="15"/>
    </row>
    <row r="108" spans="1:10" ht="13">
      <c r="A108" s="15" t="s">
        <v>918</v>
      </c>
      <c r="B108" s="11">
        <v>0.11849537037037038</v>
      </c>
      <c r="C108" s="15" t="s">
        <v>803</v>
      </c>
      <c r="D108" s="15" t="s">
        <v>30</v>
      </c>
      <c r="E108" s="14">
        <v>15</v>
      </c>
      <c r="F108" s="14">
        <f>E108-7</f>
        <v>8</v>
      </c>
      <c r="G108" s="15"/>
      <c r="H108" s="15"/>
      <c r="I108" s="15"/>
      <c r="J108" s="15" t="s">
        <v>996</v>
      </c>
    </row>
    <row r="109" spans="1:10" ht="13">
      <c r="A109" s="15" t="s">
        <v>918</v>
      </c>
      <c r="B109" s="11">
        <v>0.12143518518518519</v>
      </c>
      <c r="C109" s="15" t="s">
        <v>888</v>
      </c>
      <c r="D109" s="15" t="s">
        <v>113</v>
      </c>
      <c r="E109" s="14">
        <v>27</v>
      </c>
      <c r="F109" s="14">
        <f>E109-8</f>
        <v>19</v>
      </c>
      <c r="G109" s="15"/>
      <c r="H109" s="15"/>
      <c r="I109" s="15"/>
      <c r="J109" s="15"/>
    </row>
    <row r="110" spans="1:10" ht="13">
      <c r="A110" s="15" t="s">
        <v>918</v>
      </c>
      <c r="B110" s="11">
        <v>0.12243055555555556</v>
      </c>
      <c r="C110" s="15" t="s">
        <v>14</v>
      </c>
      <c r="D110" s="15" t="s">
        <v>30</v>
      </c>
      <c r="E110" s="14">
        <v>16</v>
      </c>
      <c r="F110" s="14">
        <f>E110-7</f>
        <v>9</v>
      </c>
      <c r="G110" s="15"/>
      <c r="H110" s="15"/>
      <c r="I110" s="15"/>
      <c r="J110" s="15" t="s">
        <v>998</v>
      </c>
    </row>
    <row r="111" spans="1:10" ht="13">
      <c r="A111" s="15" t="s">
        <v>918</v>
      </c>
      <c r="B111" s="11">
        <v>0.12255787037037037</v>
      </c>
      <c r="C111" s="15" t="s">
        <v>14</v>
      </c>
      <c r="D111" s="15" t="s">
        <v>28</v>
      </c>
      <c r="E111" s="14">
        <v>10</v>
      </c>
      <c r="F111" s="14"/>
      <c r="G111" s="15"/>
      <c r="H111" s="15" t="s">
        <v>999</v>
      </c>
      <c r="I111" s="14">
        <v>1</v>
      </c>
      <c r="J111" s="15"/>
    </row>
    <row r="112" spans="1:10" ht="13">
      <c r="A112" s="15" t="s">
        <v>918</v>
      </c>
      <c r="B112" s="11">
        <v>0.12435185185185185</v>
      </c>
      <c r="C112" s="15" t="s">
        <v>198</v>
      </c>
      <c r="D112" s="15" t="s">
        <v>33</v>
      </c>
      <c r="E112" s="14">
        <v>11</v>
      </c>
      <c r="F112" s="14">
        <f>E112-7</f>
        <v>4</v>
      </c>
      <c r="G112" s="15"/>
      <c r="H112" s="15"/>
      <c r="I112" s="15"/>
      <c r="J112" s="15" t="s">
        <v>952</v>
      </c>
    </row>
    <row r="113" spans="1:10" ht="13">
      <c r="A113" s="15" t="s">
        <v>918</v>
      </c>
      <c r="B113" s="11">
        <v>0.12682870370370369</v>
      </c>
      <c r="C113" s="15" t="s">
        <v>19</v>
      </c>
      <c r="D113" s="15" t="s">
        <v>30</v>
      </c>
      <c r="E113" s="14">
        <v>12</v>
      </c>
      <c r="F113" s="14">
        <f t="shared" ref="F113:F114" si="3">E113-8</f>
        <v>4</v>
      </c>
      <c r="G113" s="15"/>
      <c r="H113" s="15"/>
      <c r="I113" s="15"/>
      <c r="J113" s="15" t="s">
        <v>935</v>
      </c>
    </row>
    <row r="114" spans="1:10" ht="13">
      <c r="A114" s="15" t="s">
        <v>918</v>
      </c>
      <c r="B114" s="11">
        <v>0.12709490740740742</v>
      </c>
      <c r="C114" s="15" t="s">
        <v>19</v>
      </c>
      <c r="D114" s="15" t="s">
        <v>30</v>
      </c>
      <c r="E114" s="14">
        <v>22</v>
      </c>
      <c r="F114" s="14">
        <f t="shared" si="3"/>
        <v>14</v>
      </c>
      <c r="G114" s="15"/>
      <c r="H114" s="15"/>
      <c r="I114" s="15"/>
      <c r="J114" s="15" t="s">
        <v>935</v>
      </c>
    </row>
    <row r="115" spans="1:10" ht="13">
      <c r="A115" s="15" t="s">
        <v>918</v>
      </c>
      <c r="B115" s="11">
        <v>0.12725694444444444</v>
      </c>
      <c r="C115" s="15" t="s">
        <v>19</v>
      </c>
      <c r="D115" s="15" t="s">
        <v>28</v>
      </c>
      <c r="E115" s="14">
        <v>17</v>
      </c>
      <c r="F115" s="14"/>
      <c r="G115" s="15"/>
      <c r="H115" s="15" t="s">
        <v>1000</v>
      </c>
      <c r="I115" s="15"/>
      <c r="J115" s="15"/>
    </row>
    <row r="116" spans="1:10" ht="13">
      <c r="A116" s="15" t="s">
        <v>918</v>
      </c>
      <c r="B116" s="11">
        <v>0.12861111111111112</v>
      </c>
      <c r="C116" s="15" t="s">
        <v>14</v>
      </c>
      <c r="D116" s="15" t="s">
        <v>30</v>
      </c>
      <c r="E116" s="14" t="s">
        <v>20</v>
      </c>
      <c r="F116" s="14">
        <v>1</v>
      </c>
      <c r="G116" s="15"/>
      <c r="H116" s="15"/>
      <c r="I116" s="15"/>
      <c r="J116" s="15" t="s">
        <v>995</v>
      </c>
    </row>
    <row r="117" spans="1:10" ht="13">
      <c r="A117" s="15" t="s">
        <v>918</v>
      </c>
      <c r="B117" s="11">
        <v>0.12886574074074075</v>
      </c>
      <c r="C117" s="15" t="s">
        <v>14</v>
      </c>
      <c r="D117" s="15" t="s">
        <v>30</v>
      </c>
      <c r="E117" s="14">
        <v>17</v>
      </c>
      <c r="F117" s="14">
        <f>E117-7</f>
        <v>10</v>
      </c>
      <c r="G117" s="15"/>
      <c r="H117" s="15"/>
      <c r="I117" s="15"/>
      <c r="J117" s="15" t="s">
        <v>995</v>
      </c>
    </row>
    <row r="118" spans="1:10" ht="13">
      <c r="A118" s="15" t="s">
        <v>918</v>
      </c>
      <c r="B118" s="11">
        <v>0.12894675925925925</v>
      </c>
      <c r="C118" s="15" t="s">
        <v>14</v>
      </c>
      <c r="D118" s="15" t="s">
        <v>28</v>
      </c>
      <c r="E118" s="14">
        <v>9</v>
      </c>
      <c r="F118" s="14"/>
      <c r="G118" s="15"/>
      <c r="H118" s="15" t="s">
        <v>1001</v>
      </c>
      <c r="I118" s="15"/>
      <c r="J118" s="15"/>
    </row>
    <row r="119" spans="1:10" ht="13">
      <c r="A119" s="15" t="s">
        <v>918</v>
      </c>
      <c r="B119" s="11">
        <v>0.1293287037037037</v>
      </c>
      <c r="C119" s="15" t="s">
        <v>14</v>
      </c>
      <c r="D119" s="15" t="s">
        <v>30</v>
      </c>
      <c r="E119" s="14">
        <v>19</v>
      </c>
      <c r="F119" s="14">
        <f>E119-7</f>
        <v>12</v>
      </c>
      <c r="G119" s="15"/>
      <c r="H119" s="15"/>
      <c r="I119" s="15"/>
      <c r="J119" s="15" t="s">
        <v>929</v>
      </c>
    </row>
    <row r="120" spans="1:10" ht="13">
      <c r="A120" s="15" t="s">
        <v>918</v>
      </c>
      <c r="B120" s="11">
        <v>0.12942129629629628</v>
      </c>
      <c r="C120" s="15" t="s">
        <v>14</v>
      </c>
      <c r="D120" s="15" t="s">
        <v>28</v>
      </c>
      <c r="E120" s="14">
        <v>9</v>
      </c>
      <c r="F120" s="14"/>
      <c r="G120" s="15"/>
      <c r="H120" s="15" t="s">
        <v>1001</v>
      </c>
      <c r="I120" s="15"/>
      <c r="J120" s="15"/>
    </row>
    <row r="121" spans="1:10" ht="13">
      <c r="A121" s="15" t="s">
        <v>918</v>
      </c>
      <c r="B121" s="11">
        <v>0.1295138888888889</v>
      </c>
      <c r="C121" s="15" t="s">
        <v>14</v>
      </c>
      <c r="D121" s="15" t="s">
        <v>30</v>
      </c>
      <c r="E121" s="14">
        <v>19</v>
      </c>
      <c r="F121" s="14">
        <f>E121-7</f>
        <v>12</v>
      </c>
      <c r="G121" s="15"/>
      <c r="H121" s="15"/>
      <c r="I121" s="15"/>
      <c r="J121" s="15" t="s">
        <v>929</v>
      </c>
    </row>
    <row r="122" spans="1:10" ht="13">
      <c r="A122" s="15" t="s">
        <v>918</v>
      </c>
      <c r="B122" s="11">
        <v>0.12959490740740739</v>
      </c>
      <c r="C122" s="15" t="s">
        <v>14</v>
      </c>
      <c r="D122" s="15" t="s">
        <v>28</v>
      </c>
      <c r="E122" s="14">
        <v>9</v>
      </c>
      <c r="F122" s="14"/>
      <c r="G122" s="15"/>
      <c r="H122" s="15" t="s">
        <v>1001</v>
      </c>
      <c r="I122" s="14">
        <v>1</v>
      </c>
      <c r="J122" s="15"/>
    </row>
    <row r="123" spans="1:10" ht="13">
      <c r="A123" s="15" t="s">
        <v>918</v>
      </c>
      <c r="B123" s="11">
        <v>0.13063657407407409</v>
      </c>
      <c r="C123" s="15" t="s">
        <v>21</v>
      </c>
      <c r="D123" s="15" t="s">
        <v>33</v>
      </c>
      <c r="E123" s="14" t="s">
        <v>17</v>
      </c>
      <c r="F123" s="14">
        <v>20</v>
      </c>
      <c r="G123" s="19" t="s">
        <v>40</v>
      </c>
      <c r="H123" s="15"/>
      <c r="I123" s="15"/>
      <c r="J123" s="15" t="s">
        <v>1002</v>
      </c>
    </row>
    <row r="124" spans="1:10" ht="13">
      <c r="A124" s="15" t="s">
        <v>918</v>
      </c>
      <c r="B124" s="11">
        <v>0.13074074074074074</v>
      </c>
      <c r="C124" s="15" t="s">
        <v>21</v>
      </c>
      <c r="D124" s="15" t="s">
        <v>33</v>
      </c>
      <c r="E124" s="14">
        <v>19</v>
      </c>
      <c r="F124" s="14">
        <f t="shared" ref="F124:F125" si="4">E124-8</f>
        <v>11</v>
      </c>
      <c r="G124" s="15"/>
      <c r="H124" s="15"/>
      <c r="I124" s="15"/>
      <c r="J124" s="15" t="s">
        <v>1002</v>
      </c>
    </row>
    <row r="125" spans="1:10" ht="13">
      <c r="A125" s="15" t="s">
        <v>918</v>
      </c>
      <c r="B125" s="11">
        <v>0.13082175925925926</v>
      </c>
      <c r="C125" s="15" t="s">
        <v>21</v>
      </c>
      <c r="D125" s="15" t="s">
        <v>33</v>
      </c>
      <c r="E125" s="14">
        <v>23</v>
      </c>
      <c r="F125" s="14">
        <f t="shared" si="4"/>
        <v>15</v>
      </c>
      <c r="G125" s="15"/>
      <c r="H125" s="15"/>
      <c r="I125" s="15"/>
      <c r="J125" s="15" t="s">
        <v>1002</v>
      </c>
    </row>
    <row r="126" spans="1:10" ht="13">
      <c r="A126" s="15" t="s">
        <v>918</v>
      </c>
      <c r="B126" s="11">
        <v>0.13112268518518519</v>
      </c>
      <c r="C126" s="15" t="s">
        <v>21</v>
      </c>
      <c r="D126" s="15" t="s">
        <v>28</v>
      </c>
      <c r="E126" s="14">
        <v>19</v>
      </c>
      <c r="F126" s="15"/>
      <c r="G126" s="15"/>
      <c r="H126" s="15" t="s">
        <v>1004</v>
      </c>
      <c r="I126" s="15"/>
      <c r="J126" s="15"/>
    </row>
    <row r="127" spans="1:10" ht="13">
      <c r="A127" s="15" t="s">
        <v>918</v>
      </c>
      <c r="B127" s="11">
        <v>0.13184027777777776</v>
      </c>
      <c r="C127" s="15" t="s">
        <v>803</v>
      </c>
      <c r="D127" s="15" t="s">
        <v>26</v>
      </c>
      <c r="E127" s="14">
        <v>9</v>
      </c>
      <c r="F127" s="14"/>
      <c r="G127" s="15"/>
      <c r="H127" s="15"/>
      <c r="I127" s="15"/>
      <c r="J127" s="15"/>
    </row>
    <row r="128" spans="1:10" ht="13">
      <c r="A128" s="15" t="s">
        <v>918</v>
      </c>
      <c r="B128" s="11">
        <v>0.13226851851851851</v>
      </c>
      <c r="C128" s="15" t="s">
        <v>803</v>
      </c>
      <c r="D128" s="15" t="s">
        <v>30</v>
      </c>
      <c r="E128" s="14">
        <v>26</v>
      </c>
      <c r="F128" s="14">
        <v>19</v>
      </c>
      <c r="G128" s="15"/>
      <c r="H128" s="15"/>
      <c r="I128" s="15"/>
      <c r="J128" s="15" t="s">
        <v>940</v>
      </c>
    </row>
    <row r="129" spans="1:10" ht="13">
      <c r="A129" s="15" t="s">
        <v>918</v>
      </c>
      <c r="B129" s="11">
        <v>0.13236111111111112</v>
      </c>
      <c r="C129" s="15" t="s">
        <v>803</v>
      </c>
      <c r="D129" s="15" t="s">
        <v>28</v>
      </c>
      <c r="E129" s="14">
        <v>10</v>
      </c>
      <c r="F129" s="15"/>
      <c r="G129" s="15"/>
      <c r="H129" s="15" t="s">
        <v>1005</v>
      </c>
      <c r="I129" s="15"/>
      <c r="J129" s="15"/>
    </row>
    <row r="130" spans="1:10" ht="13">
      <c r="A130" s="15" t="s">
        <v>918</v>
      </c>
      <c r="B130" s="11">
        <v>0.13255787037037037</v>
      </c>
      <c r="C130" s="15" t="s">
        <v>803</v>
      </c>
      <c r="D130" s="15" t="s">
        <v>30</v>
      </c>
      <c r="E130" s="14">
        <v>19</v>
      </c>
      <c r="F130" s="14">
        <f>E130-7</f>
        <v>12</v>
      </c>
      <c r="G130" s="15"/>
      <c r="H130" s="15"/>
      <c r="I130" s="15"/>
      <c r="J130" s="15" t="s">
        <v>996</v>
      </c>
    </row>
    <row r="131" spans="1:10" ht="13">
      <c r="A131" s="15" t="s">
        <v>918</v>
      </c>
      <c r="B131" s="11">
        <v>0.13263888888888889</v>
      </c>
      <c r="C131" s="15" t="s">
        <v>803</v>
      </c>
      <c r="D131" s="15" t="s">
        <v>28</v>
      </c>
      <c r="E131" s="14">
        <v>12</v>
      </c>
      <c r="F131" s="15"/>
      <c r="G131" s="15"/>
      <c r="H131" s="15" t="s">
        <v>1006</v>
      </c>
      <c r="I131" s="15"/>
      <c r="J131" s="15"/>
    </row>
    <row r="132" spans="1:10" ht="13">
      <c r="A132" s="15" t="s">
        <v>918</v>
      </c>
      <c r="B132" s="11">
        <v>0.13277777777777777</v>
      </c>
      <c r="C132" s="15" t="s">
        <v>803</v>
      </c>
      <c r="D132" s="15" t="s">
        <v>30</v>
      </c>
      <c r="E132" s="14">
        <f>F132+7</f>
        <v>23</v>
      </c>
      <c r="F132" s="14">
        <v>16</v>
      </c>
      <c r="G132" s="15"/>
      <c r="H132" s="15"/>
      <c r="I132" s="15"/>
      <c r="J132" s="15" t="s">
        <v>940</v>
      </c>
    </row>
    <row r="133" spans="1:10" ht="13">
      <c r="A133" s="15" t="s">
        <v>918</v>
      </c>
      <c r="B133" s="11">
        <v>0.13284722222222223</v>
      </c>
      <c r="C133" s="15" t="s">
        <v>803</v>
      </c>
      <c r="D133" s="15" t="s">
        <v>28</v>
      </c>
      <c r="E133" s="14">
        <v>5</v>
      </c>
      <c r="F133" s="15"/>
      <c r="G133" s="15"/>
      <c r="H133" s="15" t="s">
        <v>1007</v>
      </c>
      <c r="I133" s="15"/>
      <c r="J133" s="15"/>
    </row>
    <row r="134" spans="1:10" ht="13">
      <c r="A134" s="15" t="s">
        <v>918</v>
      </c>
      <c r="B134" s="11">
        <v>0.13487268518518519</v>
      </c>
      <c r="C134" s="15" t="s">
        <v>803</v>
      </c>
      <c r="D134" s="15" t="s">
        <v>113</v>
      </c>
      <c r="E134" s="14">
        <v>18</v>
      </c>
      <c r="F134" s="14">
        <f>E134-2</f>
        <v>16</v>
      </c>
      <c r="G134" s="15"/>
      <c r="H134" s="15"/>
      <c r="I134" s="15"/>
      <c r="J134" s="15"/>
    </row>
    <row r="135" spans="1:10" ht="13">
      <c r="A135" s="15" t="s">
        <v>918</v>
      </c>
      <c r="B135" s="11">
        <v>0.13495370370370371</v>
      </c>
      <c r="C135" s="15" t="s">
        <v>14</v>
      </c>
      <c r="D135" s="15" t="s">
        <v>113</v>
      </c>
      <c r="E135" s="14">
        <v>10</v>
      </c>
      <c r="F135" s="14">
        <f>E135-3</f>
        <v>7</v>
      </c>
      <c r="G135" s="15"/>
      <c r="H135" s="15"/>
      <c r="I135" s="15"/>
      <c r="J135" s="15" t="s">
        <v>1008</v>
      </c>
    </row>
    <row r="136" spans="1:10" ht="13">
      <c r="A136" s="15" t="s">
        <v>918</v>
      </c>
      <c r="B136" s="11">
        <v>0.13667824074074075</v>
      </c>
      <c r="C136" s="15" t="s">
        <v>888</v>
      </c>
      <c r="D136" s="15" t="s">
        <v>28</v>
      </c>
      <c r="E136" s="14">
        <v>9</v>
      </c>
      <c r="F136" s="14"/>
      <c r="G136" s="15"/>
      <c r="H136" s="15" t="s">
        <v>1009</v>
      </c>
      <c r="I136" s="15"/>
      <c r="J136" s="15" t="s">
        <v>1010</v>
      </c>
    </row>
    <row r="137" spans="1:10" ht="13">
      <c r="A137" s="15" t="s">
        <v>918</v>
      </c>
      <c r="B137" s="11">
        <v>0.13215277777777779</v>
      </c>
      <c r="C137" s="15" t="s">
        <v>974</v>
      </c>
      <c r="D137" s="15" t="s">
        <v>33</v>
      </c>
      <c r="E137" s="14">
        <v>10</v>
      </c>
      <c r="F137" s="14">
        <v>3</v>
      </c>
      <c r="G137" s="15"/>
      <c r="H137" s="15"/>
      <c r="I137" s="15"/>
      <c r="J137" s="15" t="s">
        <v>952</v>
      </c>
    </row>
    <row r="138" spans="1:10" ht="13">
      <c r="A138" s="15" t="s">
        <v>918</v>
      </c>
      <c r="B138" s="11">
        <v>0.13902777777777778</v>
      </c>
      <c r="C138" s="15" t="s">
        <v>19</v>
      </c>
      <c r="D138" s="15" t="s">
        <v>30</v>
      </c>
      <c r="E138" s="14">
        <v>16</v>
      </c>
      <c r="F138" s="14">
        <f>E138-8</f>
        <v>8</v>
      </c>
      <c r="G138" s="15"/>
      <c r="H138" s="15"/>
      <c r="I138" s="15"/>
      <c r="J138" s="15" t="s">
        <v>1011</v>
      </c>
    </row>
    <row r="139" spans="1:10" ht="13">
      <c r="A139" s="15" t="s">
        <v>918</v>
      </c>
      <c r="B139" s="11">
        <v>0.13915509259259259</v>
      </c>
      <c r="C139" s="15" t="s">
        <v>19</v>
      </c>
      <c r="D139" s="15" t="s">
        <v>28</v>
      </c>
      <c r="E139" s="14">
        <v>17</v>
      </c>
      <c r="F139" s="15"/>
      <c r="G139" s="15"/>
      <c r="H139" s="15" t="s">
        <v>1012</v>
      </c>
      <c r="I139" s="15"/>
      <c r="J139" s="15"/>
    </row>
    <row r="140" spans="1:10" ht="13">
      <c r="A140" s="15" t="s">
        <v>918</v>
      </c>
      <c r="B140" s="11">
        <v>0.13953703703703704</v>
      </c>
      <c r="C140" s="15" t="s">
        <v>19</v>
      </c>
      <c r="D140" s="15" t="s">
        <v>30</v>
      </c>
      <c r="E140" s="14">
        <v>17</v>
      </c>
      <c r="F140" s="14">
        <f>E140-8</f>
        <v>9</v>
      </c>
      <c r="G140" s="15"/>
      <c r="H140" s="15"/>
      <c r="I140" s="15"/>
      <c r="J140" s="15" t="s">
        <v>935</v>
      </c>
    </row>
    <row r="141" spans="1:10" ht="13">
      <c r="A141" s="15" t="s">
        <v>918</v>
      </c>
      <c r="B141" s="11">
        <v>0.13961805555555556</v>
      </c>
      <c r="C141" s="15" t="s">
        <v>19</v>
      </c>
      <c r="D141" s="15" t="s">
        <v>28</v>
      </c>
      <c r="E141" s="14">
        <v>7</v>
      </c>
      <c r="F141" s="14"/>
      <c r="G141" s="15"/>
      <c r="H141" s="15" t="s">
        <v>1013</v>
      </c>
      <c r="I141" s="14">
        <v>1</v>
      </c>
      <c r="J141" s="15"/>
    </row>
    <row r="142" spans="1:10" ht="13">
      <c r="A142" s="15" t="s">
        <v>918</v>
      </c>
      <c r="B142" s="11">
        <v>0.14182870370370371</v>
      </c>
      <c r="C142" s="15" t="s">
        <v>21</v>
      </c>
      <c r="D142" s="15" t="s">
        <v>33</v>
      </c>
      <c r="E142" s="14">
        <v>16</v>
      </c>
      <c r="F142" s="14">
        <f>E142-8</f>
        <v>8</v>
      </c>
      <c r="G142" s="15"/>
      <c r="H142" s="15"/>
      <c r="I142" s="15"/>
      <c r="J142" s="15" t="s">
        <v>1014</v>
      </c>
    </row>
    <row r="143" spans="1:10" ht="13">
      <c r="A143" s="15" t="s">
        <v>918</v>
      </c>
      <c r="B143" s="11">
        <v>0.14201388888888888</v>
      </c>
      <c r="C143" s="15" t="s">
        <v>21</v>
      </c>
      <c r="D143" s="15" t="s">
        <v>28</v>
      </c>
      <c r="E143" s="14">
        <v>14</v>
      </c>
      <c r="F143" s="14"/>
      <c r="G143" s="15"/>
      <c r="H143" s="15" t="s">
        <v>1015</v>
      </c>
      <c r="I143" s="15"/>
      <c r="J143" s="15"/>
    </row>
    <row r="144" spans="1:10" ht="13">
      <c r="A144" s="15" t="s">
        <v>918</v>
      </c>
      <c r="B144" s="11">
        <v>0.1426388888888889</v>
      </c>
      <c r="C144" s="15" t="s">
        <v>803</v>
      </c>
      <c r="D144" s="15" t="s">
        <v>30</v>
      </c>
      <c r="E144" s="14">
        <v>18</v>
      </c>
      <c r="F144" s="14">
        <f>E144-7</f>
        <v>11</v>
      </c>
      <c r="G144" s="15"/>
      <c r="H144" s="15"/>
      <c r="I144" s="15"/>
      <c r="J144" s="15" t="s">
        <v>996</v>
      </c>
    </row>
    <row r="145" spans="1:10" ht="13">
      <c r="A145" s="15" t="s">
        <v>918</v>
      </c>
      <c r="B145" s="11">
        <v>0.14270833333333333</v>
      </c>
      <c r="C145" s="15" t="s">
        <v>803</v>
      </c>
      <c r="D145" s="15" t="s">
        <v>28</v>
      </c>
      <c r="E145" s="14">
        <v>6</v>
      </c>
      <c r="F145" s="15"/>
      <c r="G145" s="15"/>
      <c r="H145" s="15" t="s">
        <v>928</v>
      </c>
      <c r="I145" s="15"/>
      <c r="J145" s="15"/>
    </row>
    <row r="146" spans="1:10" ht="13">
      <c r="A146" s="15" t="s">
        <v>918</v>
      </c>
      <c r="B146" s="11">
        <v>0.14277777777777778</v>
      </c>
      <c r="C146" s="15" t="s">
        <v>803</v>
      </c>
      <c r="D146" s="15" t="s">
        <v>30</v>
      </c>
      <c r="E146" s="14" t="s">
        <v>38</v>
      </c>
      <c r="F146" s="14" t="s">
        <v>38</v>
      </c>
      <c r="G146" s="15"/>
      <c r="H146" s="15"/>
      <c r="I146" s="15"/>
      <c r="J146" s="15" t="s">
        <v>996</v>
      </c>
    </row>
    <row r="147" spans="1:10" ht="13">
      <c r="A147" s="15" t="s">
        <v>918</v>
      </c>
      <c r="B147" s="11">
        <v>0.14281250000000001</v>
      </c>
      <c r="C147" s="15" t="s">
        <v>803</v>
      </c>
      <c r="D147" s="15" t="s">
        <v>30</v>
      </c>
      <c r="E147" s="14" t="s">
        <v>38</v>
      </c>
      <c r="F147" s="14" t="s">
        <v>38</v>
      </c>
      <c r="G147" s="15"/>
      <c r="H147" s="15"/>
      <c r="I147" s="15"/>
      <c r="J147" s="15" t="s">
        <v>940</v>
      </c>
    </row>
    <row r="148" spans="1:10" ht="13">
      <c r="A148" s="15" t="s">
        <v>918</v>
      </c>
      <c r="B148" s="11">
        <v>0.14403935185185185</v>
      </c>
      <c r="C148" s="15" t="s">
        <v>888</v>
      </c>
      <c r="D148" s="15" t="s">
        <v>28</v>
      </c>
      <c r="E148" s="14">
        <v>18</v>
      </c>
      <c r="F148" s="14"/>
      <c r="G148" s="15"/>
      <c r="H148" s="29" t="s">
        <v>1016</v>
      </c>
      <c r="I148" s="15"/>
      <c r="J148" s="15" t="s">
        <v>1010</v>
      </c>
    </row>
    <row r="149" spans="1:10" ht="13">
      <c r="A149" s="15" t="s">
        <v>918</v>
      </c>
      <c r="B149" s="11">
        <v>0.1454050925925926</v>
      </c>
      <c r="C149" s="15" t="s">
        <v>888</v>
      </c>
      <c r="D149" s="15" t="s">
        <v>15</v>
      </c>
      <c r="E149" s="14" t="s">
        <v>38</v>
      </c>
      <c r="F149" s="14" t="s">
        <v>38</v>
      </c>
      <c r="G149" s="15"/>
      <c r="H149" s="15"/>
      <c r="I149" s="15"/>
      <c r="J149" s="15" t="s">
        <v>103</v>
      </c>
    </row>
    <row r="150" spans="1:10" ht="13">
      <c r="A150" s="15" t="s">
        <v>918</v>
      </c>
      <c r="B150" s="11">
        <v>0.1454050925925926</v>
      </c>
      <c r="C150" s="15" t="s">
        <v>888</v>
      </c>
      <c r="D150" s="15" t="s">
        <v>15</v>
      </c>
      <c r="E150" s="14">
        <v>15</v>
      </c>
      <c r="F150" s="14">
        <f>E150-8</f>
        <v>7</v>
      </c>
      <c r="G150" s="15"/>
      <c r="H150" s="15"/>
      <c r="I150" s="15"/>
      <c r="J150" s="15" t="s">
        <v>105</v>
      </c>
    </row>
    <row r="151" spans="1:10" ht="13">
      <c r="A151" s="15" t="s">
        <v>918</v>
      </c>
      <c r="B151" s="11">
        <v>0.14657407407407408</v>
      </c>
      <c r="C151" s="15" t="s">
        <v>990</v>
      </c>
      <c r="D151" s="15" t="s">
        <v>15</v>
      </c>
      <c r="E151" s="14">
        <v>11</v>
      </c>
      <c r="F151" s="14">
        <v>7</v>
      </c>
      <c r="G151" s="15"/>
      <c r="H151" s="15"/>
      <c r="I151" s="15"/>
      <c r="J151" s="15"/>
    </row>
    <row r="152" spans="1:10" ht="13">
      <c r="A152" s="15" t="s">
        <v>918</v>
      </c>
      <c r="B152" s="11">
        <v>0.14797453703703703</v>
      </c>
      <c r="C152" s="15" t="s">
        <v>19</v>
      </c>
      <c r="D152" s="15" t="s">
        <v>22</v>
      </c>
      <c r="E152" s="14">
        <v>15</v>
      </c>
      <c r="F152" s="14">
        <f>E152-10</f>
        <v>5</v>
      </c>
      <c r="G152" s="15"/>
      <c r="H152" s="15"/>
      <c r="I152" s="15"/>
      <c r="J152" s="15"/>
    </row>
    <row r="153" spans="1:10" ht="13">
      <c r="A153" s="15" t="s">
        <v>918</v>
      </c>
      <c r="B153" s="11">
        <v>0.14879629629629629</v>
      </c>
      <c r="C153" s="15" t="s">
        <v>21</v>
      </c>
      <c r="D153" s="15" t="s">
        <v>101</v>
      </c>
      <c r="E153" s="14">
        <v>7</v>
      </c>
      <c r="F153" s="15"/>
      <c r="G153" s="15"/>
      <c r="H153" s="15"/>
      <c r="I153" s="15"/>
      <c r="J153" s="15" t="s">
        <v>1019</v>
      </c>
    </row>
    <row r="154" spans="1:10" ht="13">
      <c r="A154" s="15" t="s">
        <v>918</v>
      </c>
      <c r="B154" s="11">
        <v>0.14921296296296296</v>
      </c>
      <c r="C154" s="15" t="s">
        <v>21</v>
      </c>
      <c r="D154" s="15" t="s">
        <v>33</v>
      </c>
      <c r="E154" s="14" t="s">
        <v>17</v>
      </c>
      <c r="F154" s="14">
        <v>20</v>
      </c>
      <c r="G154" s="19" t="s">
        <v>40</v>
      </c>
      <c r="H154" s="15"/>
      <c r="I154" s="15"/>
      <c r="J154" s="15" t="s">
        <v>103</v>
      </c>
    </row>
    <row r="155" spans="1:10" ht="13">
      <c r="A155" s="15" t="s">
        <v>918</v>
      </c>
      <c r="B155" s="11">
        <v>0.14921296296296296</v>
      </c>
      <c r="C155" s="15" t="s">
        <v>21</v>
      </c>
      <c r="D155" s="15" t="s">
        <v>33</v>
      </c>
      <c r="E155" s="14">
        <v>12</v>
      </c>
      <c r="F155" s="14">
        <f>E155-8</f>
        <v>4</v>
      </c>
      <c r="G155" s="15"/>
      <c r="H155" s="15"/>
      <c r="I155" s="15"/>
      <c r="J155" s="15" t="s">
        <v>448</v>
      </c>
    </row>
    <row r="156" spans="1:10" ht="13">
      <c r="A156" s="15" t="s">
        <v>918</v>
      </c>
      <c r="B156" s="11">
        <v>0.14952546296296296</v>
      </c>
      <c r="C156" s="15" t="s">
        <v>803</v>
      </c>
      <c r="D156" s="15" t="s">
        <v>15</v>
      </c>
      <c r="E156" s="14">
        <v>18</v>
      </c>
      <c r="F156" s="14">
        <f>E156-2</f>
        <v>16</v>
      </c>
      <c r="G156" s="15"/>
      <c r="H156" s="15"/>
      <c r="I156" s="15"/>
      <c r="J156" s="15"/>
    </row>
    <row r="157" spans="1:10" ht="13">
      <c r="A157" s="15" t="s">
        <v>918</v>
      </c>
      <c r="B157" s="11">
        <v>0.14997685185185186</v>
      </c>
      <c r="C157" s="15" t="s">
        <v>803</v>
      </c>
      <c r="D157" s="15" t="s">
        <v>30</v>
      </c>
      <c r="E157" s="14">
        <v>17</v>
      </c>
      <c r="F157" s="14">
        <f t="shared" ref="F157:F159" si="5">E157-7</f>
        <v>10</v>
      </c>
      <c r="G157" s="15"/>
      <c r="H157" s="15"/>
      <c r="I157" s="15"/>
      <c r="J157" s="15" t="s">
        <v>1025</v>
      </c>
    </row>
    <row r="158" spans="1:10" ht="13">
      <c r="A158" s="15" t="s">
        <v>918</v>
      </c>
      <c r="B158" s="11">
        <v>0.15144675925925927</v>
      </c>
      <c r="C158" s="15" t="s">
        <v>14</v>
      </c>
      <c r="D158" s="15" t="s">
        <v>30</v>
      </c>
      <c r="E158" s="14">
        <v>18</v>
      </c>
      <c r="F158" s="14">
        <f t="shared" si="5"/>
        <v>11</v>
      </c>
      <c r="G158" s="15"/>
      <c r="H158" s="15"/>
      <c r="I158" s="15"/>
      <c r="J158" s="15" t="s">
        <v>1027</v>
      </c>
    </row>
    <row r="159" spans="1:10" ht="13">
      <c r="A159" s="15" t="s">
        <v>918</v>
      </c>
      <c r="B159" s="11">
        <v>0.15145833333333333</v>
      </c>
      <c r="C159" s="15" t="s">
        <v>14</v>
      </c>
      <c r="D159" s="15" t="s">
        <v>30</v>
      </c>
      <c r="E159" s="14">
        <v>17</v>
      </c>
      <c r="F159" s="14">
        <f t="shared" si="5"/>
        <v>10</v>
      </c>
      <c r="G159" s="15"/>
      <c r="H159" s="15"/>
      <c r="I159" s="15"/>
      <c r="J159" s="15" t="s">
        <v>1027</v>
      </c>
    </row>
    <row r="160" spans="1:10" ht="13">
      <c r="A160" s="15" t="s">
        <v>918</v>
      </c>
      <c r="B160" s="11">
        <v>0.15167824074074074</v>
      </c>
      <c r="C160" s="15" t="s">
        <v>14</v>
      </c>
      <c r="D160" s="15" t="s">
        <v>28</v>
      </c>
      <c r="E160" s="14">
        <v>13</v>
      </c>
      <c r="F160" s="15"/>
      <c r="G160" s="15"/>
      <c r="H160" s="15"/>
      <c r="I160" s="15"/>
      <c r="J160" s="15" t="s">
        <v>1028</v>
      </c>
    </row>
    <row r="161" spans="1:10" ht="13">
      <c r="A161" s="15" t="s">
        <v>918</v>
      </c>
      <c r="B161" s="11">
        <v>0.15182870370370372</v>
      </c>
      <c r="C161" s="15" t="s">
        <v>14</v>
      </c>
      <c r="D161" s="15" t="s">
        <v>28</v>
      </c>
      <c r="E161" s="14">
        <v>7</v>
      </c>
      <c r="F161" s="14"/>
      <c r="G161" s="15"/>
      <c r="H161" s="15" t="s">
        <v>1030</v>
      </c>
      <c r="I161" s="15"/>
      <c r="J161" s="15"/>
    </row>
    <row r="162" spans="1:10" ht="13">
      <c r="A162" s="15" t="s">
        <v>918</v>
      </c>
      <c r="B162" s="11">
        <v>0.15184027777777778</v>
      </c>
      <c r="C162" s="15" t="s">
        <v>14</v>
      </c>
      <c r="D162" s="15" t="s">
        <v>28</v>
      </c>
      <c r="E162" s="14">
        <v>5</v>
      </c>
      <c r="F162" s="14"/>
      <c r="G162" s="15"/>
      <c r="H162" s="15" t="s">
        <v>1031</v>
      </c>
      <c r="I162" s="15"/>
      <c r="J162" s="15"/>
    </row>
    <row r="163" spans="1:10" ht="13">
      <c r="A163" s="15" t="s">
        <v>918</v>
      </c>
      <c r="B163" s="11">
        <v>0.15190972222222221</v>
      </c>
      <c r="C163" s="15" t="s">
        <v>19</v>
      </c>
      <c r="D163" s="15" t="s">
        <v>30</v>
      </c>
      <c r="E163" s="14">
        <v>9</v>
      </c>
      <c r="F163" s="24">
        <f>E163-8</f>
        <v>1</v>
      </c>
      <c r="G163" s="15"/>
      <c r="H163" s="15"/>
      <c r="I163" s="15"/>
      <c r="J163" s="15" t="s">
        <v>1035</v>
      </c>
    </row>
    <row r="164" spans="1:10" ht="13">
      <c r="A164" s="15" t="s">
        <v>918</v>
      </c>
      <c r="B164" s="11">
        <v>0.15237268518518518</v>
      </c>
      <c r="C164" s="15" t="s">
        <v>803</v>
      </c>
      <c r="D164" s="15" t="s">
        <v>62</v>
      </c>
      <c r="E164" s="14">
        <v>13</v>
      </c>
      <c r="F164" s="14">
        <f>E164-7</f>
        <v>6</v>
      </c>
      <c r="G164" s="15"/>
      <c r="H164" s="15" t="s">
        <v>1036</v>
      </c>
      <c r="I164" s="15"/>
      <c r="J164" s="15" t="s">
        <v>912</v>
      </c>
    </row>
    <row r="165" spans="1:10" ht="13">
      <c r="A165" s="15" t="s">
        <v>918</v>
      </c>
      <c r="B165" s="11">
        <v>0.1524537037037037</v>
      </c>
      <c r="C165" s="15" t="s">
        <v>888</v>
      </c>
      <c r="D165" s="15" t="s">
        <v>62</v>
      </c>
      <c r="E165" s="14">
        <v>14</v>
      </c>
      <c r="F165" s="14">
        <f>E165-6</f>
        <v>8</v>
      </c>
      <c r="G165" s="15"/>
      <c r="H165" s="15" t="s">
        <v>1039</v>
      </c>
      <c r="I165" s="15"/>
      <c r="J165" s="15" t="s">
        <v>912</v>
      </c>
    </row>
    <row r="166" spans="1:10" ht="13">
      <c r="A166" s="15" t="s">
        <v>918</v>
      </c>
      <c r="B166" s="11">
        <v>0.15251157407407406</v>
      </c>
      <c r="C166" s="15" t="s">
        <v>198</v>
      </c>
      <c r="D166" s="15" t="s">
        <v>62</v>
      </c>
      <c r="E166" s="14">
        <v>2</v>
      </c>
      <c r="F166" s="14">
        <f>E166-0</f>
        <v>2</v>
      </c>
      <c r="G166" s="15"/>
      <c r="H166" s="15" t="s">
        <v>1042</v>
      </c>
      <c r="I166" s="15"/>
      <c r="J166" s="15" t="s">
        <v>1043</v>
      </c>
    </row>
    <row r="167" spans="1:10" ht="13">
      <c r="A167" s="15" t="s">
        <v>918</v>
      </c>
      <c r="B167" s="11">
        <v>0.15254629629629629</v>
      </c>
      <c r="C167" s="15" t="s">
        <v>14</v>
      </c>
      <c r="D167" s="15" t="s">
        <v>62</v>
      </c>
      <c r="E167" s="14">
        <v>6</v>
      </c>
      <c r="F167" s="14">
        <f>E167-3</f>
        <v>3</v>
      </c>
      <c r="G167" s="15"/>
      <c r="H167" s="15" t="s">
        <v>1044</v>
      </c>
      <c r="I167" s="15"/>
      <c r="J167" s="15" t="s">
        <v>1045</v>
      </c>
    </row>
    <row r="168" spans="1:10" ht="13">
      <c r="A168" s="15" t="s">
        <v>918</v>
      </c>
      <c r="B168" s="11">
        <v>0.15358796296296295</v>
      </c>
      <c r="C168" s="15" t="s">
        <v>803</v>
      </c>
      <c r="D168" s="15" t="s">
        <v>30</v>
      </c>
      <c r="E168" s="14">
        <v>18</v>
      </c>
      <c r="F168" s="14">
        <f>E168-7</f>
        <v>11</v>
      </c>
      <c r="G168" s="15"/>
      <c r="H168" s="15"/>
      <c r="I168" s="15"/>
      <c r="J168" s="15" t="s">
        <v>1046</v>
      </c>
    </row>
    <row r="169" spans="1:10" ht="13">
      <c r="A169" s="15" t="s">
        <v>918</v>
      </c>
      <c r="B169" s="11">
        <v>0.15365740740740741</v>
      </c>
      <c r="C169" s="15" t="s">
        <v>803</v>
      </c>
      <c r="D169" s="15" t="s">
        <v>28</v>
      </c>
      <c r="E169" s="14">
        <v>7</v>
      </c>
      <c r="F169" s="15"/>
      <c r="G169" s="15"/>
      <c r="H169" s="15" t="s">
        <v>1030</v>
      </c>
      <c r="I169" s="15"/>
      <c r="J169" s="15"/>
    </row>
    <row r="170" spans="1:10" ht="13">
      <c r="A170" s="15" t="s">
        <v>918</v>
      </c>
      <c r="B170" s="11">
        <v>0.15557870370370369</v>
      </c>
      <c r="C170" s="15" t="s">
        <v>19</v>
      </c>
      <c r="D170" s="15" t="s">
        <v>30</v>
      </c>
      <c r="E170" s="14" t="s">
        <v>38</v>
      </c>
      <c r="F170" s="15" t="s">
        <v>38</v>
      </c>
      <c r="G170" s="15"/>
      <c r="H170" s="15"/>
      <c r="I170" s="15"/>
      <c r="J170" s="15" t="s">
        <v>935</v>
      </c>
    </row>
    <row r="171" spans="1:10" ht="13">
      <c r="A171" s="15" t="s">
        <v>918</v>
      </c>
      <c r="B171" s="11">
        <v>0.15564814814814815</v>
      </c>
      <c r="C171" s="15" t="s">
        <v>19</v>
      </c>
      <c r="D171" s="15" t="s">
        <v>28</v>
      </c>
      <c r="E171" s="14">
        <v>9</v>
      </c>
      <c r="F171" s="15"/>
      <c r="G171" s="15"/>
      <c r="H171" s="15" t="s">
        <v>1047</v>
      </c>
      <c r="I171" s="15"/>
      <c r="J171" s="15"/>
    </row>
    <row r="172" spans="1:10" ht="13">
      <c r="A172" s="15" t="s">
        <v>918</v>
      </c>
      <c r="B172" s="11">
        <v>0.1557175925925926</v>
      </c>
      <c r="C172" s="15" t="s">
        <v>14</v>
      </c>
      <c r="D172" s="15" t="s">
        <v>30</v>
      </c>
      <c r="E172" s="14">
        <v>24</v>
      </c>
      <c r="F172" s="14">
        <f>E172-7</f>
        <v>17</v>
      </c>
      <c r="G172" s="15"/>
      <c r="H172" s="15"/>
      <c r="I172" s="15"/>
      <c r="J172" s="15" t="s">
        <v>1049</v>
      </c>
    </row>
    <row r="173" spans="1:10" ht="13">
      <c r="A173" s="15" t="s">
        <v>918</v>
      </c>
      <c r="B173" s="11">
        <v>0.15650462962962963</v>
      </c>
      <c r="C173" s="15" t="s">
        <v>14</v>
      </c>
      <c r="D173" s="15" t="s">
        <v>30</v>
      </c>
      <c r="E173" s="14" t="s">
        <v>38</v>
      </c>
      <c r="F173" s="15" t="s">
        <v>38</v>
      </c>
      <c r="G173" s="15"/>
      <c r="H173" s="15"/>
      <c r="I173" s="15"/>
      <c r="J173" s="15" t="s">
        <v>56</v>
      </c>
    </row>
    <row r="174" spans="1:10" ht="13">
      <c r="A174" s="15" t="s">
        <v>918</v>
      </c>
      <c r="B174" s="11">
        <v>0.15748842592592593</v>
      </c>
      <c r="C174" s="15" t="s">
        <v>14</v>
      </c>
      <c r="D174" s="15" t="s">
        <v>30</v>
      </c>
      <c r="E174" s="14">
        <v>21</v>
      </c>
      <c r="F174" s="14">
        <f>E174-7</f>
        <v>14</v>
      </c>
      <c r="G174" s="15"/>
      <c r="H174" s="15"/>
      <c r="I174" s="15"/>
      <c r="J174" s="15" t="s">
        <v>297</v>
      </c>
    </row>
    <row r="175" spans="1:10" ht="13">
      <c r="A175" s="15" t="s">
        <v>918</v>
      </c>
      <c r="B175" s="11">
        <v>0.15769675925925927</v>
      </c>
      <c r="C175" s="15" t="s">
        <v>14</v>
      </c>
      <c r="D175" s="15" t="s">
        <v>28</v>
      </c>
      <c r="E175" s="14">
        <v>7</v>
      </c>
      <c r="F175" s="15"/>
      <c r="G175" s="15"/>
      <c r="H175" s="15" t="s">
        <v>1030</v>
      </c>
      <c r="I175" s="15"/>
      <c r="J175" s="15"/>
    </row>
    <row r="176" spans="1:10" ht="13">
      <c r="A176" s="15" t="s">
        <v>918</v>
      </c>
      <c r="B176" s="11">
        <v>0.15778935185185186</v>
      </c>
      <c r="C176" s="15" t="s">
        <v>14</v>
      </c>
      <c r="D176" s="15" t="s">
        <v>28</v>
      </c>
      <c r="E176" s="14">
        <v>5</v>
      </c>
      <c r="F176" s="15"/>
      <c r="G176" s="15"/>
      <c r="H176" s="15" t="s">
        <v>1031</v>
      </c>
      <c r="I176" s="15"/>
      <c r="J176" s="15"/>
    </row>
    <row r="177" spans="1:10" ht="13">
      <c r="A177" s="15" t="s">
        <v>918</v>
      </c>
      <c r="B177" s="11">
        <v>0.15796296296296297</v>
      </c>
      <c r="C177" s="15" t="s">
        <v>14</v>
      </c>
      <c r="D177" s="15" t="s">
        <v>30</v>
      </c>
      <c r="E177" s="14">
        <v>23</v>
      </c>
      <c r="F177" s="14">
        <v>16</v>
      </c>
      <c r="G177" s="15"/>
      <c r="H177" s="15"/>
      <c r="I177" s="15"/>
      <c r="J177" s="15" t="s">
        <v>297</v>
      </c>
    </row>
    <row r="178" spans="1:10" ht="13">
      <c r="A178" s="15" t="s">
        <v>918</v>
      </c>
      <c r="B178" s="11">
        <v>0.15796296296296297</v>
      </c>
      <c r="C178" s="15" t="s">
        <v>14</v>
      </c>
      <c r="D178" s="15" t="s">
        <v>30</v>
      </c>
      <c r="E178" s="14">
        <v>23</v>
      </c>
      <c r="F178" s="14">
        <v>16</v>
      </c>
      <c r="G178" s="15"/>
      <c r="H178" s="15"/>
      <c r="I178" s="15"/>
      <c r="J178" s="15" t="s">
        <v>56</v>
      </c>
    </row>
    <row r="179" spans="1:10" ht="13">
      <c r="A179" s="15" t="s">
        <v>918</v>
      </c>
      <c r="B179" s="11">
        <v>0.15802083333333333</v>
      </c>
      <c r="C179" s="15" t="s">
        <v>14</v>
      </c>
      <c r="D179" s="15" t="s">
        <v>28</v>
      </c>
      <c r="E179" s="14">
        <v>8</v>
      </c>
      <c r="F179" s="15"/>
      <c r="G179" s="15"/>
      <c r="H179" s="15" t="s">
        <v>1053</v>
      </c>
      <c r="I179" s="15"/>
      <c r="J179" s="15"/>
    </row>
    <row r="180" spans="1:10" ht="13">
      <c r="A180" s="15" t="s">
        <v>918</v>
      </c>
      <c r="B180" s="11">
        <v>0.1590162037037037</v>
      </c>
      <c r="C180" s="15" t="s">
        <v>21</v>
      </c>
      <c r="D180" s="15" t="s">
        <v>33</v>
      </c>
      <c r="E180" s="14" t="s">
        <v>38</v>
      </c>
      <c r="F180" s="15" t="s">
        <v>38</v>
      </c>
      <c r="G180" s="15"/>
      <c r="H180" s="15"/>
      <c r="I180" s="15"/>
      <c r="J180" s="15" t="s">
        <v>56</v>
      </c>
    </row>
    <row r="181" spans="1:10" ht="13">
      <c r="A181" s="15" t="s">
        <v>918</v>
      </c>
      <c r="B181" s="11">
        <v>0.1590162037037037</v>
      </c>
      <c r="C181" s="15" t="s">
        <v>21</v>
      </c>
      <c r="D181" s="15" t="s">
        <v>33</v>
      </c>
      <c r="E181" s="14">
        <v>16</v>
      </c>
      <c r="F181" s="14">
        <f>E181-8</f>
        <v>8</v>
      </c>
      <c r="G181" s="15"/>
      <c r="H181" s="15"/>
      <c r="I181" s="15"/>
      <c r="J181" s="15" t="s">
        <v>1054</v>
      </c>
    </row>
    <row r="182" spans="1:10" ht="13">
      <c r="A182" s="15" t="s">
        <v>918</v>
      </c>
      <c r="B182" s="11">
        <v>0.15916666666666668</v>
      </c>
      <c r="C182" s="15" t="s">
        <v>21</v>
      </c>
      <c r="D182" s="15" t="s">
        <v>28</v>
      </c>
      <c r="E182" s="14">
        <v>6</v>
      </c>
      <c r="F182" s="15"/>
      <c r="G182" s="15"/>
      <c r="H182" s="15" t="s">
        <v>1055</v>
      </c>
      <c r="I182" s="15"/>
      <c r="J182" s="15"/>
    </row>
    <row r="183" spans="1:10" ht="13">
      <c r="A183" s="15" t="s">
        <v>918</v>
      </c>
      <c r="B183" s="11">
        <v>0.1595138888888889</v>
      </c>
      <c r="C183" s="15" t="s">
        <v>803</v>
      </c>
      <c r="D183" s="15" t="s">
        <v>30</v>
      </c>
      <c r="E183" s="14">
        <v>20</v>
      </c>
      <c r="F183" s="14">
        <f>E183-7</f>
        <v>13</v>
      </c>
      <c r="G183" s="15"/>
      <c r="H183" s="15"/>
      <c r="I183" s="15"/>
      <c r="J183" s="15" t="s">
        <v>946</v>
      </c>
    </row>
    <row r="184" spans="1:10" ht="13">
      <c r="A184" s="15" t="s">
        <v>918</v>
      </c>
      <c r="B184" s="11">
        <v>0.1595138888888889</v>
      </c>
      <c r="C184" s="15" t="s">
        <v>803</v>
      </c>
      <c r="D184" s="15" t="s">
        <v>30</v>
      </c>
      <c r="E184" s="14" t="s">
        <v>38</v>
      </c>
      <c r="F184" s="15" t="s">
        <v>38</v>
      </c>
      <c r="G184" s="15"/>
      <c r="H184" s="15"/>
      <c r="I184" s="15"/>
      <c r="J184" s="15" t="s">
        <v>56</v>
      </c>
    </row>
    <row r="185" spans="1:10" ht="13">
      <c r="A185" s="15" t="s">
        <v>918</v>
      </c>
      <c r="B185" s="11">
        <v>0.15960648148148149</v>
      </c>
      <c r="C185" s="15" t="s">
        <v>803</v>
      </c>
      <c r="D185" s="15" t="s">
        <v>28</v>
      </c>
      <c r="E185" s="14">
        <v>7</v>
      </c>
      <c r="F185" s="15"/>
      <c r="G185" s="15"/>
      <c r="H185" s="15" t="s">
        <v>1030</v>
      </c>
      <c r="I185" s="15"/>
      <c r="J185" s="15"/>
    </row>
    <row r="186" spans="1:10" ht="13">
      <c r="A186" s="15" t="s">
        <v>918</v>
      </c>
      <c r="B186" s="11">
        <v>0.15967592592592592</v>
      </c>
      <c r="C186" s="15" t="s">
        <v>803</v>
      </c>
      <c r="D186" s="15" t="s">
        <v>30</v>
      </c>
      <c r="E186" s="14" t="s">
        <v>38</v>
      </c>
      <c r="F186" s="15" t="s">
        <v>38</v>
      </c>
      <c r="G186" s="15"/>
      <c r="H186" s="15"/>
      <c r="I186" s="15"/>
      <c r="J186" s="15" t="s">
        <v>56</v>
      </c>
    </row>
    <row r="187" spans="1:10" ht="13">
      <c r="A187" s="15" t="s">
        <v>918</v>
      </c>
      <c r="B187" s="11">
        <v>0.15967592592592592</v>
      </c>
      <c r="C187" s="15" t="s">
        <v>803</v>
      </c>
      <c r="D187" s="15" t="s">
        <v>30</v>
      </c>
      <c r="E187" s="13">
        <v>26</v>
      </c>
      <c r="F187" s="13">
        <v>19</v>
      </c>
      <c r="G187" s="15" t="s">
        <v>40</v>
      </c>
      <c r="H187" s="15"/>
      <c r="I187" s="15"/>
      <c r="J187" s="15" t="s">
        <v>946</v>
      </c>
    </row>
    <row r="188" spans="1:10" ht="13">
      <c r="A188" s="15" t="s">
        <v>918</v>
      </c>
      <c r="B188" s="11">
        <v>0.15984953703703703</v>
      </c>
      <c r="C188" s="15" t="s">
        <v>803</v>
      </c>
      <c r="D188" s="15" t="s">
        <v>28</v>
      </c>
      <c r="E188" s="14">
        <v>6</v>
      </c>
      <c r="F188" s="15"/>
      <c r="G188" s="15"/>
      <c r="H188" s="15" t="s">
        <v>928</v>
      </c>
      <c r="I188" s="15"/>
      <c r="J188" s="15"/>
    </row>
    <row r="189" spans="1:10" ht="13">
      <c r="A189" s="15" t="s">
        <v>918</v>
      </c>
      <c r="B189" s="11">
        <v>0.15991898148148148</v>
      </c>
      <c r="C189" s="15" t="s">
        <v>803</v>
      </c>
      <c r="D189" s="15" t="s">
        <v>30</v>
      </c>
      <c r="E189" s="14" t="s">
        <v>38</v>
      </c>
      <c r="F189" s="15" t="s">
        <v>38</v>
      </c>
      <c r="G189" s="15"/>
      <c r="H189" s="15"/>
      <c r="I189" s="15"/>
      <c r="J189" s="15" t="s">
        <v>56</v>
      </c>
    </row>
    <row r="190" spans="1:10" ht="13">
      <c r="A190" s="15" t="s">
        <v>918</v>
      </c>
      <c r="B190" s="11">
        <v>0.15991898148148148</v>
      </c>
      <c r="C190" s="15" t="s">
        <v>803</v>
      </c>
      <c r="D190" s="15" t="s">
        <v>30</v>
      </c>
      <c r="E190" s="14">
        <v>14</v>
      </c>
      <c r="F190" s="14">
        <f>E190-7</f>
        <v>7</v>
      </c>
      <c r="G190" s="15"/>
      <c r="H190" s="15"/>
      <c r="I190" s="15"/>
      <c r="J190" s="15" t="s">
        <v>947</v>
      </c>
    </row>
    <row r="191" spans="1:10" ht="13">
      <c r="A191" s="15" t="s">
        <v>918</v>
      </c>
      <c r="B191" s="11">
        <v>0.1605787037037037</v>
      </c>
      <c r="C191" s="15" t="s">
        <v>888</v>
      </c>
      <c r="D191" s="15" t="s">
        <v>101</v>
      </c>
      <c r="E191" s="14">
        <v>7</v>
      </c>
      <c r="F191" s="15"/>
      <c r="G191" s="15"/>
      <c r="H191" s="15"/>
      <c r="I191" s="15"/>
      <c r="J191" s="15" t="s">
        <v>1062</v>
      </c>
    </row>
    <row r="192" spans="1:10" ht="13">
      <c r="A192" s="15" t="s">
        <v>918</v>
      </c>
      <c r="B192" s="11">
        <v>0.16104166666666667</v>
      </c>
      <c r="C192" s="15" t="s">
        <v>888</v>
      </c>
      <c r="D192" s="15" t="s">
        <v>101</v>
      </c>
      <c r="E192" s="14">
        <v>15</v>
      </c>
      <c r="F192" s="15"/>
      <c r="G192" s="15"/>
      <c r="H192" s="15"/>
      <c r="I192" s="15"/>
      <c r="J192" s="15" t="s">
        <v>1063</v>
      </c>
    </row>
    <row r="193" spans="1:10" ht="13">
      <c r="A193" s="15" t="s">
        <v>918</v>
      </c>
      <c r="B193" s="11">
        <v>0.16229166666666667</v>
      </c>
      <c r="C193" s="15" t="s">
        <v>198</v>
      </c>
      <c r="D193" s="15" t="s">
        <v>101</v>
      </c>
      <c r="E193" s="14">
        <v>7</v>
      </c>
      <c r="F193" s="15"/>
      <c r="G193" s="15"/>
      <c r="H193" s="15"/>
      <c r="I193" s="15"/>
      <c r="J193" s="15" t="s">
        <v>1064</v>
      </c>
    </row>
    <row r="194" spans="1:10" ht="13">
      <c r="A194" s="15" t="s">
        <v>918</v>
      </c>
      <c r="B194" s="11">
        <v>0.16305555555555556</v>
      </c>
      <c r="C194" s="15" t="s">
        <v>19</v>
      </c>
      <c r="D194" s="15" t="s">
        <v>30</v>
      </c>
      <c r="E194" s="14">
        <v>19</v>
      </c>
      <c r="F194" s="14">
        <f>E194-8</f>
        <v>11</v>
      </c>
      <c r="G194" s="15"/>
      <c r="H194" s="15"/>
      <c r="I194" s="15"/>
      <c r="J194" s="15" t="s">
        <v>1066</v>
      </c>
    </row>
    <row r="195" spans="1:10" ht="13">
      <c r="A195" s="15" t="s">
        <v>918</v>
      </c>
      <c r="B195" s="11">
        <v>0.16315972222222222</v>
      </c>
      <c r="C195" s="15" t="s">
        <v>19</v>
      </c>
      <c r="D195" s="15" t="s">
        <v>28</v>
      </c>
      <c r="E195" s="14">
        <v>17</v>
      </c>
      <c r="F195" s="15"/>
      <c r="G195" s="15"/>
      <c r="H195" s="15" t="s">
        <v>1067</v>
      </c>
      <c r="I195" s="15"/>
      <c r="J195" s="15"/>
    </row>
    <row r="196" spans="1:10" ht="13">
      <c r="A196" s="15" t="s">
        <v>918</v>
      </c>
      <c r="B196" s="11">
        <v>0.1633101851851852</v>
      </c>
      <c r="C196" s="15" t="s">
        <v>19</v>
      </c>
      <c r="D196" s="15" t="s">
        <v>30</v>
      </c>
      <c r="E196" s="14" t="s">
        <v>38</v>
      </c>
      <c r="F196" s="15" t="s">
        <v>38</v>
      </c>
      <c r="G196" s="15"/>
      <c r="H196" s="15"/>
      <c r="I196" s="15"/>
      <c r="J196" s="15" t="s">
        <v>935</v>
      </c>
    </row>
    <row r="197" spans="1:10" ht="13">
      <c r="A197" s="15" t="s">
        <v>918</v>
      </c>
      <c r="B197" s="11">
        <v>0.16386574074074073</v>
      </c>
      <c r="C197" s="15" t="s">
        <v>14</v>
      </c>
      <c r="D197" s="15" t="s">
        <v>30</v>
      </c>
      <c r="E197" s="14">
        <v>18</v>
      </c>
      <c r="F197" s="14">
        <f>E197-7</f>
        <v>11</v>
      </c>
      <c r="G197" s="15"/>
      <c r="H197" s="15"/>
      <c r="I197" s="15"/>
      <c r="J197" s="15" t="s">
        <v>995</v>
      </c>
    </row>
    <row r="198" spans="1:10" ht="13">
      <c r="A198" s="15" t="s">
        <v>918</v>
      </c>
      <c r="B198" s="11">
        <v>0.16394675925925925</v>
      </c>
      <c r="C198" s="15" t="s">
        <v>14</v>
      </c>
      <c r="D198" s="15" t="s">
        <v>28</v>
      </c>
      <c r="E198" s="14">
        <v>8</v>
      </c>
      <c r="F198" s="15"/>
      <c r="G198" s="15"/>
      <c r="H198" s="15" t="s">
        <v>1053</v>
      </c>
      <c r="I198" s="15"/>
      <c r="J198" s="15"/>
    </row>
    <row r="199" spans="1:10" ht="13">
      <c r="A199" s="15" t="s">
        <v>918</v>
      </c>
      <c r="B199" s="11">
        <v>0.16402777777777777</v>
      </c>
      <c r="C199" s="15" t="s">
        <v>14</v>
      </c>
      <c r="D199" s="15" t="s">
        <v>30</v>
      </c>
      <c r="E199" s="14">
        <v>19</v>
      </c>
      <c r="F199" s="14">
        <f>E199-7</f>
        <v>12</v>
      </c>
      <c r="G199" s="15"/>
      <c r="H199" s="15"/>
      <c r="I199" s="15"/>
      <c r="J199" s="15" t="s">
        <v>995</v>
      </c>
    </row>
    <row r="200" spans="1:10" ht="13">
      <c r="A200" s="15" t="s">
        <v>918</v>
      </c>
      <c r="B200" s="11">
        <v>0.16407407407407407</v>
      </c>
      <c r="C200" s="15" t="s">
        <v>14</v>
      </c>
      <c r="D200" s="15" t="s">
        <v>28</v>
      </c>
      <c r="E200" s="14">
        <v>8</v>
      </c>
      <c r="F200" s="15"/>
      <c r="G200" s="15"/>
      <c r="H200" s="15" t="s">
        <v>1053</v>
      </c>
      <c r="I200" s="15"/>
      <c r="J200" s="15"/>
    </row>
    <row r="201" spans="1:10" ht="13">
      <c r="A201" s="15" t="s">
        <v>918</v>
      </c>
      <c r="B201" s="11">
        <v>0.16425925925925927</v>
      </c>
      <c r="C201" s="15" t="s">
        <v>14</v>
      </c>
      <c r="D201" s="15" t="s">
        <v>30</v>
      </c>
      <c r="E201" s="14">
        <v>16</v>
      </c>
      <c r="F201" s="14">
        <f>E201-7</f>
        <v>9</v>
      </c>
      <c r="G201" s="15"/>
      <c r="H201" s="15"/>
      <c r="I201" s="15"/>
      <c r="J201" s="15" t="s">
        <v>995</v>
      </c>
    </row>
    <row r="202" spans="1:10" ht="13">
      <c r="A202" s="15" t="s">
        <v>918</v>
      </c>
      <c r="B202" s="11">
        <v>0.16431712962962963</v>
      </c>
      <c r="C202" s="15" t="s">
        <v>14</v>
      </c>
      <c r="D202" s="15" t="s">
        <v>28</v>
      </c>
      <c r="E202" s="14">
        <v>7</v>
      </c>
      <c r="F202" s="15"/>
      <c r="G202" s="15"/>
      <c r="H202" s="15" t="s">
        <v>1030</v>
      </c>
      <c r="I202" s="15"/>
      <c r="J202" s="15"/>
    </row>
    <row r="203" spans="1:10" ht="13">
      <c r="A203" s="15" t="s">
        <v>918</v>
      </c>
      <c r="B203" s="11">
        <v>0.16473379629629631</v>
      </c>
      <c r="C203" s="15" t="s">
        <v>803</v>
      </c>
      <c r="D203" s="15" t="s">
        <v>30</v>
      </c>
      <c r="E203" s="14">
        <v>11</v>
      </c>
      <c r="F203" s="14">
        <f t="shared" ref="F203:F205" si="6">E203-7</f>
        <v>4</v>
      </c>
      <c r="G203" s="15"/>
      <c r="H203" s="15"/>
      <c r="I203" s="15"/>
      <c r="J203" s="15" t="s">
        <v>996</v>
      </c>
    </row>
    <row r="204" spans="1:10" ht="13">
      <c r="A204" s="15" t="s">
        <v>918</v>
      </c>
      <c r="B204" s="11">
        <v>0.16498842592592591</v>
      </c>
      <c r="C204" s="15" t="s">
        <v>803</v>
      </c>
      <c r="D204" s="15" t="s">
        <v>30</v>
      </c>
      <c r="E204" s="14">
        <v>9</v>
      </c>
      <c r="F204" s="14">
        <f t="shared" si="6"/>
        <v>2</v>
      </c>
      <c r="G204" s="15"/>
      <c r="H204" s="15"/>
      <c r="I204" s="15"/>
      <c r="J204" s="15" t="s">
        <v>940</v>
      </c>
    </row>
    <row r="205" spans="1:10" ht="13">
      <c r="A205" s="15" t="s">
        <v>918</v>
      </c>
      <c r="B205" s="11">
        <v>0.16521990740740741</v>
      </c>
      <c r="C205" s="15" t="s">
        <v>803</v>
      </c>
      <c r="D205" s="15" t="s">
        <v>30</v>
      </c>
      <c r="E205" s="14">
        <v>17</v>
      </c>
      <c r="F205" s="14">
        <f t="shared" si="6"/>
        <v>10</v>
      </c>
      <c r="G205" s="15"/>
      <c r="H205" s="15"/>
      <c r="I205" s="15"/>
      <c r="J205" s="15" t="s">
        <v>996</v>
      </c>
    </row>
    <row r="206" spans="1:10" ht="13">
      <c r="A206" s="15" t="s">
        <v>918</v>
      </c>
      <c r="B206" s="11">
        <v>0.16528935185185184</v>
      </c>
      <c r="C206" s="15" t="s">
        <v>803</v>
      </c>
      <c r="D206" s="15" t="s">
        <v>28</v>
      </c>
      <c r="E206" s="14">
        <v>6</v>
      </c>
      <c r="F206" s="15"/>
      <c r="G206" s="15"/>
      <c r="H206" s="15" t="s">
        <v>928</v>
      </c>
      <c r="I206" s="15"/>
      <c r="J206" s="15"/>
    </row>
    <row r="207" spans="1:10" ht="13">
      <c r="A207" s="15" t="s">
        <v>918</v>
      </c>
      <c r="B207" s="11">
        <v>0.16590277777777779</v>
      </c>
      <c r="C207" s="15" t="s">
        <v>21</v>
      </c>
      <c r="D207" s="15" t="s">
        <v>33</v>
      </c>
      <c r="E207" s="14">
        <v>16</v>
      </c>
      <c r="F207" s="14">
        <f>E207-8</f>
        <v>8</v>
      </c>
      <c r="G207" s="15"/>
      <c r="H207" s="15"/>
      <c r="I207" s="15"/>
      <c r="J207" s="15" t="s">
        <v>1014</v>
      </c>
    </row>
    <row r="208" spans="1:10" ht="13">
      <c r="A208" s="15" t="s">
        <v>918</v>
      </c>
      <c r="B208" s="11">
        <v>0.16615740740740742</v>
      </c>
      <c r="C208" s="15" t="s">
        <v>21</v>
      </c>
      <c r="D208" s="15" t="s">
        <v>28</v>
      </c>
      <c r="E208" s="14">
        <v>11</v>
      </c>
      <c r="F208" s="15"/>
      <c r="G208" s="15"/>
      <c r="H208" s="15" t="s">
        <v>1068</v>
      </c>
      <c r="I208" s="14">
        <v>1</v>
      </c>
      <c r="J208" s="15" t="s">
        <v>100</v>
      </c>
    </row>
    <row r="209" spans="1:10" ht="13">
      <c r="A209" s="15" t="s">
        <v>918</v>
      </c>
      <c r="B209" s="11">
        <v>0.16901620370370371</v>
      </c>
      <c r="C209" s="15" t="s">
        <v>888</v>
      </c>
      <c r="D209" s="15" t="s">
        <v>321</v>
      </c>
      <c r="E209" s="14">
        <v>16</v>
      </c>
      <c r="F209" s="14">
        <f>E209--1</f>
        <v>17</v>
      </c>
      <c r="G209" s="15"/>
      <c r="H209" s="15"/>
      <c r="I209" s="15"/>
      <c r="J209" s="15"/>
    </row>
    <row r="210" spans="1:10" ht="13">
      <c r="A210" s="15" t="s">
        <v>918</v>
      </c>
      <c r="B210" s="11">
        <v>0.1705787037037037</v>
      </c>
      <c r="C210" s="15" t="s">
        <v>19</v>
      </c>
      <c r="D210" s="15" t="s">
        <v>137</v>
      </c>
      <c r="E210" s="14" t="s">
        <v>17</v>
      </c>
      <c r="F210" s="14">
        <v>20</v>
      </c>
      <c r="G210" s="15"/>
      <c r="H210" s="15"/>
      <c r="I210" s="15"/>
      <c r="J210" s="15"/>
    </row>
    <row r="211" spans="1:10" ht="13">
      <c r="A211" s="15" t="s">
        <v>918</v>
      </c>
      <c r="B211" s="11">
        <v>0.17157407407407407</v>
      </c>
      <c r="C211" s="15" t="s">
        <v>21</v>
      </c>
      <c r="D211" s="15" t="s">
        <v>113</v>
      </c>
      <c r="E211" s="14">
        <v>21</v>
      </c>
      <c r="F211" s="14">
        <v>18</v>
      </c>
      <c r="G211" s="15"/>
      <c r="H211" s="15"/>
      <c r="I211" s="15"/>
      <c r="J211" s="19"/>
    </row>
    <row r="212" spans="1:10" ht="13">
      <c r="A212" s="15" t="s">
        <v>918</v>
      </c>
      <c r="B212" s="11">
        <v>0.17569444444444443</v>
      </c>
      <c r="C212" s="15" t="s">
        <v>198</v>
      </c>
      <c r="D212" s="15" t="s">
        <v>137</v>
      </c>
      <c r="E212" s="14">
        <v>23</v>
      </c>
      <c r="F212" s="14">
        <v>17</v>
      </c>
      <c r="G212" s="15"/>
      <c r="H212" s="15"/>
      <c r="I212" s="15"/>
      <c r="J21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J16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7.33203125" customWidth="1"/>
    <col min="3" max="3" width="9.3320312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32.6640625" customWidth="1"/>
    <col min="9" max="9" width="6.33203125" customWidth="1"/>
    <col min="10" max="10" width="67.6640625" customWidth="1"/>
  </cols>
  <sheetData>
    <row r="1" spans="1:10" ht="15.75" customHeight="1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6" t="s">
        <v>12</v>
      </c>
      <c r="B2" s="7">
        <v>6.5624999999999998E-3</v>
      </c>
      <c r="C2" s="8" t="s">
        <v>14</v>
      </c>
      <c r="D2" s="8" t="s">
        <v>16</v>
      </c>
      <c r="E2" s="9" t="s">
        <v>17</v>
      </c>
      <c r="F2" s="9">
        <v>20</v>
      </c>
      <c r="G2" s="10"/>
      <c r="H2" s="10"/>
      <c r="I2" s="10"/>
      <c r="J2" s="10"/>
    </row>
    <row r="3" spans="1:10" ht="15.75" customHeight="1">
      <c r="A3" s="6" t="s">
        <v>12</v>
      </c>
      <c r="B3" s="7">
        <v>6.6435185185185182E-3</v>
      </c>
      <c r="C3" s="8" t="s">
        <v>19</v>
      </c>
      <c r="D3" s="8" t="s">
        <v>16</v>
      </c>
      <c r="E3" s="9" t="s">
        <v>20</v>
      </c>
      <c r="F3" s="9">
        <v>1</v>
      </c>
      <c r="G3" s="10"/>
      <c r="H3" s="10"/>
      <c r="I3" s="10"/>
      <c r="J3" s="10"/>
    </row>
    <row r="4" spans="1:10" ht="15.75" customHeight="1">
      <c r="A4" s="6" t="s">
        <v>12</v>
      </c>
      <c r="B4" s="7">
        <v>6.7245370370370367E-3</v>
      </c>
      <c r="C4" s="8" t="s">
        <v>18</v>
      </c>
      <c r="D4" s="8" t="s">
        <v>16</v>
      </c>
      <c r="E4" s="9" t="s">
        <v>20</v>
      </c>
      <c r="F4" s="9">
        <v>1</v>
      </c>
      <c r="G4" s="10"/>
      <c r="H4" s="10"/>
      <c r="I4" s="10"/>
      <c r="J4" s="10"/>
    </row>
    <row r="5" spans="1:10" ht="15.75" customHeight="1">
      <c r="A5" s="6" t="s">
        <v>12</v>
      </c>
      <c r="B5" s="7">
        <v>6.9791666666666665E-3</v>
      </c>
      <c r="C5" s="8" t="s">
        <v>21</v>
      </c>
      <c r="D5" s="8" t="s">
        <v>16</v>
      </c>
      <c r="E5" s="9">
        <v>11</v>
      </c>
      <c r="F5" s="9">
        <f>E5-1</f>
        <v>10</v>
      </c>
      <c r="G5" s="10"/>
      <c r="H5" s="10"/>
      <c r="I5" s="10"/>
      <c r="J5" s="10"/>
    </row>
    <row r="6" spans="1:10" ht="15.75" customHeight="1">
      <c r="A6" s="6" t="s">
        <v>12</v>
      </c>
      <c r="B6" s="7">
        <v>7.0717592592592594E-3</v>
      </c>
      <c r="C6" s="8" t="s">
        <v>23</v>
      </c>
      <c r="D6" s="8" t="s">
        <v>16</v>
      </c>
      <c r="E6" s="9">
        <v>8</v>
      </c>
      <c r="F6" s="9">
        <f>E6-3</f>
        <v>5</v>
      </c>
      <c r="G6" s="10"/>
      <c r="H6" s="10"/>
      <c r="I6" s="10"/>
      <c r="J6" s="10"/>
    </row>
    <row r="7" spans="1:10" ht="15.75" customHeight="1">
      <c r="A7" s="6" t="s">
        <v>12</v>
      </c>
      <c r="B7" s="7">
        <v>7.1527777777777779E-3</v>
      </c>
      <c r="C7" s="8" t="s">
        <v>13</v>
      </c>
      <c r="D7" s="8" t="s">
        <v>16</v>
      </c>
      <c r="E7" s="9">
        <v>3</v>
      </c>
      <c r="F7" s="14">
        <f>E7-0</f>
        <v>3</v>
      </c>
      <c r="G7" s="10"/>
      <c r="H7" s="10"/>
      <c r="I7" s="10"/>
      <c r="J7" s="10"/>
    </row>
    <row r="8" spans="1:10" ht="15.75" customHeight="1">
      <c r="A8" s="6" t="s">
        <v>12</v>
      </c>
      <c r="B8" s="7">
        <v>1.0532407407407407E-2</v>
      </c>
      <c r="C8" s="8" t="s">
        <v>14</v>
      </c>
      <c r="D8" s="8" t="s">
        <v>26</v>
      </c>
      <c r="E8" s="9">
        <v>9</v>
      </c>
      <c r="F8" s="14">
        <f>E8-4</f>
        <v>5</v>
      </c>
      <c r="G8" s="10"/>
      <c r="H8" s="10"/>
      <c r="I8" s="10"/>
      <c r="J8" s="10"/>
    </row>
    <row r="9" spans="1:10" ht="15.75" customHeight="1">
      <c r="A9" s="6" t="s">
        <v>12</v>
      </c>
      <c r="B9" s="7">
        <v>1.0706018518518519E-2</v>
      </c>
      <c r="C9" s="8" t="s">
        <v>14</v>
      </c>
      <c r="D9" s="8" t="s">
        <v>28</v>
      </c>
      <c r="E9" s="9">
        <v>8</v>
      </c>
      <c r="F9" s="15"/>
      <c r="G9" s="10"/>
      <c r="H9" s="8" t="s">
        <v>29</v>
      </c>
      <c r="I9" s="10"/>
      <c r="J9" s="10"/>
    </row>
    <row r="10" spans="1:10" ht="15.75" customHeight="1">
      <c r="A10" s="6" t="s">
        <v>12</v>
      </c>
      <c r="B10" s="7">
        <v>1.1168981481481481E-2</v>
      </c>
      <c r="C10" s="8" t="s">
        <v>14</v>
      </c>
      <c r="D10" s="8" t="s">
        <v>30</v>
      </c>
      <c r="E10" s="9">
        <v>19</v>
      </c>
      <c r="F10" s="14">
        <f>E10-6</f>
        <v>13</v>
      </c>
      <c r="G10" s="10"/>
      <c r="H10" s="10"/>
      <c r="I10" s="10"/>
      <c r="J10" s="8" t="s">
        <v>32</v>
      </c>
    </row>
    <row r="11" spans="1:10" ht="15.75" customHeight="1">
      <c r="A11" s="6" t="s">
        <v>12</v>
      </c>
      <c r="B11" s="7">
        <v>1.1238425925925926E-2</v>
      </c>
      <c r="C11" s="8" t="s">
        <v>14</v>
      </c>
      <c r="D11" s="8" t="s">
        <v>30</v>
      </c>
      <c r="E11" s="9" t="s">
        <v>20</v>
      </c>
      <c r="F11" s="9">
        <v>1</v>
      </c>
      <c r="G11" s="10"/>
      <c r="H11" s="10"/>
      <c r="I11" s="10"/>
      <c r="J11" s="8" t="s">
        <v>32</v>
      </c>
    </row>
    <row r="12" spans="1:10" ht="15.75" customHeight="1">
      <c r="A12" s="6" t="s">
        <v>12</v>
      </c>
      <c r="B12" s="7">
        <v>1.2060185185185186E-2</v>
      </c>
      <c r="C12" s="8" t="s">
        <v>21</v>
      </c>
      <c r="D12" s="8" t="s">
        <v>33</v>
      </c>
      <c r="E12" s="9">
        <v>23</v>
      </c>
      <c r="F12" s="14">
        <f>E12-6</f>
        <v>17</v>
      </c>
      <c r="G12" s="10"/>
      <c r="H12" s="10"/>
      <c r="I12" s="10"/>
      <c r="J12" s="8" t="s">
        <v>35</v>
      </c>
    </row>
    <row r="13" spans="1:10" ht="15.75" customHeight="1">
      <c r="A13" s="6" t="s">
        <v>12</v>
      </c>
      <c r="B13" s="7">
        <v>1.21875E-2</v>
      </c>
      <c r="C13" s="8" t="s">
        <v>21</v>
      </c>
      <c r="D13" s="8" t="s">
        <v>28</v>
      </c>
      <c r="E13" s="9">
        <v>9</v>
      </c>
      <c r="F13" s="15"/>
      <c r="G13" s="10"/>
      <c r="H13" s="8" t="s">
        <v>36</v>
      </c>
      <c r="I13" s="10"/>
      <c r="J13" s="10"/>
    </row>
    <row r="14" spans="1:10" ht="15.75" customHeight="1">
      <c r="A14" s="6" t="s">
        <v>12</v>
      </c>
      <c r="B14" s="7">
        <v>1.3194444444444444E-2</v>
      </c>
      <c r="C14" s="8" t="s">
        <v>23</v>
      </c>
      <c r="D14" s="8" t="s">
        <v>30</v>
      </c>
      <c r="E14" s="14">
        <f>F14+5</f>
        <v>20</v>
      </c>
      <c r="F14" s="9">
        <v>15</v>
      </c>
      <c r="G14" s="10"/>
      <c r="H14" s="10"/>
      <c r="I14" s="10"/>
      <c r="J14" s="8" t="s">
        <v>39</v>
      </c>
    </row>
    <row r="15" spans="1:10" ht="15.75" customHeight="1">
      <c r="A15" s="6" t="s">
        <v>12</v>
      </c>
      <c r="B15" s="7">
        <v>1.3194444444444444E-2</v>
      </c>
      <c r="C15" s="8" t="s">
        <v>23</v>
      </c>
      <c r="D15" s="8" t="s">
        <v>30</v>
      </c>
      <c r="E15" s="9" t="s">
        <v>17</v>
      </c>
      <c r="F15" s="9">
        <v>20</v>
      </c>
      <c r="G15" s="8" t="s">
        <v>40</v>
      </c>
      <c r="H15" s="10"/>
      <c r="I15" s="10"/>
      <c r="J15" s="8" t="s">
        <v>39</v>
      </c>
    </row>
    <row r="16" spans="1:10" ht="15.75" customHeight="1">
      <c r="A16" s="6" t="s">
        <v>12</v>
      </c>
      <c r="B16" s="7">
        <v>1.3564814814814814E-2</v>
      </c>
      <c r="C16" s="8" t="s">
        <v>23</v>
      </c>
      <c r="D16" s="8" t="s">
        <v>28</v>
      </c>
      <c r="E16" s="9">
        <v>9</v>
      </c>
      <c r="F16" s="15"/>
      <c r="G16" s="10"/>
      <c r="H16" s="8" t="s">
        <v>41</v>
      </c>
      <c r="I16" s="10"/>
      <c r="J16" s="10"/>
    </row>
    <row r="17" spans="1:10" ht="15.75" customHeight="1">
      <c r="A17" s="6" t="s">
        <v>12</v>
      </c>
      <c r="B17" s="7">
        <v>1.3680555555555555E-2</v>
      </c>
      <c r="C17" s="8" t="s">
        <v>23</v>
      </c>
      <c r="D17" s="8" t="s">
        <v>28</v>
      </c>
      <c r="E17" s="9">
        <v>13</v>
      </c>
      <c r="F17" s="15"/>
      <c r="G17" s="10"/>
      <c r="H17" s="8" t="s">
        <v>42</v>
      </c>
      <c r="I17" s="8">
        <v>1</v>
      </c>
      <c r="J17" s="10"/>
    </row>
    <row r="18" spans="1:10" ht="15.75" customHeight="1">
      <c r="A18" s="6" t="s">
        <v>12</v>
      </c>
      <c r="B18" s="7">
        <v>1.4687499999999999E-2</v>
      </c>
      <c r="C18" s="8" t="s">
        <v>23</v>
      </c>
      <c r="D18" s="8" t="s">
        <v>28</v>
      </c>
      <c r="E18" s="9">
        <v>3</v>
      </c>
      <c r="F18" s="15"/>
      <c r="G18" s="10"/>
      <c r="H18" s="8" t="s">
        <v>43</v>
      </c>
      <c r="I18" s="10"/>
      <c r="J18" s="8" t="s">
        <v>44</v>
      </c>
    </row>
    <row r="19" spans="1:10" ht="15.75" customHeight="1">
      <c r="A19" s="6" t="s">
        <v>12</v>
      </c>
      <c r="B19" s="7">
        <v>1.5694444444444445E-2</v>
      </c>
      <c r="C19" s="8" t="s">
        <v>19</v>
      </c>
      <c r="D19" s="8" t="s">
        <v>30</v>
      </c>
      <c r="E19" s="9">
        <v>17</v>
      </c>
      <c r="F19" s="9">
        <v>11</v>
      </c>
      <c r="G19" s="10"/>
      <c r="H19" s="10"/>
      <c r="I19" s="10"/>
      <c r="J19" s="8" t="s">
        <v>47</v>
      </c>
    </row>
    <row r="20" spans="1:10" ht="15.75" customHeight="1">
      <c r="A20" s="6" t="s">
        <v>12</v>
      </c>
      <c r="B20" s="7">
        <v>1.5995370370370372E-2</v>
      </c>
      <c r="C20" s="8" t="s">
        <v>19</v>
      </c>
      <c r="D20" s="8" t="s">
        <v>28</v>
      </c>
      <c r="E20" s="9">
        <v>9</v>
      </c>
      <c r="F20" s="15"/>
      <c r="G20" s="10"/>
      <c r="H20" s="8" t="s">
        <v>48</v>
      </c>
      <c r="I20" s="10"/>
      <c r="J20" s="10"/>
    </row>
    <row r="21" spans="1:10" ht="15.75" customHeight="1">
      <c r="A21" s="6" t="s">
        <v>12</v>
      </c>
      <c r="B21" s="7">
        <v>1.6041666666666666E-2</v>
      </c>
      <c r="C21" s="8" t="s">
        <v>19</v>
      </c>
      <c r="D21" s="8" t="s">
        <v>28</v>
      </c>
      <c r="E21" s="9">
        <v>2</v>
      </c>
      <c r="F21" s="15"/>
      <c r="G21" s="10"/>
      <c r="H21" s="8" t="s">
        <v>49</v>
      </c>
      <c r="I21" s="10"/>
      <c r="J21" s="8" t="s">
        <v>50</v>
      </c>
    </row>
    <row r="22" spans="1:10" ht="15.75" customHeight="1">
      <c r="A22" s="6" t="s">
        <v>12</v>
      </c>
      <c r="B22" s="7">
        <v>1.7523148148148149E-2</v>
      </c>
      <c r="C22" s="8" t="s">
        <v>13</v>
      </c>
      <c r="D22" s="8" t="s">
        <v>33</v>
      </c>
      <c r="E22" s="9">
        <v>14</v>
      </c>
      <c r="F22" s="14">
        <f>E22-6</f>
        <v>8</v>
      </c>
      <c r="G22" s="10"/>
      <c r="H22" s="10"/>
      <c r="I22" s="10"/>
      <c r="J22" s="8" t="s">
        <v>53</v>
      </c>
    </row>
    <row r="23" spans="1:10" ht="15.75" customHeight="1">
      <c r="A23" s="6" t="s">
        <v>12</v>
      </c>
      <c r="B23" s="7">
        <v>1.7627314814814814E-2</v>
      </c>
      <c r="C23" s="8" t="s">
        <v>13</v>
      </c>
      <c r="D23" s="8" t="s">
        <v>28</v>
      </c>
      <c r="E23" s="9">
        <v>9</v>
      </c>
      <c r="F23" s="15"/>
      <c r="G23" s="10"/>
      <c r="H23" s="8" t="s">
        <v>54</v>
      </c>
      <c r="I23" s="10"/>
      <c r="J23" s="10"/>
    </row>
    <row r="24" spans="1:10" ht="15.75" customHeight="1">
      <c r="A24" s="6" t="s">
        <v>12</v>
      </c>
      <c r="B24" s="16">
        <v>1.8356481481481481E-2</v>
      </c>
      <c r="C24" s="8" t="s">
        <v>14</v>
      </c>
      <c r="D24" s="8" t="s">
        <v>30</v>
      </c>
      <c r="E24" s="9">
        <v>13</v>
      </c>
      <c r="F24" s="14">
        <f>E24-6</f>
        <v>7</v>
      </c>
      <c r="G24" s="10"/>
      <c r="H24" s="10"/>
      <c r="I24" s="10"/>
      <c r="J24" s="8" t="s">
        <v>58</v>
      </c>
    </row>
    <row r="25" spans="1:10" ht="15.75" customHeight="1">
      <c r="A25" s="6" t="s">
        <v>12</v>
      </c>
      <c r="B25" s="16">
        <v>1.8506944444444444E-2</v>
      </c>
      <c r="C25" s="8" t="s">
        <v>14</v>
      </c>
      <c r="D25" s="8" t="s">
        <v>28</v>
      </c>
      <c r="E25" s="9">
        <v>11</v>
      </c>
      <c r="F25" s="15"/>
      <c r="G25" s="10"/>
      <c r="H25" s="8" t="s">
        <v>59</v>
      </c>
      <c r="I25" s="10"/>
      <c r="J25" s="10"/>
    </row>
    <row r="26" spans="1:10" ht="15.75" customHeight="1">
      <c r="A26" s="6" t="s">
        <v>12</v>
      </c>
      <c r="B26" s="7">
        <v>1.894675925925926E-2</v>
      </c>
      <c r="C26" s="8" t="s">
        <v>14</v>
      </c>
      <c r="D26" s="8" t="s">
        <v>30</v>
      </c>
      <c r="E26" s="9">
        <v>16</v>
      </c>
      <c r="F26" s="14">
        <f>E26-6</f>
        <v>10</v>
      </c>
      <c r="G26" s="10"/>
      <c r="H26" s="10"/>
      <c r="I26" s="10"/>
      <c r="J26" s="8" t="s">
        <v>32</v>
      </c>
    </row>
    <row r="27" spans="1:10" ht="15.75" customHeight="1">
      <c r="A27" s="6" t="s">
        <v>12</v>
      </c>
      <c r="B27" s="7">
        <v>1.9097222222222224E-2</v>
      </c>
      <c r="C27" s="8" t="s">
        <v>14</v>
      </c>
      <c r="D27" s="8" t="s">
        <v>28</v>
      </c>
      <c r="E27" s="9">
        <v>6</v>
      </c>
      <c r="F27" s="15"/>
      <c r="G27" s="10"/>
      <c r="H27" s="8" t="s">
        <v>61</v>
      </c>
      <c r="I27" s="10"/>
      <c r="J27" s="10"/>
    </row>
    <row r="28" spans="1:10" ht="15.75" customHeight="1">
      <c r="A28" s="6" t="s">
        <v>12</v>
      </c>
      <c r="B28" s="7">
        <v>1.9710648148148147E-2</v>
      </c>
      <c r="C28" s="8" t="s">
        <v>21</v>
      </c>
      <c r="D28" s="8" t="s">
        <v>33</v>
      </c>
      <c r="E28" s="9">
        <v>17</v>
      </c>
      <c r="F28" s="14">
        <f>E28-6</f>
        <v>11</v>
      </c>
      <c r="G28" s="10"/>
      <c r="H28" s="10"/>
      <c r="I28" s="10"/>
      <c r="J28" s="8" t="s">
        <v>63</v>
      </c>
    </row>
    <row r="29" spans="1:10" ht="15.75" customHeight="1">
      <c r="A29" s="6" t="s">
        <v>12</v>
      </c>
      <c r="B29" s="7">
        <v>1.9803240740740739E-2</v>
      </c>
      <c r="C29" s="8" t="s">
        <v>21</v>
      </c>
      <c r="D29" s="8" t="s">
        <v>28</v>
      </c>
      <c r="E29" s="9">
        <v>4</v>
      </c>
      <c r="F29" s="15"/>
      <c r="G29" s="10"/>
      <c r="H29" s="8" t="s">
        <v>64</v>
      </c>
      <c r="I29" s="10"/>
      <c r="J29" s="10"/>
    </row>
    <row r="30" spans="1:10" ht="15.75" customHeight="1">
      <c r="A30" s="6" t="s">
        <v>12</v>
      </c>
      <c r="B30" s="7">
        <v>2.0671296296296295E-2</v>
      </c>
      <c r="C30" s="8" t="s">
        <v>23</v>
      </c>
      <c r="D30" s="8" t="s">
        <v>30</v>
      </c>
      <c r="E30" s="9">
        <v>8</v>
      </c>
      <c r="F30" s="14">
        <f t="shared" ref="F30:F31" si="0">E30-5</f>
        <v>3</v>
      </c>
      <c r="G30" s="10"/>
      <c r="H30" s="10"/>
      <c r="I30" s="10"/>
      <c r="J30" s="8" t="s">
        <v>39</v>
      </c>
    </row>
    <row r="31" spans="1:10" ht="15.75" customHeight="1">
      <c r="A31" s="6" t="s">
        <v>12</v>
      </c>
      <c r="B31" s="7">
        <v>2.0717592592592593E-2</v>
      </c>
      <c r="C31" s="8" t="s">
        <v>23</v>
      </c>
      <c r="D31" s="8" t="s">
        <v>30</v>
      </c>
      <c r="E31" s="9">
        <v>16</v>
      </c>
      <c r="F31" s="14">
        <f t="shared" si="0"/>
        <v>11</v>
      </c>
      <c r="G31" s="10"/>
      <c r="H31" s="10"/>
      <c r="I31" s="10"/>
      <c r="J31" s="8" t="s">
        <v>39</v>
      </c>
    </row>
    <row r="32" spans="1:10" ht="15.75" customHeight="1">
      <c r="A32" s="6" t="s">
        <v>12</v>
      </c>
      <c r="B32" s="7">
        <v>2.0775462962962964E-2</v>
      </c>
      <c r="C32" s="8" t="s">
        <v>23</v>
      </c>
      <c r="D32" s="8" t="s">
        <v>28</v>
      </c>
      <c r="E32" s="9">
        <v>9</v>
      </c>
      <c r="F32" s="15"/>
      <c r="G32" s="10"/>
      <c r="H32" s="8" t="s">
        <v>54</v>
      </c>
      <c r="I32" s="10"/>
      <c r="J32" s="10"/>
    </row>
    <row r="33" spans="1:10" ht="15.75" customHeight="1">
      <c r="A33" s="6" t="s">
        <v>12</v>
      </c>
      <c r="B33" s="7">
        <v>2.2615740740740742E-2</v>
      </c>
      <c r="C33" s="8" t="s">
        <v>19</v>
      </c>
      <c r="D33" s="8" t="s">
        <v>30</v>
      </c>
      <c r="E33" s="9" t="s">
        <v>17</v>
      </c>
      <c r="F33" s="9">
        <v>20</v>
      </c>
      <c r="G33" s="8" t="s">
        <v>40</v>
      </c>
      <c r="H33" s="10"/>
      <c r="I33" s="8">
        <v>1</v>
      </c>
      <c r="J33" s="8" t="s">
        <v>65</v>
      </c>
    </row>
    <row r="34" spans="1:10" ht="15.75" customHeight="1">
      <c r="A34" s="6" t="s">
        <v>12</v>
      </c>
      <c r="B34" s="7">
        <v>2.508101851851852E-2</v>
      </c>
      <c r="C34" s="8" t="s">
        <v>18</v>
      </c>
      <c r="D34" s="8" t="s">
        <v>51</v>
      </c>
      <c r="E34" s="9">
        <v>9</v>
      </c>
      <c r="F34" s="9">
        <f>E34-5</f>
        <v>4</v>
      </c>
      <c r="G34" s="10"/>
      <c r="H34" s="10"/>
      <c r="I34" s="10"/>
      <c r="J34" s="10"/>
    </row>
    <row r="35" spans="1:10" ht="15.75" customHeight="1">
      <c r="A35" s="6" t="s">
        <v>12</v>
      </c>
      <c r="B35" s="7">
        <v>2.5509259259259259E-2</v>
      </c>
      <c r="C35" s="8" t="s">
        <v>19</v>
      </c>
      <c r="D35" s="8" t="s">
        <v>15</v>
      </c>
      <c r="E35" s="9" t="s">
        <v>17</v>
      </c>
      <c r="F35" s="9">
        <v>20</v>
      </c>
      <c r="G35" s="10"/>
      <c r="H35" s="10"/>
      <c r="I35" s="10"/>
      <c r="J35" s="10"/>
    </row>
    <row r="36" spans="1:10" ht="15.75" customHeight="1">
      <c r="A36" s="6" t="s">
        <v>12</v>
      </c>
      <c r="B36" s="7">
        <v>2.8171296296296295E-2</v>
      </c>
      <c r="C36" s="8" t="s">
        <v>19</v>
      </c>
      <c r="D36" s="8" t="s">
        <v>67</v>
      </c>
      <c r="E36" s="9" t="s">
        <v>20</v>
      </c>
      <c r="F36" s="9">
        <v>1</v>
      </c>
      <c r="G36" s="10"/>
      <c r="H36" s="10"/>
      <c r="I36" s="10"/>
      <c r="J36" s="10"/>
    </row>
    <row r="37" spans="1:10" ht="15.75" customHeight="1">
      <c r="A37" s="6" t="s">
        <v>12</v>
      </c>
      <c r="B37" s="7">
        <v>3.1030092592592592E-2</v>
      </c>
      <c r="C37" s="8" t="s">
        <v>13</v>
      </c>
      <c r="D37" s="8" t="s">
        <v>15</v>
      </c>
      <c r="E37" s="9">
        <v>14</v>
      </c>
      <c r="F37" s="14">
        <f>E37-0</f>
        <v>14</v>
      </c>
      <c r="G37" s="10"/>
      <c r="H37" s="10"/>
      <c r="I37" s="10"/>
      <c r="J37" s="10"/>
    </row>
    <row r="38" spans="1:10" ht="15.75" customHeight="1">
      <c r="A38" s="6" t="s">
        <v>12</v>
      </c>
      <c r="B38" s="7">
        <v>3.6689814814814814E-2</v>
      </c>
      <c r="C38" s="8" t="s">
        <v>14</v>
      </c>
      <c r="D38" s="8" t="s">
        <v>15</v>
      </c>
      <c r="E38" s="9" t="s">
        <v>17</v>
      </c>
      <c r="F38" s="9">
        <v>20</v>
      </c>
      <c r="G38" s="10"/>
      <c r="H38" s="10"/>
      <c r="I38" s="10"/>
      <c r="J38" s="10"/>
    </row>
    <row r="39" spans="1:10" ht="15.75" customHeight="1">
      <c r="A39" s="6" t="s">
        <v>12</v>
      </c>
      <c r="B39" s="7">
        <v>3.8773148148148147E-2</v>
      </c>
      <c r="C39" s="8" t="s">
        <v>13</v>
      </c>
      <c r="D39" s="8" t="s">
        <v>69</v>
      </c>
      <c r="E39" s="9">
        <v>3</v>
      </c>
      <c r="F39" s="14">
        <f>E39+2</f>
        <v>5</v>
      </c>
      <c r="G39" s="10"/>
      <c r="H39" s="10"/>
      <c r="I39" s="10"/>
      <c r="J39" s="10"/>
    </row>
    <row r="40" spans="1:10" ht="15.75" customHeight="1">
      <c r="A40" s="6" t="s">
        <v>12</v>
      </c>
      <c r="B40" s="7">
        <v>4.010416666666667E-2</v>
      </c>
      <c r="C40" s="8" t="s">
        <v>14</v>
      </c>
      <c r="D40" s="8" t="s">
        <v>69</v>
      </c>
      <c r="E40" s="9">
        <v>8</v>
      </c>
      <c r="F40" s="14">
        <f t="shared" ref="F40:F41" si="1">E40-3</f>
        <v>5</v>
      </c>
      <c r="G40" s="10"/>
      <c r="H40" s="10"/>
      <c r="I40" s="10"/>
      <c r="J40" s="10"/>
    </row>
    <row r="41" spans="1:10" ht="15.75" customHeight="1">
      <c r="A41" s="6" t="s">
        <v>12</v>
      </c>
      <c r="B41" s="7">
        <v>4.1342592592592591E-2</v>
      </c>
      <c r="C41" s="8" t="s">
        <v>18</v>
      </c>
      <c r="D41" s="8" t="s">
        <v>69</v>
      </c>
      <c r="E41" s="9">
        <v>11</v>
      </c>
      <c r="F41" s="14">
        <f t="shared" si="1"/>
        <v>8</v>
      </c>
      <c r="G41" s="10"/>
      <c r="H41" s="10"/>
      <c r="I41" s="10"/>
      <c r="J41" s="10"/>
    </row>
    <row r="42" spans="1:10" ht="15.75" customHeight="1">
      <c r="A42" s="6" t="s">
        <v>12</v>
      </c>
      <c r="B42" s="7">
        <v>4.1875000000000002E-2</v>
      </c>
      <c r="C42" s="8" t="s">
        <v>13</v>
      </c>
      <c r="D42" s="8" t="s">
        <v>37</v>
      </c>
      <c r="E42" s="9">
        <v>14</v>
      </c>
      <c r="F42" s="14">
        <f>E42-4</f>
        <v>10</v>
      </c>
      <c r="G42" s="10"/>
      <c r="H42" s="10"/>
      <c r="I42" s="10"/>
      <c r="J42" s="10"/>
    </row>
    <row r="43" spans="1:10" ht="15.75" customHeight="1">
      <c r="A43" s="6" t="s">
        <v>12</v>
      </c>
      <c r="B43" s="7">
        <v>4.3067129629629629E-2</v>
      </c>
      <c r="C43" s="8" t="s">
        <v>23</v>
      </c>
      <c r="D43" s="8" t="s">
        <v>70</v>
      </c>
      <c r="E43" s="9">
        <v>11</v>
      </c>
      <c r="F43" s="15"/>
      <c r="G43" s="10"/>
      <c r="H43" s="10"/>
      <c r="I43" s="10"/>
      <c r="J43" s="8" t="s">
        <v>71</v>
      </c>
    </row>
    <row r="44" spans="1:10" ht="15.75" customHeight="1">
      <c r="A44" s="6" t="s">
        <v>12</v>
      </c>
      <c r="B44" s="7">
        <v>4.4108796296296299E-2</v>
      </c>
      <c r="C44" s="8" t="s">
        <v>23</v>
      </c>
      <c r="D44" s="8" t="s">
        <v>69</v>
      </c>
      <c r="E44" s="9" t="s">
        <v>38</v>
      </c>
      <c r="F44" s="9" t="s">
        <v>38</v>
      </c>
      <c r="G44" s="10"/>
      <c r="H44" s="10"/>
      <c r="I44" s="10"/>
      <c r="J44" s="8" t="s">
        <v>56</v>
      </c>
    </row>
    <row r="45" spans="1:10" ht="15.75" customHeight="1">
      <c r="A45" s="6" t="s">
        <v>12</v>
      </c>
      <c r="B45" s="7">
        <v>4.4108796296296299E-2</v>
      </c>
      <c r="C45" s="8" t="s">
        <v>23</v>
      </c>
      <c r="D45" s="8" t="s">
        <v>69</v>
      </c>
      <c r="E45" s="9">
        <v>18</v>
      </c>
      <c r="F45" s="14">
        <f>E45-3</f>
        <v>15</v>
      </c>
      <c r="G45" s="10"/>
      <c r="H45" s="10"/>
      <c r="I45" s="10"/>
      <c r="J45" s="8" t="s">
        <v>57</v>
      </c>
    </row>
    <row r="46" spans="1:10" ht="15.75" customHeight="1">
      <c r="A46" s="6" t="s">
        <v>12</v>
      </c>
      <c r="B46" s="7">
        <v>4.5949074074074073E-2</v>
      </c>
      <c r="C46" s="8" t="s">
        <v>23</v>
      </c>
      <c r="D46" s="8" t="s">
        <v>67</v>
      </c>
      <c r="E46" s="9" t="s">
        <v>38</v>
      </c>
      <c r="F46" s="9" t="s">
        <v>38</v>
      </c>
      <c r="G46" s="10"/>
      <c r="H46" s="10"/>
      <c r="I46" s="10"/>
      <c r="J46" s="8" t="s">
        <v>56</v>
      </c>
    </row>
    <row r="47" spans="1:10" ht="15.75" customHeight="1">
      <c r="A47" s="6" t="s">
        <v>12</v>
      </c>
      <c r="B47" s="7">
        <v>4.5949074074074073E-2</v>
      </c>
      <c r="C47" s="8" t="s">
        <v>23</v>
      </c>
      <c r="D47" s="8" t="s">
        <v>67</v>
      </c>
      <c r="E47" s="9">
        <v>15</v>
      </c>
      <c r="F47" s="14">
        <f>E47-0</f>
        <v>15</v>
      </c>
      <c r="G47" s="10"/>
      <c r="H47" s="10"/>
      <c r="I47" s="10"/>
      <c r="J47" s="8" t="s">
        <v>57</v>
      </c>
    </row>
    <row r="48" spans="1:10" ht="15.75" customHeight="1">
      <c r="A48" s="6" t="s">
        <v>12</v>
      </c>
      <c r="B48" s="7">
        <v>4.8645833333333333E-2</v>
      </c>
      <c r="C48" s="8" t="s">
        <v>14</v>
      </c>
      <c r="D48" s="8" t="s">
        <v>25</v>
      </c>
      <c r="E48" s="9">
        <v>6</v>
      </c>
      <c r="F48" s="14">
        <f t="shared" ref="F48:F49" si="2">E48-3</f>
        <v>3</v>
      </c>
      <c r="G48" s="10"/>
      <c r="H48" s="10"/>
      <c r="I48" s="10"/>
      <c r="J48" s="10"/>
    </row>
    <row r="49" spans="1:10" ht="15.75" customHeight="1">
      <c r="A49" s="6" t="s">
        <v>12</v>
      </c>
      <c r="B49" s="7">
        <v>4.9143518518518517E-2</v>
      </c>
      <c r="C49" s="8" t="s">
        <v>23</v>
      </c>
      <c r="D49" s="8" t="s">
        <v>25</v>
      </c>
      <c r="E49" s="9">
        <v>9</v>
      </c>
      <c r="F49" s="14">
        <f t="shared" si="2"/>
        <v>6</v>
      </c>
      <c r="G49" s="10"/>
      <c r="H49" s="10"/>
      <c r="I49" s="10"/>
      <c r="J49" s="10"/>
    </row>
    <row r="50" spans="1:10" ht="15.75" customHeight="1">
      <c r="A50" s="6" t="s">
        <v>12</v>
      </c>
      <c r="B50" s="7">
        <v>4.943287037037037E-2</v>
      </c>
      <c r="C50" s="8" t="s">
        <v>18</v>
      </c>
      <c r="D50" s="8" t="s">
        <v>25</v>
      </c>
      <c r="E50" s="9" t="s">
        <v>38</v>
      </c>
      <c r="F50" s="9" t="s">
        <v>38</v>
      </c>
      <c r="G50" s="10"/>
      <c r="H50" s="10"/>
      <c r="I50" s="10"/>
      <c r="J50" s="8" t="s">
        <v>56</v>
      </c>
    </row>
    <row r="51" spans="1:10" ht="15.75" customHeight="1">
      <c r="A51" s="6" t="s">
        <v>12</v>
      </c>
      <c r="B51" s="7">
        <v>4.943287037037037E-2</v>
      </c>
      <c r="C51" s="8" t="s">
        <v>18</v>
      </c>
      <c r="D51" s="8" t="s">
        <v>25</v>
      </c>
      <c r="E51" s="9">
        <v>13</v>
      </c>
      <c r="F51" s="14">
        <f>E51-3</f>
        <v>10</v>
      </c>
      <c r="G51" s="10"/>
      <c r="H51" s="10"/>
      <c r="I51" s="10"/>
      <c r="J51" s="8" t="s">
        <v>57</v>
      </c>
    </row>
    <row r="52" spans="1:10" ht="15.75" customHeight="1">
      <c r="A52" s="6" t="s">
        <v>12</v>
      </c>
      <c r="B52" s="7">
        <v>0.05</v>
      </c>
      <c r="C52" s="8" t="s">
        <v>23</v>
      </c>
      <c r="D52" s="8" t="s">
        <v>22</v>
      </c>
      <c r="E52" s="9" t="s">
        <v>17</v>
      </c>
      <c r="F52" s="9">
        <v>20</v>
      </c>
      <c r="G52" s="10"/>
      <c r="H52" s="10"/>
      <c r="I52" s="10"/>
      <c r="J52" s="10"/>
    </row>
    <row r="53" spans="1:10" ht="15.75" customHeight="1">
      <c r="A53" s="6" t="s">
        <v>12</v>
      </c>
      <c r="B53" s="7">
        <v>5.033564814814815E-2</v>
      </c>
      <c r="C53" s="8" t="s">
        <v>13</v>
      </c>
      <c r="D53" s="8" t="s">
        <v>22</v>
      </c>
      <c r="E53" s="9">
        <v>18</v>
      </c>
      <c r="F53" s="14">
        <f>E53-0</f>
        <v>18</v>
      </c>
      <c r="G53" s="10"/>
      <c r="H53" s="10"/>
      <c r="I53" s="10"/>
      <c r="J53" s="10"/>
    </row>
    <row r="54" spans="1:10" ht="15.75" customHeight="1">
      <c r="A54" s="6" t="s">
        <v>12</v>
      </c>
      <c r="B54" s="7">
        <v>5.0370370370370371E-2</v>
      </c>
      <c r="C54" s="8" t="s">
        <v>21</v>
      </c>
      <c r="D54" s="8" t="s">
        <v>22</v>
      </c>
      <c r="E54" s="9">
        <v>16</v>
      </c>
      <c r="F54" s="14">
        <f>E54-1</f>
        <v>15</v>
      </c>
      <c r="G54" s="10"/>
      <c r="H54" s="10"/>
      <c r="I54" s="10"/>
      <c r="J54" s="10"/>
    </row>
    <row r="55" spans="1:10" ht="15.75" customHeight="1">
      <c r="A55" s="6" t="s">
        <v>12</v>
      </c>
      <c r="B55" s="7">
        <v>5.0393518518518518E-2</v>
      </c>
      <c r="C55" s="8" t="s">
        <v>14</v>
      </c>
      <c r="D55" s="8" t="s">
        <v>22</v>
      </c>
      <c r="E55" s="9">
        <v>17</v>
      </c>
      <c r="F55" s="14">
        <f>E55-6</f>
        <v>11</v>
      </c>
      <c r="G55" s="10"/>
      <c r="H55" s="10"/>
      <c r="I55" s="10"/>
      <c r="J55" s="10"/>
    </row>
    <row r="56" spans="1:10" ht="15.75" customHeight="1">
      <c r="A56" s="6" t="s">
        <v>12</v>
      </c>
      <c r="B56" s="7">
        <v>5.0405092592592592E-2</v>
      </c>
      <c r="C56" s="8" t="s">
        <v>18</v>
      </c>
      <c r="D56" s="8" t="s">
        <v>22</v>
      </c>
      <c r="E56" s="9">
        <v>18</v>
      </c>
      <c r="F56" s="14">
        <f t="shared" ref="F56:F57" si="3">E56-3</f>
        <v>15</v>
      </c>
      <c r="G56" s="10"/>
      <c r="H56" s="10"/>
      <c r="I56" s="10"/>
      <c r="J56" s="10"/>
    </row>
    <row r="57" spans="1:10" ht="15.75" customHeight="1">
      <c r="A57" s="6" t="s">
        <v>12</v>
      </c>
      <c r="B57" s="7">
        <v>5.4386574074074073E-2</v>
      </c>
      <c r="C57" s="8" t="s">
        <v>19</v>
      </c>
      <c r="D57" s="8" t="s">
        <v>78</v>
      </c>
      <c r="E57" s="9">
        <v>8</v>
      </c>
      <c r="F57" s="14">
        <f t="shared" si="3"/>
        <v>5</v>
      </c>
      <c r="G57" s="10"/>
      <c r="H57" s="10"/>
      <c r="I57" s="10"/>
      <c r="J57" s="10"/>
    </row>
    <row r="58" spans="1:10" ht="15.75" customHeight="1">
      <c r="A58" s="6" t="s">
        <v>12</v>
      </c>
      <c r="B58" s="7">
        <v>5.8067129629629628E-2</v>
      </c>
      <c r="C58" s="8" t="s">
        <v>19</v>
      </c>
      <c r="D58" s="8" t="s">
        <v>22</v>
      </c>
      <c r="E58" s="9">
        <v>11</v>
      </c>
      <c r="F58" s="14">
        <f>E58-8</f>
        <v>3</v>
      </c>
      <c r="G58" s="10"/>
      <c r="H58" s="10"/>
      <c r="I58" s="10"/>
      <c r="J58" s="8" t="s">
        <v>57</v>
      </c>
    </row>
    <row r="59" spans="1:10" ht="13">
      <c r="A59" s="6" t="s">
        <v>12</v>
      </c>
      <c r="B59" s="7">
        <v>5.8067129629629628E-2</v>
      </c>
      <c r="C59" s="8" t="s">
        <v>19</v>
      </c>
      <c r="D59" s="8" t="s">
        <v>22</v>
      </c>
      <c r="E59" s="9" t="s">
        <v>38</v>
      </c>
      <c r="F59" s="9" t="s">
        <v>38</v>
      </c>
      <c r="G59" s="10"/>
      <c r="H59" s="10"/>
      <c r="I59" s="10"/>
      <c r="J59" s="8" t="s">
        <v>56</v>
      </c>
    </row>
    <row r="60" spans="1:10" ht="13">
      <c r="A60" s="6" t="s">
        <v>12</v>
      </c>
      <c r="B60" s="7">
        <v>6.3483796296296302E-2</v>
      </c>
      <c r="C60" s="8" t="s">
        <v>23</v>
      </c>
      <c r="D60" s="8" t="s">
        <v>67</v>
      </c>
      <c r="E60" s="9">
        <v>9</v>
      </c>
      <c r="F60" s="14">
        <f>E60-0</f>
        <v>9</v>
      </c>
      <c r="G60" s="10"/>
      <c r="H60" s="10"/>
      <c r="I60" s="10"/>
      <c r="J60" s="10"/>
    </row>
    <row r="61" spans="1:10" ht="13">
      <c r="A61" s="6" t="s">
        <v>12</v>
      </c>
      <c r="B61" s="7">
        <v>6.3495370370370369E-2</v>
      </c>
      <c r="C61" s="8" t="s">
        <v>18</v>
      </c>
      <c r="D61" s="8" t="s">
        <v>67</v>
      </c>
      <c r="E61" s="9">
        <v>14</v>
      </c>
      <c r="F61" s="14">
        <f>E61-1</f>
        <v>13</v>
      </c>
      <c r="G61" s="10"/>
      <c r="H61" s="10"/>
      <c r="I61" s="10"/>
      <c r="J61" s="10"/>
    </row>
    <row r="62" spans="1:10" ht="13">
      <c r="A62" s="6" t="s">
        <v>12</v>
      </c>
      <c r="B62" s="7">
        <v>7.2430555555555554E-2</v>
      </c>
      <c r="C62" s="8" t="s">
        <v>89</v>
      </c>
      <c r="D62" s="8" t="s">
        <v>15</v>
      </c>
      <c r="E62" s="14" t="s">
        <v>90</v>
      </c>
      <c r="F62" s="9">
        <v>6</v>
      </c>
      <c r="G62" s="10"/>
      <c r="H62" s="10"/>
      <c r="I62" s="10"/>
      <c r="J62" s="10"/>
    </row>
    <row r="63" spans="1:10" ht="13">
      <c r="A63" s="6" t="s">
        <v>12</v>
      </c>
      <c r="B63" s="7">
        <v>7.2974537037037032E-2</v>
      </c>
      <c r="C63" s="8" t="s">
        <v>89</v>
      </c>
      <c r="D63" s="8" t="s">
        <v>15</v>
      </c>
      <c r="E63" s="14" t="s">
        <v>92</v>
      </c>
      <c r="F63" s="9">
        <v>5</v>
      </c>
      <c r="G63" s="10"/>
      <c r="H63" s="10"/>
      <c r="I63" s="10"/>
      <c r="J63" s="10"/>
    </row>
    <row r="64" spans="1:10" ht="13">
      <c r="A64" s="6" t="s">
        <v>12</v>
      </c>
      <c r="B64" s="7">
        <v>7.4293981481481475E-2</v>
      </c>
      <c r="C64" s="8" t="s">
        <v>19</v>
      </c>
      <c r="D64" s="8" t="s">
        <v>78</v>
      </c>
      <c r="E64" s="9" t="s">
        <v>20</v>
      </c>
      <c r="F64" s="9">
        <v>1</v>
      </c>
      <c r="G64" s="10"/>
      <c r="H64" s="10"/>
      <c r="I64" s="10"/>
      <c r="J64" s="10"/>
    </row>
    <row r="65" spans="1:10" ht="13">
      <c r="A65" s="6" t="s">
        <v>12</v>
      </c>
      <c r="B65" s="7">
        <v>8.3587962962962961E-2</v>
      </c>
      <c r="C65" s="8" t="s">
        <v>13</v>
      </c>
      <c r="D65" s="8" t="s">
        <v>34</v>
      </c>
      <c r="E65" s="9">
        <v>15</v>
      </c>
      <c r="F65" s="14">
        <f>E65-6</f>
        <v>9</v>
      </c>
      <c r="G65" s="10"/>
      <c r="H65" s="10"/>
      <c r="I65" s="10"/>
      <c r="J65" s="10"/>
    </row>
    <row r="66" spans="1:10" ht="13">
      <c r="A66" s="6" t="s">
        <v>12</v>
      </c>
      <c r="B66" s="7">
        <v>8.3958333333333329E-2</v>
      </c>
      <c r="C66" s="8" t="s">
        <v>14</v>
      </c>
      <c r="D66" s="8" t="s">
        <v>22</v>
      </c>
      <c r="E66" s="9" t="s">
        <v>20</v>
      </c>
      <c r="F66" s="9">
        <v>1</v>
      </c>
      <c r="G66" s="10"/>
      <c r="H66" s="10"/>
      <c r="I66" s="10"/>
      <c r="J66" s="10"/>
    </row>
    <row r="67" spans="1:10" ht="13">
      <c r="A67" s="6" t="s">
        <v>12</v>
      </c>
      <c r="B67" s="7">
        <v>8.3993055555555557E-2</v>
      </c>
      <c r="C67" s="8" t="s">
        <v>23</v>
      </c>
      <c r="D67" s="8" t="s">
        <v>22</v>
      </c>
      <c r="E67" s="9">
        <v>18</v>
      </c>
      <c r="F67" s="14">
        <f t="shared" ref="F67:F68" si="4">E67-3</f>
        <v>15</v>
      </c>
      <c r="G67" s="10"/>
      <c r="H67" s="10"/>
      <c r="I67" s="10"/>
      <c r="J67" s="10"/>
    </row>
    <row r="68" spans="1:10" ht="13">
      <c r="A68" s="6" t="s">
        <v>12</v>
      </c>
      <c r="B68" s="7">
        <v>8.3993055555555557E-2</v>
      </c>
      <c r="C68" s="8" t="s">
        <v>18</v>
      </c>
      <c r="D68" s="8" t="s">
        <v>22</v>
      </c>
      <c r="E68" s="9">
        <v>21</v>
      </c>
      <c r="F68" s="14">
        <f t="shared" si="4"/>
        <v>18</v>
      </c>
      <c r="G68" s="10"/>
      <c r="H68" s="10"/>
      <c r="I68" s="10"/>
      <c r="J68" s="10"/>
    </row>
    <row r="69" spans="1:10" ht="13">
      <c r="A69" s="6" t="s">
        <v>12</v>
      </c>
      <c r="B69" s="7">
        <v>9.1747685185185182E-2</v>
      </c>
      <c r="C69" s="8" t="s">
        <v>13</v>
      </c>
      <c r="D69" s="8" t="s">
        <v>15</v>
      </c>
      <c r="E69" s="9">
        <v>13</v>
      </c>
      <c r="F69" s="14">
        <f>E69-0</f>
        <v>13</v>
      </c>
      <c r="G69" s="10"/>
      <c r="H69" s="10"/>
      <c r="I69" s="10"/>
      <c r="J69" s="10"/>
    </row>
    <row r="70" spans="1:10" ht="13">
      <c r="A70" s="6" t="s">
        <v>12</v>
      </c>
      <c r="B70" s="7">
        <v>9.1747685185185182E-2</v>
      </c>
      <c r="C70" s="8" t="s">
        <v>14</v>
      </c>
      <c r="D70" s="8" t="s">
        <v>15</v>
      </c>
      <c r="E70" s="9" t="s">
        <v>38</v>
      </c>
      <c r="F70" s="9" t="s">
        <v>38</v>
      </c>
      <c r="G70" s="10"/>
      <c r="H70" s="10"/>
      <c r="I70" s="10"/>
      <c r="J70" s="10"/>
    </row>
    <row r="71" spans="1:10" ht="13">
      <c r="A71" s="6" t="s">
        <v>12</v>
      </c>
      <c r="B71" s="7">
        <v>9.1932870370370373E-2</v>
      </c>
      <c r="C71" s="8" t="s">
        <v>23</v>
      </c>
      <c r="D71" s="8" t="s">
        <v>15</v>
      </c>
      <c r="E71" s="9">
        <v>8</v>
      </c>
      <c r="F71" s="14">
        <f t="shared" ref="F71:F74" si="5">E71-3</f>
        <v>5</v>
      </c>
      <c r="G71" s="10"/>
      <c r="H71" s="10"/>
      <c r="I71" s="10"/>
      <c r="J71" s="10"/>
    </row>
    <row r="72" spans="1:10" ht="13">
      <c r="A72" s="6" t="s">
        <v>12</v>
      </c>
      <c r="B72" s="7">
        <v>9.194444444444444E-2</v>
      </c>
      <c r="C72" s="8" t="s">
        <v>21</v>
      </c>
      <c r="D72" s="8" t="s">
        <v>15</v>
      </c>
      <c r="E72" s="9">
        <v>20</v>
      </c>
      <c r="F72" s="14">
        <f t="shared" si="5"/>
        <v>17</v>
      </c>
      <c r="G72" s="10"/>
      <c r="H72" s="10"/>
      <c r="I72" s="10"/>
      <c r="J72" s="10"/>
    </row>
    <row r="73" spans="1:10" ht="13">
      <c r="A73" s="6" t="s">
        <v>12</v>
      </c>
      <c r="B73" s="7">
        <v>0.10444444444444445</v>
      </c>
      <c r="C73" s="8" t="s">
        <v>18</v>
      </c>
      <c r="D73" s="8" t="s">
        <v>34</v>
      </c>
      <c r="E73" s="9">
        <v>14</v>
      </c>
      <c r="F73" s="14">
        <f t="shared" si="5"/>
        <v>11</v>
      </c>
      <c r="G73" s="10"/>
      <c r="H73" s="10"/>
      <c r="I73" s="10"/>
      <c r="J73" s="10"/>
    </row>
    <row r="74" spans="1:10" ht="13">
      <c r="A74" s="6" t="s">
        <v>12</v>
      </c>
      <c r="B74" s="7">
        <v>0.10586805555555556</v>
      </c>
      <c r="C74" s="8" t="s">
        <v>23</v>
      </c>
      <c r="D74" s="8" t="s">
        <v>69</v>
      </c>
      <c r="E74" s="9">
        <v>8</v>
      </c>
      <c r="F74" s="14">
        <f t="shared" si="5"/>
        <v>5</v>
      </c>
      <c r="G74" s="10"/>
      <c r="H74" s="10"/>
      <c r="I74" s="10"/>
      <c r="J74" s="10"/>
    </row>
    <row r="75" spans="1:10" ht="13">
      <c r="A75" s="6" t="s">
        <v>12</v>
      </c>
      <c r="B75" s="7">
        <v>0.10657407407407407</v>
      </c>
      <c r="C75" s="8" t="s">
        <v>89</v>
      </c>
      <c r="D75" s="8" t="s">
        <v>15</v>
      </c>
      <c r="E75" s="9" t="s">
        <v>38</v>
      </c>
      <c r="F75" s="9" t="s">
        <v>38</v>
      </c>
      <c r="G75" s="10"/>
      <c r="H75" s="10"/>
      <c r="I75" s="10"/>
      <c r="J75" s="8" t="s">
        <v>103</v>
      </c>
    </row>
    <row r="76" spans="1:10" ht="13">
      <c r="A76" s="6" t="s">
        <v>12</v>
      </c>
      <c r="B76" s="7">
        <v>0.10657407407407407</v>
      </c>
      <c r="C76" s="8" t="s">
        <v>89</v>
      </c>
      <c r="D76" s="8" t="s">
        <v>15</v>
      </c>
      <c r="E76" s="9">
        <v>7</v>
      </c>
      <c r="F76" s="14">
        <f>E76-3</f>
        <v>4</v>
      </c>
      <c r="G76" s="10"/>
      <c r="H76" s="10"/>
      <c r="I76" s="10"/>
      <c r="J76" s="8" t="s">
        <v>105</v>
      </c>
    </row>
    <row r="77" spans="1:10" ht="13">
      <c r="A77" s="6" t="s">
        <v>12</v>
      </c>
      <c r="B77" s="7">
        <v>0.10702546296296296</v>
      </c>
      <c r="C77" s="8" t="s">
        <v>14</v>
      </c>
      <c r="D77" s="8" t="s">
        <v>15</v>
      </c>
      <c r="E77" s="9">
        <f>IF(F77 = 0, "Unknown", F77+3)</f>
        <v>8</v>
      </c>
      <c r="F77" s="14">
        <f>F78</f>
        <v>5</v>
      </c>
      <c r="G77" s="10"/>
      <c r="H77" s="10"/>
      <c r="I77" s="10"/>
      <c r="J77" s="8" t="s">
        <v>107</v>
      </c>
    </row>
    <row r="78" spans="1:10" ht="13">
      <c r="A78" s="6" t="s">
        <v>12</v>
      </c>
      <c r="B78" s="7">
        <v>0.10719907407407407</v>
      </c>
      <c r="C78" s="8" t="s">
        <v>14</v>
      </c>
      <c r="D78" s="8" t="s">
        <v>37</v>
      </c>
      <c r="E78" s="9">
        <v>7</v>
      </c>
      <c r="F78" s="9">
        <f>E78-2</f>
        <v>5</v>
      </c>
      <c r="G78" s="10"/>
      <c r="H78" s="10"/>
      <c r="I78" s="10"/>
      <c r="J78" s="10"/>
    </row>
    <row r="79" spans="1:10" ht="13">
      <c r="A79" s="6" t="s">
        <v>12</v>
      </c>
      <c r="B79" s="7">
        <v>0.10873842592592593</v>
      </c>
      <c r="C79" s="8" t="s">
        <v>18</v>
      </c>
      <c r="D79" s="8" t="s">
        <v>22</v>
      </c>
      <c r="E79" s="9">
        <v>17</v>
      </c>
      <c r="F79" s="14">
        <f t="shared" ref="F79:F80" si="6">E79-3</f>
        <v>14</v>
      </c>
      <c r="G79" s="10"/>
      <c r="H79" s="10"/>
      <c r="I79" s="10"/>
      <c r="J79" s="10"/>
    </row>
    <row r="80" spans="1:10" ht="13">
      <c r="A80" s="6" t="s">
        <v>12</v>
      </c>
      <c r="B80" s="7">
        <v>0.10875</v>
      </c>
      <c r="C80" s="8" t="s">
        <v>23</v>
      </c>
      <c r="D80" s="8" t="s">
        <v>22</v>
      </c>
      <c r="E80" s="9">
        <v>19</v>
      </c>
      <c r="F80" s="14">
        <f t="shared" si="6"/>
        <v>16</v>
      </c>
      <c r="G80" s="10"/>
      <c r="H80" s="10"/>
      <c r="I80" s="10"/>
      <c r="J80" s="10"/>
    </row>
    <row r="81" spans="1:10" ht="13">
      <c r="A81" s="6" t="s">
        <v>12</v>
      </c>
      <c r="B81" s="7">
        <v>0.10876157407407408</v>
      </c>
      <c r="C81" s="8" t="s">
        <v>13</v>
      </c>
      <c r="D81" s="8" t="s">
        <v>22</v>
      </c>
      <c r="E81" s="9">
        <v>16</v>
      </c>
      <c r="F81" s="14">
        <f>E81-0</f>
        <v>16</v>
      </c>
      <c r="G81" s="10"/>
      <c r="H81" s="10"/>
      <c r="I81" s="10"/>
      <c r="J81" s="10"/>
    </row>
    <row r="82" spans="1:10" ht="13">
      <c r="A82" s="6" t="s">
        <v>12</v>
      </c>
      <c r="B82" s="7">
        <v>0.10877314814814815</v>
      </c>
      <c r="C82" s="8" t="s">
        <v>14</v>
      </c>
      <c r="D82" s="8" t="s">
        <v>22</v>
      </c>
      <c r="E82" s="9">
        <v>17</v>
      </c>
      <c r="F82" s="14">
        <f>E82-6</f>
        <v>11</v>
      </c>
      <c r="G82" s="10"/>
      <c r="H82" s="10"/>
      <c r="I82" s="10"/>
      <c r="J82" s="10"/>
    </row>
    <row r="83" spans="1:10" ht="13">
      <c r="A83" s="6" t="s">
        <v>12</v>
      </c>
      <c r="B83" s="7">
        <v>0.10878472222222223</v>
      </c>
      <c r="C83" s="8" t="s">
        <v>21</v>
      </c>
      <c r="D83" s="8" t="s">
        <v>22</v>
      </c>
      <c r="E83" s="9">
        <v>15</v>
      </c>
      <c r="F83" s="14">
        <f>E83-1</f>
        <v>14</v>
      </c>
      <c r="G83" s="10"/>
      <c r="H83" s="10"/>
      <c r="I83" s="10"/>
      <c r="J83" s="10"/>
    </row>
    <row r="84" spans="1:10" ht="13">
      <c r="A84" s="6" t="s">
        <v>12</v>
      </c>
      <c r="B84" s="7">
        <v>0.10878472222222223</v>
      </c>
      <c r="C84" s="8" t="s">
        <v>19</v>
      </c>
      <c r="D84" s="8" t="s">
        <v>22</v>
      </c>
      <c r="E84" s="9">
        <v>16</v>
      </c>
      <c r="F84" s="14">
        <f>E84-8</f>
        <v>8</v>
      </c>
      <c r="G84" s="10"/>
      <c r="H84" s="10"/>
      <c r="I84" s="10"/>
      <c r="J84" s="10"/>
    </row>
    <row r="85" spans="1:10" ht="13">
      <c r="A85" s="6" t="s">
        <v>12</v>
      </c>
      <c r="B85" s="7">
        <v>0.11055555555555556</v>
      </c>
      <c r="C85" s="8" t="s">
        <v>14</v>
      </c>
      <c r="D85" s="8" t="s">
        <v>15</v>
      </c>
      <c r="E85" s="9" t="s">
        <v>38</v>
      </c>
      <c r="F85" s="9" t="s">
        <v>38</v>
      </c>
      <c r="G85" s="10"/>
      <c r="H85" s="10"/>
      <c r="I85" s="10"/>
      <c r="J85" s="8" t="s">
        <v>56</v>
      </c>
    </row>
    <row r="86" spans="1:10" ht="13">
      <c r="A86" s="6" t="s">
        <v>12</v>
      </c>
      <c r="B86" s="7">
        <v>0.11055555555555556</v>
      </c>
      <c r="C86" s="8" t="s">
        <v>14</v>
      </c>
      <c r="D86" s="8" t="s">
        <v>15</v>
      </c>
      <c r="E86" s="9">
        <v>20</v>
      </c>
      <c r="F86" s="14">
        <f t="shared" ref="F86:F88" si="7">E86-3</f>
        <v>17</v>
      </c>
      <c r="G86" s="10"/>
      <c r="H86" s="10"/>
      <c r="I86" s="10"/>
      <c r="J86" s="8" t="s">
        <v>57</v>
      </c>
    </row>
    <row r="87" spans="1:10" ht="13">
      <c r="A87" s="6" t="s">
        <v>12</v>
      </c>
      <c r="B87" s="7">
        <v>0.11233796296296296</v>
      </c>
      <c r="C87" s="8" t="s">
        <v>23</v>
      </c>
      <c r="D87" s="8" t="s">
        <v>15</v>
      </c>
      <c r="E87" s="9">
        <v>6</v>
      </c>
      <c r="F87" s="14">
        <f t="shared" si="7"/>
        <v>3</v>
      </c>
      <c r="G87" s="10"/>
      <c r="H87" s="10"/>
      <c r="I87" s="10"/>
      <c r="J87" s="10"/>
    </row>
    <row r="88" spans="1:10" ht="13">
      <c r="A88" s="6" t="s">
        <v>12</v>
      </c>
      <c r="B88" s="7">
        <v>0.1144212962962963</v>
      </c>
      <c r="C88" s="8" t="s">
        <v>23</v>
      </c>
      <c r="D88" s="8" t="s">
        <v>16</v>
      </c>
      <c r="E88" s="9">
        <v>18</v>
      </c>
      <c r="F88" s="14">
        <f t="shared" si="7"/>
        <v>15</v>
      </c>
      <c r="G88" s="10"/>
      <c r="H88" s="10"/>
      <c r="I88" s="10"/>
      <c r="J88" s="10"/>
    </row>
    <row r="89" spans="1:10" ht="13">
      <c r="A89" s="6" t="s">
        <v>12</v>
      </c>
      <c r="B89" s="7">
        <v>0.11443287037037037</v>
      </c>
      <c r="C89" s="8" t="s">
        <v>14</v>
      </c>
      <c r="D89" s="8" t="s">
        <v>16</v>
      </c>
      <c r="E89" s="9">
        <v>16</v>
      </c>
      <c r="F89" s="14">
        <f>E89-4</f>
        <v>12</v>
      </c>
      <c r="G89" s="10"/>
      <c r="H89" s="10"/>
      <c r="I89" s="10"/>
      <c r="J89" s="10"/>
    </row>
    <row r="90" spans="1:10" ht="13">
      <c r="A90" s="6" t="s">
        <v>12</v>
      </c>
      <c r="B90" s="7">
        <v>0.11458333333333333</v>
      </c>
      <c r="C90" s="8" t="s">
        <v>18</v>
      </c>
      <c r="D90" s="8" t="s">
        <v>16</v>
      </c>
      <c r="E90" s="9">
        <v>16</v>
      </c>
      <c r="F90" s="14">
        <f>E90-3</f>
        <v>13</v>
      </c>
      <c r="G90" s="10"/>
      <c r="H90" s="10"/>
      <c r="I90" s="10"/>
      <c r="J90" s="10"/>
    </row>
    <row r="91" spans="1:10" ht="13">
      <c r="A91" s="6" t="s">
        <v>12</v>
      </c>
      <c r="B91" s="7">
        <v>0.11461805555555556</v>
      </c>
      <c r="C91" s="8" t="s">
        <v>21</v>
      </c>
      <c r="D91" s="8" t="s">
        <v>16</v>
      </c>
      <c r="E91" s="9">
        <v>15</v>
      </c>
      <c r="F91" s="14">
        <f>E91-1</f>
        <v>14</v>
      </c>
      <c r="G91" s="10"/>
      <c r="H91" s="10"/>
      <c r="I91" s="10"/>
      <c r="J91" s="10"/>
    </row>
    <row r="92" spans="1:10" ht="13">
      <c r="A92" s="6" t="s">
        <v>12</v>
      </c>
      <c r="B92" s="7">
        <v>0.11486111111111111</v>
      </c>
      <c r="C92" s="8" t="s">
        <v>19</v>
      </c>
      <c r="D92" s="8" t="s">
        <v>16</v>
      </c>
      <c r="E92" s="9">
        <v>11</v>
      </c>
      <c r="F92" s="14">
        <f>E92-4</f>
        <v>7</v>
      </c>
      <c r="G92" s="10"/>
      <c r="H92" s="10"/>
      <c r="I92" s="10"/>
      <c r="J92" s="10"/>
    </row>
    <row r="93" spans="1:10" ht="13">
      <c r="A93" s="6" t="s">
        <v>12</v>
      </c>
      <c r="B93" s="7">
        <v>0.11491898148148148</v>
      </c>
      <c r="C93" s="8" t="s">
        <v>13</v>
      </c>
      <c r="D93" s="8" t="s">
        <v>16</v>
      </c>
      <c r="E93" s="9">
        <v>5</v>
      </c>
      <c r="F93" s="14">
        <f>E93-0</f>
        <v>5</v>
      </c>
      <c r="G93" s="10"/>
      <c r="H93" s="10"/>
      <c r="I93" s="10"/>
      <c r="J93" s="10"/>
    </row>
    <row r="94" spans="1:10" ht="13">
      <c r="A94" s="6" t="s">
        <v>12</v>
      </c>
      <c r="B94" s="7">
        <v>0.1155787037037037</v>
      </c>
      <c r="C94" s="8" t="s">
        <v>23</v>
      </c>
      <c r="D94" s="8" t="s">
        <v>28</v>
      </c>
      <c r="E94" s="9">
        <v>1</v>
      </c>
      <c r="F94" s="15"/>
      <c r="G94" s="10"/>
      <c r="H94" s="8" t="s">
        <v>110</v>
      </c>
      <c r="I94" s="10"/>
      <c r="J94" s="8" t="s">
        <v>111</v>
      </c>
    </row>
    <row r="95" spans="1:10" ht="13">
      <c r="A95" s="6" t="s">
        <v>12</v>
      </c>
      <c r="B95" s="7">
        <v>0.11653935185185185</v>
      </c>
      <c r="C95" s="8" t="s">
        <v>14</v>
      </c>
      <c r="D95" s="8" t="s">
        <v>30</v>
      </c>
      <c r="E95" s="9">
        <v>21</v>
      </c>
      <c r="F95" s="14">
        <f>E95-6</f>
        <v>15</v>
      </c>
      <c r="G95" s="10"/>
      <c r="H95" s="10"/>
      <c r="I95" s="10"/>
      <c r="J95" s="8" t="s">
        <v>58</v>
      </c>
    </row>
    <row r="96" spans="1:10" ht="13">
      <c r="A96" s="6" t="s">
        <v>12</v>
      </c>
      <c r="B96" s="7">
        <v>0.11663194444444444</v>
      </c>
      <c r="C96" s="8" t="s">
        <v>14</v>
      </c>
      <c r="D96" s="8" t="s">
        <v>28</v>
      </c>
      <c r="E96" s="9">
        <v>7</v>
      </c>
      <c r="F96" s="15"/>
      <c r="G96" s="10"/>
      <c r="H96" s="8" t="s">
        <v>112</v>
      </c>
      <c r="I96" s="10"/>
      <c r="J96" s="10"/>
    </row>
    <row r="97" spans="1:10" ht="13">
      <c r="A97" s="6" t="s">
        <v>12</v>
      </c>
      <c r="B97" s="7">
        <v>0.11773148148148148</v>
      </c>
      <c r="C97" s="8" t="s">
        <v>19</v>
      </c>
      <c r="D97" s="8" t="s">
        <v>113</v>
      </c>
      <c r="E97" s="9">
        <v>15</v>
      </c>
      <c r="F97" s="14">
        <f>E97-0</f>
        <v>15</v>
      </c>
      <c r="G97" s="10"/>
      <c r="H97" s="10"/>
      <c r="I97" s="10"/>
      <c r="J97" s="8" t="s">
        <v>115</v>
      </c>
    </row>
    <row r="98" spans="1:10" ht="13">
      <c r="A98" s="6" t="s">
        <v>12</v>
      </c>
      <c r="B98" s="7">
        <v>0.11776620370370371</v>
      </c>
      <c r="C98" s="8" t="s">
        <v>14</v>
      </c>
      <c r="D98" s="8" t="s">
        <v>113</v>
      </c>
      <c r="E98" s="9">
        <v>15</v>
      </c>
      <c r="F98" s="14">
        <f>E98-3</f>
        <v>12</v>
      </c>
      <c r="G98" s="10"/>
      <c r="H98" s="10"/>
      <c r="I98" s="10"/>
      <c r="J98" s="8" t="s">
        <v>115</v>
      </c>
    </row>
    <row r="99" spans="1:10" ht="13">
      <c r="A99" s="6" t="s">
        <v>12</v>
      </c>
      <c r="B99" s="7">
        <v>0.11777777777777777</v>
      </c>
      <c r="C99" s="8" t="s">
        <v>23</v>
      </c>
      <c r="D99" s="8" t="s">
        <v>113</v>
      </c>
      <c r="E99" s="9">
        <v>20</v>
      </c>
      <c r="F99" s="14">
        <f>E99-5</f>
        <v>15</v>
      </c>
      <c r="G99" s="10"/>
      <c r="H99" s="10"/>
      <c r="I99" s="10"/>
      <c r="J99" s="8" t="s">
        <v>115</v>
      </c>
    </row>
    <row r="100" spans="1:10" ht="13">
      <c r="A100" s="6" t="s">
        <v>12</v>
      </c>
      <c r="B100" s="7">
        <v>0.11780092592592592</v>
      </c>
      <c r="C100" s="8" t="s">
        <v>13</v>
      </c>
      <c r="D100" s="8" t="s">
        <v>113</v>
      </c>
      <c r="E100" s="9">
        <v>17</v>
      </c>
      <c r="F100" s="14">
        <f>E100-0</f>
        <v>17</v>
      </c>
      <c r="G100" s="10"/>
      <c r="H100" s="10"/>
      <c r="I100" s="10"/>
      <c r="J100" s="8" t="s">
        <v>115</v>
      </c>
    </row>
    <row r="101" spans="1:10" ht="13">
      <c r="A101" s="6" t="s">
        <v>12</v>
      </c>
      <c r="B101" s="7">
        <v>0.11782407407407407</v>
      </c>
      <c r="C101" s="8" t="s">
        <v>21</v>
      </c>
      <c r="D101" s="8" t="s">
        <v>113</v>
      </c>
      <c r="E101" s="9">
        <v>20</v>
      </c>
      <c r="F101" s="14">
        <f t="shared" ref="F101:F102" si="8">E101-5</f>
        <v>15</v>
      </c>
      <c r="G101" s="10"/>
      <c r="H101" s="10"/>
      <c r="I101" s="10"/>
      <c r="J101" s="8" t="s">
        <v>115</v>
      </c>
    </row>
    <row r="102" spans="1:10" ht="13">
      <c r="A102" s="6" t="s">
        <v>12</v>
      </c>
      <c r="B102" s="7">
        <v>0.11787037037037038</v>
      </c>
      <c r="C102" s="8" t="s">
        <v>18</v>
      </c>
      <c r="D102" s="8" t="s">
        <v>113</v>
      </c>
      <c r="E102" s="9">
        <v>9</v>
      </c>
      <c r="F102" s="14">
        <f t="shared" si="8"/>
        <v>4</v>
      </c>
      <c r="G102" s="10"/>
      <c r="H102" s="10"/>
      <c r="I102" s="10"/>
      <c r="J102" s="8" t="s">
        <v>117</v>
      </c>
    </row>
    <row r="103" spans="1:10" ht="13">
      <c r="A103" s="6" t="s">
        <v>12</v>
      </c>
      <c r="B103" s="7">
        <v>0.11929398148148149</v>
      </c>
      <c r="C103" s="8" t="s">
        <v>14</v>
      </c>
      <c r="D103" s="8" t="s">
        <v>52</v>
      </c>
      <c r="E103" s="9">
        <v>15</v>
      </c>
      <c r="F103" s="14">
        <f>E103-6</f>
        <v>9</v>
      </c>
      <c r="G103" s="10"/>
      <c r="H103" s="10"/>
      <c r="I103" s="10"/>
      <c r="J103" s="10"/>
    </row>
    <row r="104" spans="1:10" ht="13">
      <c r="A104" s="6" t="s">
        <v>12</v>
      </c>
      <c r="B104" s="7">
        <v>0.11960648148148148</v>
      </c>
      <c r="C104" s="8" t="s">
        <v>14</v>
      </c>
      <c r="D104" s="8" t="s">
        <v>26</v>
      </c>
      <c r="E104" s="9">
        <v>18</v>
      </c>
      <c r="F104" s="14">
        <f>E104-4</f>
        <v>14</v>
      </c>
      <c r="G104" s="10"/>
      <c r="H104" s="10"/>
      <c r="I104" s="10"/>
      <c r="J104" s="10"/>
    </row>
    <row r="105" spans="1:10" ht="13">
      <c r="A105" s="6" t="s">
        <v>12</v>
      </c>
      <c r="B105" s="7">
        <v>0.12012731481481481</v>
      </c>
      <c r="C105" s="8" t="s">
        <v>14</v>
      </c>
      <c r="D105" s="8" t="s">
        <v>30</v>
      </c>
      <c r="E105" s="9">
        <v>11</v>
      </c>
      <c r="F105" s="14">
        <f t="shared" ref="F105:F107" si="9">E105-6</f>
        <v>5</v>
      </c>
      <c r="G105" s="10"/>
      <c r="H105" s="10"/>
      <c r="I105" s="10"/>
      <c r="J105" s="8" t="s">
        <v>118</v>
      </c>
    </row>
    <row r="106" spans="1:10" ht="13">
      <c r="A106" s="6" t="s">
        <v>12</v>
      </c>
      <c r="B106" s="7">
        <v>0.1214699074074074</v>
      </c>
      <c r="C106" s="8" t="s">
        <v>19</v>
      </c>
      <c r="D106" s="8" t="s">
        <v>30</v>
      </c>
      <c r="E106" s="9">
        <v>8</v>
      </c>
      <c r="F106" s="9">
        <f t="shared" si="9"/>
        <v>2</v>
      </c>
      <c r="G106" s="10"/>
      <c r="H106" s="10"/>
      <c r="I106" s="10"/>
      <c r="J106" s="8" t="s">
        <v>119</v>
      </c>
    </row>
    <row r="107" spans="1:10" ht="13">
      <c r="A107" s="6" t="s">
        <v>12</v>
      </c>
      <c r="B107" s="7">
        <v>0.12322916666666667</v>
      </c>
      <c r="C107" s="8" t="s">
        <v>13</v>
      </c>
      <c r="D107" s="8" t="s">
        <v>33</v>
      </c>
      <c r="E107" s="9">
        <v>25</v>
      </c>
      <c r="F107" s="9">
        <f t="shared" si="9"/>
        <v>19</v>
      </c>
      <c r="G107" s="10"/>
      <c r="H107" s="10"/>
      <c r="I107" s="10"/>
      <c r="J107" s="8" t="s">
        <v>120</v>
      </c>
    </row>
    <row r="108" spans="1:10" ht="13">
      <c r="A108" s="6" t="s">
        <v>12</v>
      </c>
      <c r="B108" s="7">
        <v>0.12340277777777778</v>
      </c>
      <c r="C108" s="8" t="s">
        <v>13</v>
      </c>
      <c r="D108" s="8" t="s">
        <v>28</v>
      </c>
      <c r="E108" s="9">
        <v>15</v>
      </c>
      <c r="F108" s="15"/>
      <c r="G108" s="10"/>
      <c r="H108" s="8" t="s">
        <v>121</v>
      </c>
      <c r="I108" s="10"/>
      <c r="J108" s="10"/>
    </row>
    <row r="109" spans="1:10" ht="13">
      <c r="A109" s="6" t="s">
        <v>12</v>
      </c>
      <c r="B109" s="7">
        <v>0.12469907407407407</v>
      </c>
      <c r="C109" s="8" t="s">
        <v>23</v>
      </c>
      <c r="D109" s="8" t="s">
        <v>30</v>
      </c>
      <c r="E109" s="9">
        <v>13</v>
      </c>
      <c r="F109" s="14">
        <f>E109-5</f>
        <v>8</v>
      </c>
      <c r="G109" s="10"/>
      <c r="H109" s="10"/>
      <c r="I109" s="10"/>
      <c r="J109" s="8" t="s">
        <v>39</v>
      </c>
    </row>
    <row r="110" spans="1:10" ht="13">
      <c r="A110" s="6" t="s">
        <v>12</v>
      </c>
      <c r="B110" s="7">
        <v>0.12483796296296296</v>
      </c>
      <c r="C110" s="8" t="s">
        <v>23</v>
      </c>
      <c r="D110" s="8" t="s">
        <v>28</v>
      </c>
      <c r="E110" s="9">
        <v>9</v>
      </c>
      <c r="F110" s="15"/>
      <c r="G110" s="10"/>
      <c r="H110" s="8" t="s">
        <v>122</v>
      </c>
      <c r="I110" s="10"/>
      <c r="J110" s="10"/>
    </row>
    <row r="111" spans="1:10" ht="13">
      <c r="A111" s="6" t="s">
        <v>12</v>
      </c>
      <c r="B111" s="7">
        <v>0.12538194444444445</v>
      </c>
      <c r="C111" s="8" t="s">
        <v>23</v>
      </c>
      <c r="D111" s="8" t="s">
        <v>62</v>
      </c>
      <c r="E111" s="9">
        <v>11</v>
      </c>
      <c r="F111" s="14">
        <f>E111-2</f>
        <v>9</v>
      </c>
      <c r="G111" s="10"/>
      <c r="H111" s="8" t="s">
        <v>123</v>
      </c>
      <c r="I111" s="10"/>
      <c r="J111" s="8" t="s">
        <v>124</v>
      </c>
    </row>
    <row r="112" spans="1:10" ht="13">
      <c r="A112" s="6" t="s">
        <v>12</v>
      </c>
      <c r="B112" s="7">
        <v>0.12581018518518519</v>
      </c>
      <c r="C112" s="8" t="s">
        <v>13</v>
      </c>
      <c r="D112" s="8" t="s">
        <v>28</v>
      </c>
      <c r="E112" s="9">
        <v>4</v>
      </c>
      <c r="F112" s="15"/>
      <c r="G112" s="10"/>
      <c r="H112" s="8" t="s">
        <v>125</v>
      </c>
      <c r="I112" s="10"/>
      <c r="J112" s="10"/>
    </row>
    <row r="113" spans="1:10" ht="13">
      <c r="A113" s="6" t="s">
        <v>12</v>
      </c>
      <c r="B113" s="7">
        <v>0.12636574074074075</v>
      </c>
      <c r="C113" s="8" t="s">
        <v>23</v>
      </c>
      <c r="D113" s="8" t="s">
        <v>30</v>
      </c>
      <c r="E113" s="9">
        <v>19</v>
      </c>
      <c r="F113" s="14">
        <f>E113-5</f>
        <v>14</v>
      </c>
      <c r="G113" s="10"/>
      <c r="H113" s="10"/>
      <c r="I113" s="10"/>
      <c r="J113" s="8" t="s">
        <v>39</v>
      </c>
    </row>
    <row r="114" spans="1:10" ht="13">
      <c r="A114" s="6" t="s">
        <v>12</v>
      </c>
      <c r="B114" s="7">
        <v>0.12643518518518518</v>
      </c>
      <c r="C114" s="8" t="s">
        <v>23</v>
      </c>
      <c r="D114" s="8" t="s">
        <v>28</v>
      </c>
      <c r="E114" s="9">
        <v>7</v>
      </c>
      <c r="F114" s="15"/>
      <c r="G114" s="10"/>
      <c r="H114" s="8" t="s">
        <v>126</v>
      </c>
      <c r="I114" s="8">
        <v>1</v>
      </c>
      <c r="J114" s="10"/>
    </row>
    <row r="115" spans="1:10" ht="13">
      <c r="A115" s="6" t="s">
        <v>12</v>
      </c>
      <c r="B115" s="7">
        <v>0.12734953703703702</v>
      </c>
      <c r="C115" s="8" t="s">
        <v>21</v>
      </c>
      <c r="D115" s="8" t="s">
        <v>113</v>
      </c>
      <c r="E115" s="9">
        <v>20</v>
      </c>
      <c r="F115" s="14">
        <f t="shared" ref="F115:F116" si="10">E115-5</f>
        <v>15</v>
      </c>
      <c r="G115" s="10"/>
      <c r="H115" s="8" t="s">
        <v>127</v>
      </c>
      <c r="I115" s="10"/>
      <c r="J115" s="8" t="s">
        <v>129</v>
      </c>
    </row>
    <row r="116" spans="1:10" ht="13">
      <c r="A116" s="6" t="s">
        <v>12</v>
      </c>
      <c r="B116" s="7">
        <v>0.12780092592592593</v>
      </c>
      <c r="C116" s="8" t="s">
        <v>23</v>
      </c>
      <c r="D116" s="8" t="s">
        <v>113</v>
      </c>
      <c r="E116" s="9">
        <v>16</v>
      </c>
      <c r="F116" s="14">
        <f t="shared" si="10"/>
        <v>11</v>
      </c>
      <c r="G116" s="10"/>
      <c r="H116" s="10"/>
      <c r="I116" s="10"/>
      <c r="J116" s="8" t="s">
        <v>115</v>
      </c>
    </row>
    <row r="117" spans="1:10" ht="13">
      <c r="A117" s="6" t="s">
        <v>12</v>
      </c>
      <c r="B117" s="7">
        <v>0.1278125</v>
      </c>
      <c r="C117" s="8" t="s">
        <v>13</v>
      </c>
      <c r="D117" s="8" t="s">
        <v>113</v>
      </c>
      <c r="E117" s="9">
        <v>14</v>
      </c>
      <c r="F117" s="14">
        <f>E117-0</f>
        <v>14</v>
      </c>
      <c r="G117" s="10"/>
      <c r="H117" s="10"/>
      <c r="I117" s="10"/>
      <c r="J117" s="8" t="s">
        <v>115</v>
      </c>
    </row>
    <row r="118" spans="1:10" ht="13">
      <c r="A118" s="6" t="s">
        <v>12</v>
      </c>
      <c r="B118" s="7">
        <v>0.12782407407407406</v>
      </c>
      <c r="C118" s="8" t="s">
        <v>18</v>
      </c>
      <c r="D118" s="8" t="s">
        <v>113</v>
      </c>
      <c r="E118" s="9">
        <v>21</v>
      </c>
      <c r="F118" s="14">
        <f>E118-5</f>
        <v>16</v>
      </c>
      <c r="G118" s="10"/>
      <c r="H118" s="10"/>
      <c r="I118" s="10"/>
      <c r="J118" s="8" t="s">
        <v>115</v>
      </c>
    </row>
    <row r="119" spans="1:10" ht="13">
      <c r="A119" s="6" t="s">
        <v>12</v>
      </c>
      <c r="B119" s="7">
        <v>0.12783564814814816</v>
      </c>
      <c r="C119" s="8" t="s">
        <v>19</v>
      </c>
      <c r="D119" s="8" t="s">
        <v>113</v>
      </c>
      <c r="E119" s="9">
        <v>19</v>
      </c>
      <c r="F119" s="14">
        <f>E119-0</f>
        <v>19</v>
      </c>
      <c r="G119" s="10"/>
      <c r="H119" s="10"/>
      <c r="I119" s="10"/>
      <c r="J119" s="8"/>
    </row>
    <row r="120" spans="1:10" ht="13">
      <c r="A120" s="6" t="s">
        <v>12</v>
      </c>
      <c r="B120" s="7">
        <v>0.12784722222222222</v>
      </c>
      <c r="C120" s="8" t="s">
        <v>14</v>
      </c>
      <c r="D120" s="8" t="s">
        <v>113</v>
      </c>
      <c r="E120" s="9">
        <v>19</v>
      </c>
      <c r="F120" s="14">
        <f>E120-3</f>
        <v>16</v>
      </c>
      <c r="G120" s="10"/>
      <c r="H120" s="10"/>
      <c r="I120" s="10"/>
      <c r="J120" s="8" t="s">
        <v>115</v>
      </c>
    </row>
    <row r="121" spans="1:10" ht="13">
      <c r="A121" s="6" t="s">
        <v>12</v>
      </c>
      <c r="B121" s="7">
        <v>0.12789351851851852</v>
      </c>
      <c r="C121" s="8" t="s">
        <v>21</v>
      </c>
      <c r="D121" s="8" t="s">
        <v>113</v>
      </c>
      <c r="E121" s="9">
        <v>23</v>
      </c>
      <c r="F121" s="14">
        <f t="shared" ref="F121:F122" si="11">E121-5</f>
        <v>18</v>
      </c>
      <c r="G121" s="10"/>
      <c r="H121" s="10"/>
      <c r="I121" s="10"/>
      <c r="J121" s="8" t="s">
        <v>115</v>
      </c>
    </row>
    <row r="122" spans="1:10" ht="13">
      <c r="A122" s="6" t="s">
        <v>12</v>
      </c>
      <c r="B122" s="7">
        <v>0.12850694444444444</v>
      </c>
      <c r="C122" s="8" t="s">
        <v>18</v>
      </c>
      <c r="D122" s="8" t="s">
        <v>33</v>
      </c>
      <c r="E122" s="9">
        <v>7</v>
      </c>
      <c r="F122" s="14">
        <f t="shared" si="11"/>
        <v>2</v>
      </c>
      <c r="G122" s="10"/>
      <c r="H122" s="10"/>
      <c r="I122" s="10"/>
      <c r="J122" s="8" t="s">
        <v>72</v>
      </c>
    </row>
    <row r="123" spans="1:10" ht="13">
      <c r="A123" s="6" t="s">
        <v>12</v>
      </c>
      <c r="B123" s="7">
        <v>0.12996527777777778</v>
      </c>
      <c r="C123" s="8" t="s">
        <v>14</v>
      </c>
      <c r="D123" s="8" t="s">
        <v>26</v>
      </c>
      <c r="E123" s="9">
        <v>10</v>
      </c>
      <c r="F123" s="14">
        <f t="shared" ref="F123:F124" si="12">E123-4</f>
        <v>6</v>
      </c>
      <c r="G123" s="10"/>
      <c r="H123" s="10"/>
      <c r="I123" s="10"/>
      <c r="J123" s="10"/>
    </row>
    <row r="124" spans="1:10" ht="13">
      <c r="A124" s="6" t="s">
        <v>12</v>
      </c>
      <c r="B124" s="7">
        <v>0.13063657407407409</v>
      </c>
      <c r="C124" s="8" t="s">
        <v>14</v>
      </c>
      <c r="D124" s="8" t="s">
        <v>26</v>
      </c>
      <c r="E124" s="9">
        <v>16</v>
      </c>
      <c r="F124" s="14">
        <f t="shared" si="12"/>
        <v>12</v>
      </c>
      <c r="G124" s="10"/>
      <c r="H124" s="10"/>
      <c r="I124" s="10"/>
      <c r="J124" s="10"/>
    </row>
    <row r="125" spans="1:10" ht="13">
      <c r="A125" s="6" t="s">
        <v>12</v>
      </c>
      <c r="B125" s="7">
        <v>0.13122685185185184</v>
      </c>
      <c r="C125" s="8" t="s">
        <v>14</v>
      </c>
      <c r="D125" s="8" t="s">
        <v>30</v>
      </c>
      <c r="E125" s="9">
        <v>24</v>
      </c>
      <c r="F125" s="9">
        <v>18</v>
      </c>
      <c r="G125" s="10"/>
      <c r="H125" s="10"/>
      <c r="I125" s="10"/>
      <c r="J125" s="8" t="s">
        <v>32</v>
      </c>
    </row>
    <row r="126" spans="1:10" ht="13">
      <c r="A126" s="6" t="s">
        <v>12</v>
      </c>
      <c r="B126" s="7">
        <v>0.13145833333333334</v>
      </c>
      <c r="C126" s="8" t="s">
        <v>14</v>
      </c>
      <c r="D126" s="8" t="s">
        <v>28</v>
      </c>
      <c r="E126" s="9">
        <v>8</v>
      </c>
      <c r="F126" s="15"/>
      <c r="G126" s="10"/>
      <c r="H126" s="8" t="s">
        <v>134</v>
      </c>
      <c r="I126" s="10"/>
      <c r="J126" s="10"/>
    </row>
    <row r="127" spans="1:10" ht="13">
      <c r="A127" s="6" t="s">
        <v>12</v>
      </c>
      <c r="B127" s="7">
        <v>0.1325462962962963</v>
      </c>
      <c r="C127" s="8" t="s">
        <v>21</v>
      </c>
      <c r="D127" s="8" t="s">
        <v>33</v>
      </c>
      <c r="E127" s="9">
        <v>10</v>
      </c>
      <c r="F127" s="14">
        <f>E127-6</f>
        <v>4</v>
      </c>
      <c r="G127" s="10"/>
      <c r="H127" s="10"/>
      <c r="I127" s="10"/>
      <c r="J127" s="8" t="s">
        <v>136</v>
      </c>
    </row>
    <row r="128" spans="1:10" ht="13">
      <c r="A128" s="6" t="s">
        <v>12</v>
      </c>
      <c r="B128" s="7">
        <v>0.1325462962962963</v>
      </c>
      <c r="C128" s="8" t="s">
        <v>21</v>
      </c>
      <c r="D128" s="8" t="s">
        <v>33</v>
      </c>
      <c r="E128" s="9" t="s">
        <v>38</v>
      </c>
      <c r="F128" s="9" t="s">
        <v>38</v>
      </c>
      <c r="G128" s="10"/>
      <c r="H128" s="10"/>
      <c r="I128" s="10"/>
      <c r="J128" s="8" t="s">
        <v>103</v>
      </c>
    </row>
    <row r="129" spans="1:10" ht="13">
      <c r="A129" s="6" t="s">
        <v>12</v>
      </c>
      <c r="B129" s="7">
        <v>0.13366898148148149</v>
      </c>
      <c r="C129" s="8" t="s">
        <v>19</v>
      </c>
      <c r="D129" s="8" t="s">
        <v>30</v>
      </c>
      <c r="E129" s="9">
        <v>19</v>
      </c>
      <c r="F129" s="14">
        <f>E129-6</f>
        <v>13</v>
      </c>
      <c r="G129" s="10"/>
      <c r="H129" s="10"/>
      <c r="I129" s="10"/>
      <c r="J129" s="8" t="s">
        <v>140</v>
      </c>
    </row>
    <row r="130" spans="1:10" ht="13">
      <c r="A130" s="6" t="s">
        <v>12</v>
      </c>
      <c r="B130" s="7">
        <v>0.13378472222222224</v>
      </c>
      <c r="C130" s="8" t="s">
        <v>19</v>
      </c>
      <c r="D130" s="8" t="s">
        <v>28</v>
      </c>
      <c r="E130" s="9">
        <v>12</v>
      </c>
      <c r="F130" s="15"/>
      <c r="G130" s="10"/>
      <c r="H130" s="8" t="s">
        <v>142</v>
      </c>
      <c r="I130" s="10"/>
      <c r="J130" s="10"/>
    </row>
    <row r="131" spans="1:10" ht="13">
      <c r="A131" s="6" t="s">
        <v>12</v>
      </c>
      <c r="B131" s="7">
        <v>0.13468749999999999</v>
      </c>
      <c r="C131" s="8" t="s">
        <v>13</v>
      </c>
      <c r="D131" s="8" t="s">
        <v>30</v>
      </c>
      <c r="E131" s="9">
        <v>17</v>
      </c>
      <c r="F131" s="14">
        <f>E131-6</f>
        <v>11</v>
      </c>
      <c r="G131" s="10"/>
      <c r="H131" s="10"/>
      <c r="I131" s="10"/>
      <c r="J131" s="8" t="s">
        <v>143</v>
      </c>
    </row>
    <row r="132" spans="1:10" ht="13">
      <c r="A132" s="6" t="s">
        <v>12</v>
      </c>
      <c r="B132" s="7">
        <v>0.13502314814814814</v>
      </c>
      <c r="C132" s="8" t="s">
        <v>13</v>
      </c>
      <c r="D132" s="8" t="s">
        <v>28</v>
      </c>
      <c r="E132" s="9">
        <v>15</v>
      </c>
      <c r="F132" s="15"/>
      <c r="G132" s="10"/>
      <c r="H132" s="8" t="s">
        <v>144</v>
      </c>
      <c r="I132" s="10"/>
      <c r="J132" s="10"/>
    </row>
    <row r="133" spans="1:10" ht="13">
      <c r="A133" s="6" t="s">
        <v>12</v>
      </c>
      <c r="B133" s="7">
        <v>0.13641203703703703</v>
      </c>
      <c r="C133" s="8" t="s">
        <v>21</v>
      </c>
      <c r="D133" s="8" t="s">
        <v>62</v>
      </c>
      <c r="E133" s="9">
        <v>12</v>
      </c>
      <c r="F133" s="14">
        <f t="shared" ref="F133:F134" si="13">E133-2</f>
        <v>10</v>
      </c>
      <c r="G133" s="10"/>
      <c r="H133" s="8" t="s">
        <v>145</v>
      </c>
      <c r="I133" s="10"/>
      <c r="J133" s="8" t="s">
        <v>124</v>
      </c>
    </row>
    <row r="134" spans="1:10" ht="13">
      <c r="A134" s="6" t="s">
        <v>12</v>
      </c>
      <c r="B134" s="7">
        <v>0.136875</v>
      </c>
      <c r="C134" s="8" t="s">
        <v>18</v>
      </c>
      <c r="D134" s="8" t="s">
        <v>62</v>
      </c>
      <c r="E134" s="9">
        <v>7</v>
      </c>
      <c r="F134" s="14">
        <f t="shared" si="13"/>
        <v>5</v>
      </c>
      <c r="G134" s="10"/>
      <c r="H134" s="8" t="s">
        <v>146</v>
      </c>
      <c r="I134" s="10"/>
      <c r="J134" s="8" t="s">
        <v>124</v>
      </c>
    </row>
    <row r="135" spans="1:10" ht="13">
      <c r="A135" s="6" t="s">
        <v>12</v>
      </c>
      <c r="B135" s="7">
        <v>0.13799768518518518</v>
      </c>
      <c r="C135" s="8" t="s">
        <v>23</v>
      </c>
      <c r="D135" s="8" t="s">
        <v>28</v>
      </c>
      <c r="E135" s="9">
        <v>4</v>
      </c>
      <c r="F135" s="15"/>
      <c r="G135" s="10"/>
      <c r="H135" s="8" t="s">
        <v>147</v>
      </c>
      <c r="I135" s="10"/>
      <c r="J135" s="8" t="s">
        <v>148</v>
      </c>
    </row>
    <row r="136" spans="1:10" ht="13">
      <c r="A136" s="6" t="s">
        <v>12</v>
      </c>
      <c r="B136" s="7">
        <v>0.13896990740740742</v>
      </c>
      <c r="C136" s="8" t="s">
        <v>19</v>
      </c>
      <c r="D136" s="8" t="s">
        <v>62</v>
      </c>
      <c r="E136" s="9">
        <v>10</v>
      </c>
      <c r="F136" s="14">
        <f>E136-2</f>
        <v>8</v>
      </c>
      <c r="G136" s="10"/>
      <c r="H136" s="10"/>
      <c r="I136" s="10"/>
      <c r="J136" s="8" t="s">
        <v>149</v>
      </c>
    </row>
    <row r="137" spans="1:10" ht="13">
      <c r="A137" s="6" t="s">
        <v>12</v>
      </c>
      <c r="B137" s="7">
        <v>0.13942129629629629</v>
      </c>
      <c r="C137" s="8" t="s">
        <v>19</v>
      </c>
      <c r="D137" s="8" t="s">
        <v>30</v>
      </c>
      <c r="E137" s="9">
        <v>22</v>
      </c>
      <c r="F137" s="14">
        <f t="shared" ref="F137:F138" si="14">E137-6</f>
        <v>16</v>
      </c>
      <c r="G137" s="10"/>
      <c r="H137" s="10"/>
      <c r="I137" s="10"/>
      <c r="J137" s="8" t="s">
        <v>150</v>
      </c>
    </row>
    <row r="138" spans="1:10" ht="13">
      <c r="A138" s="6" t="s">
        <v>12</v>
      </c>
      <c r="B138" s="7">
        <v>0.13944444444444445</v>
      </c>
      <c r="C138" s="8" t="s">
        <v>13</v>
      </c>
      <c r="D138" s="8" t="s">
        <v>30</v>
      </c>
      <c r="E138" s="9">
        <v>18</v>
      </c>
      <c r="F138" s="14">
        <f t="shared" si="14"/>
        <v>12</v>
      </c>
      <c r="G138" s="10"/>
      <c r="H138" s="10"/>
      <c r="I138" s="10"/>
      <c r="J138" s="8" t="s">
        <v>83</v>
      </c>
    </row>
    <row r="139" spans="1:10" ht="13">
      <c r="A139" s="6" t="s">
        <v>12</v>
      </c>
      <c r="B139" s="7">
        <v>0.13962962962962963</v>
      </c>
      <c r="C139" s="8" t="s">
        <v>19</v>
      </c>
      <c r="D139" s="8" t="s">
        <v>28</v>
      </c>
      <c r="E139" s="9">
        <v>11</v>
      </c>
      <c r="F139" s="15"/>
      <c r="G139" s="10"/>
      <c r="H139" s="8" t="s">
        <v>152</v>
      </c>
      <c r="I139" s="10"/>
      <c r="J139" s="10"/>
    </row>
    <row r="140" spans="1:10" ht="13">
      <c r="A140" s="6" t="s">
        <v>12</v>
      </c>
      <c r="B140" s="7">
        <v>0.13984953703703704</v>
      </c>
      <c r="C140" s="8" t="s">
        <v>13</v>
      </c>
      <c r="D140" s="8" t="s">
        <v>28</v>
      </c>
      <c r="E140" s="9">
        <v>16</v>
      </c>
      <c r="F140" s="15"/>
      <c r="G140" s="10"/>
      <c r="H140" s="8" t="s">
        <v>153</v>
      </c>
      <c r="I140" s="10"/>
      <c r="J140" s="10"/>
    </row>
    <row r="141" spans="1:10" ht="13">
      <c r="A141" s="6" t="s">
        <v>12</v>
      </c>
      <c r="B141" s="7">
        <v>0.14174768518518518</v>
      </c>
      <c r="C141" s="8" t="s">
        <v>18</v>
      </c>
      <c r="D141" s="8" t="s">
        <v>101</v>
      </c>
      <c r="E141" s="9">
        <v>9</v>
      </c>
      <c r="F141" s="15"/>
      <c r="G141" s="10"/>
      <c r="H141" s="10"/>
      <c r="I141" s="10"/>
      <c r="J141" s="8" t="s">
        <v>154</v>
      </c>
    </row>
    <row r="142" spans="1:10" ht="13">
      <c r="A142" s="6" t="s">
        <v>12</v>
      </c>
      <c r="B142" s="7">
        <v>0.1428587962962963</v>
      </c>
      <c r="C142" s="8" t="s">
        <v>21</v>
      </c>
      <c r="D142" s="8" t="s">
        <v>156</v>
      </c>
      <c r="E142" s="9" t="s">
        <v>38</v>
      </c>
      <c r="F142" s="9" t="s">
        <v>38</v>
      </c>
      <c r="G142" s="10"/>
      <c r="H142" s="10"/>
      <c r="I142" s="10"/>
      <c r="J142" s="8" t="s">
        <v>157</v>
      </c>
    </row>
    <row r="143" spans="1:10" ht="13">
      <c r="A143" s="6" t="s">
        <v>12</v>
      </c>
      <c r="B143" s="7">
        <v>0.14313657407407407</v>
      </c>
      <c r="C143" s="8" t="s">
        <v>19</v>
      </c>
      <c r="D143" s="8" t="s">
        <v>30</v>
      </c>
      <c r="E143" s="9">
        <v>10</v>
      </c>
      <c r="F143" s="14">
        <f t="shared" ref="F143:F144" si="15">E143-6</f>
        <v>4</v>
      </c>
      <c r="G143" s="10"/>
      <c r="H143" s="10"/>
      <c r="I143" s="10"/>
      <c r="J143" s="8" t="s">
        <v>159</v>
      </c>
    </row>
    <row r="144" spans="1:10" ht="13">
      <c r="A144" s="6" t="s">
        <v>12</v>
      </c>
      <c r="B144" s="7">
        <v>0.14386574074074074</v>
      </c>
      <c r="C144" s="8" t="s">
        <v>13</v>
      </c>
      <c r="D144" s="8" t="s">
        <v>33</v>
      </c>
      <c r="E144" s="9">
        <v>23</v>
      </c>
      <c r="F144" s="9">
        <f t="shared" si="15"/>
        <v>17</v>
      </c>
      <c r="G144" s="10"/>
      <c r="H144" s="10"/>
      <c r="I144" s="10"/>
      <c r="J144" s="8" t="s">
        <v>120</v>
      </c>
    </row>
    <row r="145" spans="1:10" ht="13">
      <c r="A145" s="6" t="s">
        <v>12</v>
      </c>
      <c r="B145" s="7">
        <v>0.14409722222222221</v>
      </c>
      <c r="C145" s="8" t="s">
        <v>13</v>
      </c>
      <c r="D145" s="8" t="s">
        <v>28</v>
      </c>
      <c r="E145" s="9">
        <v>14</v>
      </c>
      <c r="F145" s="15"/>
      <c r="G145" s="10"/>
      <c r="H145" s="8" t="s">
        <v>160</v>
      </c>
      <c r="I145" s="8">
        <v>1</v>
      </c>
      <c r="J145" s="8" t="s">
        <v>100</v>
      </c>
    </row>
    <row r="146" spans="1:10" ht="13">
      <c r="A146" s="6" t="s">
        <v>12</v>
      </c>
      <c r="B146" s="7">
        <v>0.14591435185185186</v>
      </c>
      <c r="C146" s="8" t="s">
        <v>13</v>
      </c>
      <c r="D146" s="8" t="s">
        <v>62</v>
      </c>
      <c r="E146" s="9">
        <v>6</v>
      </c>
      <c r="F146" s="9">
        <v>2</v>
      </c>
      <c r="G146" s="10"/>
      <c r="H146" s="8" t="s">
        <v>161</v>
      </c>
      <c r="I146" s="10"/>
      <c r="J146" s="8" t="s">
        <v>124</v>
      </c>
    </row>
    <row r="147" spans="1:10" ht="13">
      <c r="A147" s="6" t="s">
        <v>12</v>
      </c>
      <c r="B147" s="7">
        <v>0.14675925925925926</v>
      </c>
      <c r="C147" s="8" t="s">
        <v>23</v>
      </c>
      <c r="D147" s="8" t="s">
        <v>30</v>
      </c>
      <c r="E147" s="9">
        <v>10</v>
      </c>
      <c r="F147" s="14">
        <f>E147-5</f>
        <v>5</v>
      </c>
      <c r="G147" s="10"/>
      <c r="H147" s="10"/>
      <c r="I147" s="10"/>
      <c r="J147" s="8" t="s">
        <v>39</v>
      </c>
    </row>
    <row r="148" spans="1:10" ht="13">
      <c r="A148" s="6" t="s">
        <v>12</v>
      </c>
      <c r="B148" s="7">
        <v>0.14675925925925926</v>
      </c>
      <c r="C148" s="8" t="s">
        <v>23</v>
      </c>
      <c r="D148" s="8" t="s">
        <v>30</v>
      </c>
      <c r="E148" s="9" t="s">
        <v>38</v>
      </c>
      <c r="F148" s="9" t="s">
        <v>38</v>
      </c>
      <c r="G148" s="10"/>
      <c r="H148" s="10"/>
      <c r="I148" s="10"/>
      <c r="J148" s="8" t="s">
        <v>39</v>
      </c>
    </row>
    <row r="149" spans="1:10" ht="13">
      <c r="A149" s="6" t="s">
        <v>12</v>
      </c>
      <c r="B149" s="7">
        <v>0.14759259259259258</v>
      </c>
      <c r="C149" s="8" t="s">
        <v>18</v>
      </c>
      <c r="D149" s="8" t="s">
        <v>28</v>
      </c>
      <c r="E149" s="9">
        <v>6</v>
      </c>
      <c r="F149" s="15"/>
      <c r="G149" s="10"/>
      <c r="H149" s="8" t="s">
        <v>162</v>
      </c>
      <c r="I149" s="8">
        <v>1</v>
      </c>
      <c r="J149" s="8" t="s">
        <v>163</v>
      </c>
    </row>
    <row r="150" spans="1:10" ht="13">
      <c r="A150" s="6" t="s">
        <v>12</v>
      </c>
      <c r="B150" s="7">
        <v>0.14907407407407408</v>
      </c>
      <c r="C150" s="8" t="s">
        <v>14</v>
      </c>
      <c r="D150" s="8" t="s">
        <v>30</v>
      </c>
      <c r="E150" s="9">
        <v>10</v>
      </c>
      <c r="F150" s="14">
        <f t="shared" ref="F150:F151" si="16">E150-6</f>
        <v>4</v>
      </c>
      <c r="G150" s="10"/>
      <c r="H150" s="10"/>
      <c r="I150" s="10"/>
      <c r="J150" s="8" t="s">
        <v>164</v>
      </c>
    </row>
    <row r="151" spans="1:10" ht="13">
      <c r="A151" s="6" t="s">
        <v>12</v>
      </c>
      <c r="B151" s="7">
        <v>0.14907407407407408</v>
      </c>
      <c r="C151" s="8" t="s">
        <v>14</v>
      </c>
      <c r="D151" s="8" t="s">
        <v>30</v>
      </c>
      <c r="E151" s="9">
        <v>14</v>
      </c>
      <c r="F151" s="14">
        <f t="shared" si="16"/>
        <v>8</v>
      </c>
      <c r="G151" s="10"/>
      <c r="H151" s="10"/>
      <c r="I151" s="10"/>
      <c r="J151" s="8" t="s">
        <v>103</v>
      </c>
    </row>
    <row r="152" spans="1:10" ht="13">
      <c r="A152" s="6" t="s">
        <v>12</v>
      </c>
      <c r="B152" s="7">
        <v>0.14934027777777778</v>
      </c>
      <c r="C152" s="8" t="s">
        <v>21</v>
      </c>
      <c r="D152" s="8" t="s">
        <v>156</v>
      </c>
      <c r="E152" s="9" t="s">
        <v>38</v>
      </c>
      <c r="F152" s="9" t="s">
        <v>38</v>
      </c>
      <c r="G152" s="10"/>
      <c r="H152" s="10"/>
      <c r="I152" s="10"/>
      <c r="J152" s="8" t="s">
        <v>157</v>
      </c>
    </row>
    <row r="153" spans="1:10" ht="13">
      <c r="A153" s="6" t="s">
        <v>12</v>
      </c>
      <c r="B153" s="7">
        <v>0.14959490740740741</v>
      </c>
      <c r="C153" s="8" t="s">
        <v>19</v>
      </c>
      <c r="D153" s="8" t="s">
        <v>30</v>
      </c>
      <c r="E153" s="9" t="s">
        <v>20</v>
      </c>
      <c r="F153" s="9">
        <v>1</v>
      </c>
      <c r="G153" s="10"/>
      <c r="H153" s="10"/>
      <c r="I153" s="10"/>
      <c r="J153" s="8" t="s">
        <v>159</v>
      </c>
    </row>
    <row r="154" spans="1:10" ht="13">
      <c r="A154" s="6" t="s">
        <v>12</v>
      </c>
      <c r="B154" s="7">
        <v>0.14971064814814813</v>
      </c>
      <c r="C154" s="8" t="s">
        <v>19</v>
      </c>
      <c r="D154" s="8" t="s">
        <v>30</v>
      </c>
      <c r="E154" s="9" t="s">
        <v>90</v>
      </c>
      <c r="F154" s="14">
        <v>6</v>
      </c>
      <c r="G154" s="10"/>
      <c r="H154" s="10"/>
      <c r="I154" s="10"/>
      <c r="J154" s="8" t="s">
        <v>159</v>
      </c>
    </row>
    <row r="155" spans="1:10" ht="13">
      <c r="A155" s="6" t="s">
        <v>12</v>
      </c>
      <c r="B155" s="7">
        <v>0.15034722222222222</v>
      </c>
      <c r="C155" s="8" t="s">
        <v>13</v>
      </c>
      <c r="D155" s="8" t="s">
        <v>156</v>
      </c>
      <c r="E155" s="9">
        <v>3</v>
      </c>
      <c r="F155" s="14">
        <f>E155</f>
        <v>3</v>
      </c>
      <c r="G155" s="10"/>
      <c r="H155" s="10"/>
      <c r="I155" s="10"/>
      <c r="J155" s="8" t="s">
        <v>165</v>
      </c>
    </row>
    <row r="156" spans="1:10" ht="13">
      <c r="A156" s="6" t="s">
        <v>12</v>
      </c>
      <c r="B156" s="7">
        <v>0.15116898148148147</v>
      </c>
      <c r="C156" s="8" t="s">
        <v>23</v>
      </c>
      <c r="D156" s="8" t="s">
        <v>30</v>
      </c>
      <c r="E156" s="9">
        <v>11</v>
      </c>
      <c r="F156" s="14">
        <f>E156-5</f>
        <v>6</v>
      </c>
      <c r="G156" s="10"/>
      <c r="H156" s="10"/>
      <c r="I156" s="10"/>
      <c r="J156" s="8" t="s">
        <v>39</v>
      </c>
    </row>
    <row r="157" spans="1:10" ht="13">
      <c r="A157" s="6" t="s">
        <v>12</v>
      </c>
      <c r="B157" s="7">
        <v>0.15116898148148147</v>
      </c>
      <c r="C157" s="8" t="s">
        <v>23</v>
      </c>
      <c r="D157" s="8" t="s">
        <v>30</v>
      </c>
      <c r="E157" s="9" t="s">
        <v>38</v>
      </c>
      <c r="F157" s="9" t="s">
        <v>38</v>
      </c>
      <c r="G157" s="10"/>
      <c r="H157" s="10"/>
      <c r="I157" s="10"/>
      <c r="J157" s="8" t="s">
        <v>39</v>
      </c>
    </row>
    <row r="158" spans="1:10" ht="13">
      <c r="A158" s="6" t="s">
        <v>12</v>
      </c>
      <c r="B158" s="7">
        <v>0.15222222222222223</v>
      </c>
      <c r="C158" s="8" t="s">
        <v>14</v>
      </c>
      <c r="D158" s="8" t="s">
        <v>30</v>
      </c>
      <c r="E158" s="9" t="s">
        <v>38</v>
      </c>
      <c r="F158" s="9" t="s">
        <v>38</v>
      </c>
      <c r="G158" s="10"/>
      <c r="H158" s="10"/>
      <c r="I158" s="10"/>
      <c r="J158" s="8" t="s">
        <v>56</v>
      </c>
    </row>
    <row r="159" spans="1:10" ht="13">
      <c r="A159" s="6" t="s">
        <v>12</v>
      </c>
      <c r="B159" s="7">
        <v>0.15222222222222223</v>
      </c>
      <c r="C159" s="8" t="s">
        <v>14</v>
      </c>
      <c r="D159" s="8" t="s">
        <v>30</v>
      </c>
      <c r="E159" s="14">
        <f>F159+6</f>
        <v>21</v>
      </c>
      <c r="F159" s="9">
        <v>15</v>
      </c>
      <c r="G159" s="10"/>
      <c r="H159" s="10"/>
      <c r="I159" s="10"/>
      <c r="J159" s="8" t="s">
        <v>168</v>
      </c>
    </row>
    <row r="160" spans="1:10" ht="13">
      <c r="A160" s="6" t="s">
        <v>12</v>
      </c>
      <c r="B160" s="7">
        <v>0.15238425925925925</v>
      </c>
      <c r="C160" s="8" t="s">
        <v>14</v>
      </c>
      <c r="D160" s="8" t="s">
        <v>28</v>
      </c>
      <c r="E160" s="9">
        <v>12</v>
      </c>
      <c r="F160" s="15"/>
      <c r="G160" s="10"/>
      <c r="H160" s="8" t="s">
        <v>169</v>
      </c>
      <c r="I160" s="8">
        <v>1</v>
      </c>
      <c r="J160" s="10"/>
    </row>
    <row r="161" spans="1:10" ht="13">
      <c r="A161" s="6" t="s">
        <v>12</v>
      </c>
      <c r="B161" s="7">
        <v>0.15270833333333333</v>
      </c>
      <c r="C161" s="8" t="s">
        <v>18</v>
      </c>
      <c r="D161" s="8" t="s">
        <v>101</v>
      </c>
      <c r="E161" s="9">
        <v>5</v>
      </c>
      <c r="F161" s="15"/>
      <c r="G161" s="10"/>
      <c r="H161" s="10"/>
      <c r="I161" s="10"/>
      <c r="J161" s="8" t="s">
        <v>170</v>
      </c>
    </row>
    <row r="162" spans="1:10" ht="13">
      <c r="A162" s="6" t="s">
        <v>12</v>
      </c>
      <c r="B162" s="7">
        <v>0.15288194444444445</v>
      </c>
      <c r="C162" s="8" t="s">
        <v>21</v>
      </c>
      <c r="D162" s="8" t="s">
        <v>156</v>
      </c>
      <c r="E162" s="9" t="s">
        <v>38</v>
      </c>
      <c r="F162" s="9" t="s">
        <v>38</v>
      </c>
      <c r="G162" s="10"/>
      <c r="H162" s="10"/>
      <c r="I162" s="10"/>
      <c r="J162" s="8" t="s">
        <v>165</v>
      </c>
    </row>
    <row r="163" spans="1:10" ht="13">
      <c r="A163" s="6" t="s">
        <v>12</v>
      </c>
      <c r="B163" s="7">
        <v>0.15292824074074074</v>
      </c>
      <c r="C163" s="8" t="s">
        <v>19</v>
      </c>
      <c r="D163" s="8" t="s">
        <v>51</v>
      </c>
      <c r="E163" s="9" t="s">
        <v>17</v>
      </c>
      <c r="F163" s="9">
        <v>20</v>
      </c>
      <c r="G163" s="10"/>
      <c r="H163" s="10"/>
      <c r="I163" s="10"/>
      <c r="J163" s="8" t="s">
        <v>172</v>
      </c>
    </row>
    <row r="164" spans="1:10" ht="13">
      <c r="A164" s="6" t="s">
        <v>12</v>
      </c>
      <c r="B164" s="7">
        <v>0.15447916666666667</v>
      </c>
      <c r="C164" s="8" t="s">
        <v>18</v>
      </c>
      <c r="D164" s="8" t="s">
        <v>37</v>
      </c>
      <c r="E164" s="9">
        <v>14</v>
      </c>
      <c r="F164" s="14">
        <f>E164-1</f>
        <v>13</v>
      </c>
      <c r="G164" s="10"/>
      <c r="H164" s="10"/>
      <c r="I164" s="10"/>
      <c r="J164" s="10"/>
    </row>
    <row r="165" spans="1:10" ht="13">
      <c r="A165" s="6" t="s">
        <v>12</v>
      </c>
      <c r="B165" s="7">
        <v>0.15791666666666668</v>
      </c>
      <c r="C165" s="8" t="s">
        <v>19</v>
      </c>
      <c r="D165" s="8" t="s">
        <v>27</v>
      </c>
      <c r="E165" s="9">
        <v>26</v>
      </c>
      <c r="F165" s="14">
        <f>E165-8</f>
        <v>18</v>
      </c>
      <c r="G165" s="10"/>
      <c r="H165" s="10"/>
      <c r="I165" s="10"/>
      <c r="J165" s="10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outlinePr summaryBelow="0" summaryRight="0"/>
  </sheetPr>
  <dimension ref="A1:J2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83203125" customWidth="1"/>
    <col min="2" max="2" width="7.33203125" customWidth="1"/>
    <col min="3" max="3" width="9.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23.6640625" customWidth="1"/>
    <col min="9" max="9" width="6.33203125" customWidth="1"/>
    <col min="10" max="10" width="55" customWidth="1"/>
  </cols>
  <sheetData>
    <row r="1" spans="1:10" ht="15.75" customHeight="1">
      <c r="A1" s="25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5" t="s">
        <v>932</v>
      </c>
      <c r="B2" s="11">
        <v>2.0347222222222221E-2</v>
      </c>
      <c r="C2" s="15" t="s">
        <v>19</v>
      </c>
      <c r="D2" s="15" t="s">
        <v>24</v>
      </c>
      <c r="E2" s="14">
        <v>15</v>
      </c>
      <c r="F2" s="14">
        <f>E2-3</f>
        <v>12</v>
      </c>
      <c r="G2" s="15"/>
      <c r="H2" s="15"/>
      <c r="I2" s="15"/>
      <c r="J2" s="15"/>
    </row>
    <row r="3" spans="1:10" ht="15.75" customHeight="1">
      <c r="A3" s="15" t="s">
        <v>932</v>
      </c>
      <c r="B3" s="11">
        <v>2.210648148148148E-2</v>
      </c>
      <c r="C3" s="15" t="s">
        <v>14</v>
      </c>
      <c r="D3" s="15" t="s">
        <v>37</v>
      </c>
      <c r="E3" s="14" t="s">
        <v>38</v>
      </c>
      <c r="F3" s="14" t="s">
        <v>38</v>
      </c>
      <c r="G3" s="15"/>
      <c r="H3" s="15"/>
      <c r="I3" s="15"/>
      <c r="J3" s="15" t="s">
        <v>56</v>
      </c>
    </row>
    <row r="4" spans="1:10" ht="15.75" customHeight="1">
      <c r="A4" s="15" t="s">
        <v>932</v>
      </c>
      <c r="B4" s="11">
        <v>2.210648148148148E-2</v>
      </c>
      <c r="C4" s="15" t="s">
        <v>14</v>
      </c>
      <c r="D4" s="15" t="s">
        <v>37</v>
      </c>
      <c r="E4" s="14">
        <v>15</v>
      </c>
      <c r="F4" s="14">
        <f>E4-3</f>
        <v>12</v>
      </c>
      <c r="G4" s="15"/>
      <c r="H4" s="15"/>
      <c r="I4" s="15"/>
      <c r="J4" s="15" t="s">
        <v>57</v>
      </c>
    </row>
    <row r="5" spans="1:10" ht="15.75" customHeight="1">
      <c r="A5" s="15" t="s">
        <v>932</v>
      </c>
      <c r="B5" s="11">
        <v>2.4791666666666667E-2</v>
      </c>
      <c r="C5" s="15" t="s">
        <v>19</v>
      </c>
      <c r="D5" s="15" t="s">
        <v>37</v>
      </c>
      <c r="E5" s="14">
        <v>22</v>
      </c>
      <c r="F5" s="14">
        <f>E5-9</f>
        <v>13</v>
      </c>
      <c r="G5" s="15"/>
      <c r="H5" s="15"/>
      <c r="I5" s="15"/>
      <c r="J5" s="15"/>
    </row>
    <row r="6" spans="1:10" ht="15.75" customHeight="1">
      <c r="A6" s="15" t="s">
        <v>932</v>
      </c>
      <c r="B6" s="11">
        <v>3.0138888888888889E-2</v>
      </c>
      <c r="C6" s="15" t="s">
        <v>18</v>
      </c>
      <c r="D6" s="15" t="s">
        <v>101</v>
      </c>
      <c r="E6" s="14">
        <v>13</v>
      </c>
      <c r="F6" s="14"/>
      <c r="G6" s="15"/>
      <c r="H6" s="15"/>
      <c r="I6" s="15"/>
      <c r="J6" s="15" t="s">
        <v>942</v>
      </c>
    </row>
    <row r="7" spans="1:10" ht="15.75" customHeight="1">
      <c r="A7" s="15" t="s">
        <v>932</v>
      </c>
      <c r="B7" s="11">
        <v>3.5000000000000003E-2</v>
      </c>
      <c r="C7" s="15" t="s">
        <v>19</v>
      </c>
      <c r="D7" s="15" t="s">
        <v>37</v>
      </c>
      <c r="E7" s="14">
        <v>23</v>
      </c>
      <c r="F7" s="14">
        <f>E7-9</f>
        <v>14</v>
      </c>
      <c r="G7" s="15"/>
      <c r="H7" s="15"/>
      <c r="I7" s="15"/>
      <c r="J7" s="15"/>
    </row>
    <row r="8" spans="1:10" ht="15.75" customHeight="1">
      <c r="A8" s="15" t="s">
        <v>932</v>
      </c>
      <c r="B8" s="11">
        <v>3.9687500000000001E-2</v>
      </c>
      <c r="C8" s="15" t="s">
        <v>13</v>
      </c>
      <c r="D8" s="15" t="s">
        <v>78</v>
      </c>
      <c r="E8" s="14">
        <v>7</v>
      </c>
      <c r="F8" s="14">
        <f t="shared" ref="F8:F9" si="0">E8-2</f>
        <v>5</v>
      </c>
      <c r="G8" s="15"/>
      <c r="H8" s="15"/>
      <c r="I8" s="15"/>
      <c r="J8" s="15"/>
    </row>
    <row r="9" spans="1:10" ht="15.75" customHeight="1">
      <c r="A9" s="15" t="s">
        <v>932</v>
      </c>
      <c r="B9" s="11">
        <v>3.979166666666667E-2</v>
      </c>
      <c r="C9" s="15" t="s">
        <v>14</v>
      </c>
      <c r="D9" s="15" t="s">
        <v>78</v>
      </c>
      <c r="E9" s="14">
        <v>5</v>
      </c>
      <c r="F9" s="14">
        <f t="shared" si="0"/>
        <v>3</v>
      </c>
      <c r="G9" s="15"/>
      <c r="H9" s="15"/>
      <c r="I9" s="15"/>
      <c r="J9" s="15"/>
    </row>
    <row r="10" spans="1:10" ht="15.75" customHeight="1">
      <c r="A10" s="15" t="s">
        <v>932</v>
      </c>
      <c r="B10" s="11">
        <v>5.3078703703703704E-2</v>
      </c>
      <c r="C10" s="15" t="s">
        <v>21</v>
      </c>
      <c r="D10" s="15" t="s">
        <v>15</v>
      </c>
      <c r="E10" s="14">
        <v>17</v>
      </c>
      <c r="F10" s="14">
        <f>E10-3</f>
        <v>14</v>
      </c>
      <c r="G10" s="15"/>
      <c r="H10" s="15"/>
      <c r="I10" s="15"/>
      <c r="J10" s="15"/>
    </row>
    <row r="11" spans="1:10" ht="15.75" customHeight="1">
      <c r="A11" s="15" t="s">
        <v>932</v>
      </c>
      <c r="B11" s="11">
        <v>7.6851851851851852E-2</v>
      </c>
      <c r="C11" s="15" t="s">
        <v>21</v>
      </c>
      <c r="D11" s="15" t="s">
        <v>31</v>
      </c>
      <c r="E11" s="14" t="s">
        <v>38</v>
      </c>
      <c r="F11" s="14" t="s">
        <v>38</v>
      </c>
      <c r="G11" s="15"/>
      <c r="H11" s="15"/>
      <c r="I11" s="15"/>
      <c r="J11" s="15" t="s">
        <v>56</v>
      </c>
    </row>
    <row r="12" spans="1:10" ht="15.75" customHeight="1">
      <c r="A12" s="15" t="s">
        <v>932</v>
      </c>
      <c r="B12" s="11">
        <v>7.6851851851851852E-2</v>
      </c>
      <c r="C12" s="15" t="s">
        <v>21</v>
      </c>
      <c r="D12" s="15" t="s">
        <v>31</v>
      </c>
      <c r="E12" s="14" t="s">
        <v>17</v>
      </c>
      <c r="F12" s="14">
        <v>20</v>
      </c>
      <c r="G12" s="15"/>
      <c r="H12" s="15"/>
      <c r="I12" s="15"/>
      <c r="J12" s="15" t="s">
        <v>57</v>
      </c>
    </row>
    <row r="13" spans="1:10" ht="15.75" customHeight="1">
      <c r="A13" s="15" t="s">
        <v>932</v>
      </c>
      <c r="B13" s="11">
        <v>8.9641203703703709E-2</v>
      </c>
      <c r="C13" s="15" t="s">
        <v>18</v>
      </c>
      <c r="D13" s="15" t="s">
        <v>22</v>
      </c>
      <c r="E13" s="14">
        <v>8</v>
      </c>
      <c r="F13" s="14">
        <f>E13-4</f>
        <v>4</v>
      </c>
      <c r="G13" s="15"/>
      <c r="H13" s="15"/>
      <c r="I13" s="15"/>
      <c r="J13" s="15"/>
    </row>
    <row r="14" spans="1:10" ht="15.75" customHeight="1">
      <c r="A14" s="15" t="s">
        <v>932</v>
      </c>
      <c r="B14" s="11">
        <v>9.4097222222222221E-2</v>
      </c>
      <c r="C14" s="15" t="s">
        <v>19</v>
      </c>
      <c r="D14" s="15" t="s">
        <v>15</v>
      </c>
      <c r="E14" s="14">
        <v>14</v>
      </c>
      <c r="F14" s="14">
        <f>E14-0</f>
        <v>14</v>
      </c>
      <c r="G14" s="15"/>
      <c r="H14" s="15"/>
      <c r="I14" s="15"/>
      <c r="J14" s="15"/>
    </row>
    <row r="15" spans="1:10" ht="15.75" customHeight="1">
      <c r="A15" s="15" t="s">
        <v>932</v>
      </c>
      <c r="B15" s="11">
        <v>9.4131944444444449E-2</v>
      </c>
      <c r="C15" s="15" t="s">
        <v>13</v>
      </c>
      <c r="D15" s="15" t="s">
        <v>15</v>
      </c>
      <c r="E15" s="14">
        <v>12</v>
      </c>
      <c r="F15" s="14">
        <f>E15-1</f>
        <v>11</v>
      </c>
      <c r="G15" s="15"/>
      <c r="H15" s="15"/>
      <c r="I15" s="15"/>
      <c r="J15" s="15"/>
    </row>
    <row r="16" spans="1:10" ht="15.75" customHeight="1">
      <c r="A16" s="15" t="s">
        <v>932</v>
      </c>
      <c r="B16" s="11">
        <v>9.4166666666666662E-2</v>
      </c>
      <c r="C16" s="15" t="s">
        <v>888</v>
      </c>
      <c r="D16" s="15" t="s">
        <v>15</v>
      </c>
      <c r="E16" s="14">
        <v>24</v>
      </c>
      <c r="F16" s="14">
        <f>E16-8</f>
        <v>16</v>
      </c>
      <c r="G16" s="15"/>
      <c r="H16" s="15"/>
      <c r="I16" s="15"/>
      <c r="J16" s="15"/>
    </row>
    <row r="17" spans="1:10" ht="15.75" customHeight="1">
      <c r="A17" s="15" t="s">
        <v>932</v>
      </c>
      <c r="B17" s="11">
        <v>9.418981481481481E-2</v>
      </c>
      <c r="C17" s="15" t="s">
        <v>18</v>
      </c>
      <c r="D17" s="15" t="s">
        <v>15</v>
      </c>
      <c r="E17" s="14">
        <v>21</v>
      </c>
      <c r="F17" s="14">
        <f>E17-4</f>
        <v>17</v>
      </c>
      <c r="G17" s="15"/>
      <c r="H17" s="15"/>
      <c r="I17" s="15"/>
      <c r="J17" s="15"/>
    </row>
    <row r="18" spans="1:10" ht="15.75" customHeight="1">
      <c r="A18" s="15" t="s">
        <v>932</v>
      </c>
      <c r="B18" s="11">
        <v>0.12871527777777778</v>
      </c>
      <c r="C18" s="15" t="s">
        <v>888</v>
      </c>
      <c r="D18" s="15" t="s">
        <v>24</v>
      </c>
      <c r="E18" s="14">
        <v>23</v>
      </c>
      <c r="F18" s="14">
        <f>E18-8</f>
        <v>15</v>
      </c>
      <c r="G18" s="15"/>
      <c r="H18" s="15"/>
      <c r="I18" s="15"/>
      <c r="J18" s="15"/>
    </row>
    <row r="19" spans="1:10" ht="15.75" customHeight="1">
      <c r="A19" s="15" t="s">
        <v>932</v>
      </c>
      <c r="B19" s="11">
        <v>0.13075231481481481</v>
      </c>
      <c r="C19" s="15" t="s">
        <v>21</v>
      </c>
      <c r="D19" s="15" t="s">
        <v>34</v>
      </c>
      <c r="E19" s="14" t="s">
        <v>17</v>
      </c>
      <c r="F19" s="14">
        <v>20</v>
      </c>
      <c r="G19" s="15"/>
      <c r="H19" s="15"/>
      <c r="I19" s="15"/>
      <c r="J19" s="15"/>
    </row>
    <row r="20" spans="1:10" ht="15.75" customHeight="1">
      <c r="A20" s="15" t="s">
        <v>932</v>
      </c>
      <c r="B20" s="11">
        <v>0.13275462962962964</v>
      </c>
      <c r="C20" s="15" t="s">
        <v>888</v>
      </c>
      <c r="D20" s="15" t="s">
        <v>45</v>
      </c>
      <c r="E20" s="14" t="s">
        <v>38</v>
      </c>
      <c r="F20" s="14" t="s">
        <v>38</v>
      </c>
      <c r="G20" s="15"/>
      <c r="H20" s="15"/>
      <c r="I20" s="15"/>
      <c r="J20" s="15" t="s">
        <v>949</v>
      </c>
    </row>
    <row r="21" spans="1:10" ht="15.75" customHeight="1">
      <c r="A21" s="15" t="s">
        <v>932</v>
      </c>
      <c r="B21" s="11">
        <v>0.13388888888888889</v>
      </c>
      <c r="C21" s="15" t="s">
        <v>888</v>
      </c>
      <c r="D21" s="15" t="s">
        <v>24</v>
      </c>
      <c r="E21" s="14" t="s">
        <v>38</v>
      </c>
      <c r="F21" s="14" t="s">
        <v>38</v>
      </c>
      <c r="G21" s="15"/>
      <c r="H21" s="15"/>
      <c r="I21" s="15"/>
      <c r="J21" s="15"/>
    </row>
    <row r="22" spans="1:10" ht="15.75" customHeight="1">
      <c r="A22" s="15" t="s">
        <v>932</v>
      </c>
      <c r="B22" s="11">
        <v>0.1341087962962963</v>
      </c>
      <c r="C22" s="15" t="s">
        <v>888</v>
      </c>
      <c r="D22" s="15" t="s">
        <v>45</v>
      </c>
      <c r="E22" s="14" t="s">
        <v>38</v>
      </c>
      <c r="F22" s="14" t="s">
        <v>38</v>
      </c>
      <c r="G22" s="15"/>
      <c r="H22" s="15"/>
      <c r="I22" s="15"/>
      <c r="J22" s="15" t="s">
        <v>949</v>
      </c>
    </row>
    <row r="23" spans="1:10" ht="15.75" customHeight="1">
      <c r="A23" s="15" t="s">
        <v>932</v>
      </c>
      <c r="B23" s="11">
        <v>0.14728009259259259</v>
      </c>
      <c r="C23" s="15" t="s">
        <v>18</v>
      </c>
      <c r="D23" s="15" t="s">
        <v>24</v>
      </c>
      <c r="E23" s="14">
        <v>12</v>
      </c>
      <c r="F23" s="14">
        <f>E23-5</f>
        <v>7</v>
      </c>
      <c r="G23" s="15"/>
      <c r="H23" s="15"/>
      <c r="I23" s="15"/>
      <c r="J23" s="1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>
    <outlinePr summaryBelow="0" summaryRight="0"/>
  </sheetPr>
  <dimension ref="A1:J6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83203125" customWidth="1"/>
    <col min="2" max="2" width="7.33203125" customWidth="1"/>
    <col min="3" max="3" width="9.5" customWidth="1"/>
    <col min="4" max="4" width="14" customWidth="1"/>
    <col min="5" max="5" width="10.5" customWidth="1"/>
    <col min="6" max="6" width="12.5" customWidth="1"/>
    <col min="7" max="7" width="5.1640625" customWidth="1"/>
    <col min="8" max="8" width="12.83203125" customWidth="1"/>
    <col min="9" max="9" width="6.33203125" customWidth="1"/>
    <col min="10" max="10" width="28.5" customWidth="1"/>
  </cols>
  <sheetData>
    <row r="1" spans="1:10" ht="15.75" customHeight="1">
      <c r="A1" s="25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9" t="s">
        <v>961</v>
      </c>
      <c r="B2" s="11">
        <v>9.7916666666666673E-3</v>
      </c>
      <c r="C2" s="19" t="s">
        <v>19</v>
      </c>
      <c r="D2" s="19" t="s">
        <v>78</v>
      </c>
      <c r="E2" s="13">
        <v>17</v>
      </c>
      <c r="F2" s="13">
        <v>14</v>
      </c>
      <c r="G2" s="15"/>
      <c r="H2" s="15"/>
      <c r="I2" s="15"/>
      <c r="J2" s="15"/>
    </row>
    <row r="3" spans="1:10" ht="15.75" customHeight="1">
      <c r="A3" s="19" t="s">
        <v>961</v>
      </c>
      <c r="B3" s="11">
        <v>1.1168981481481481E-2</v>
      </c>
      <c r="C3" s="19" t="s">
        <v>19</v>
      </c>
      <c r="D3" s="19" t="s">
        <v>78</v>
      </c>
      <c r="E3" s="13">
        <v>14</v>
      </c>
      <c r="F3" s="13">
        <v>11</v>
      </c>
      <c r="G3" s="15"/>
      <c r="H3" s="15"/>
      <c r="I3" s="15"/>
      <c r="J3" s="15"/>
    </row>
    <row r="4" spans="1:10" ht="15.75" customHeight="1">
      <c r="A4" s="19" t="s">
        <v>961</v>
      </c>
      <c r="B4" s="11">
        <v>1.1666666666666667E-2</v>
      </c>
      <c r="C4" s="19" t="s">
        <v>19</v>
      </c>
      <c r="D4" s="19" t="s">
        <v>78</v>
      </c>
      <c r="E4" s="13">
        <v>15</v>
      </c>
      <c r="F4" s="13">
        <v>12</v>
      </c>
      <c r="G4" s="15"/>
      <c r="H4" s="15"/>
      <c r="I4" s="15"/>
      <c r="J4" s="15"/>
    </row>
    <row r="5" spans="1:10" ht="15.75" customHeight="1">
      <c r="A5" s="19" t="s">
        <v>961</v>
      </c>
      <c r="B5" s="11">
        <v>1.6736111111111111E-2</v>
      </c>
      <c r="C5" s="19" t="s">
        <v>18</v>
      </c>
      <c r="D5" s="19" t="s">
        <v>964</v>
      </c>
      <c r="E5" s="13">
        <v>15</v>
      </c>
      <c r="F5" s="14">
        <f>E5-7</f>
        <v>8</v>
      </c>
      <c r="G5" s="15"/>
      <c r="H5" s="15"/>
      <c r="I5" s="15"/>
      <c r="J5" s="19" t="s">
        <v>965</v>
      </c>
    </row>
    <row r="6" spans="1:10" ht="15.75" customHeight="1">
      <c r="A6" s="19" t="s">
        <v>961</v>
      </c>
      <c r="B6" s="11">
        <v>1.7152777777777777E-2</v>
      </c>
      <c r="C6" s="19" t="s">
        <v>18</v>
      </c>
      <c r="D6" s="19" t="s">
        <v>55</v>
      </c>
      <c r="E6" s="13">
        <v>10</v>
      </c>
      <c r="F6" s="14">
        <f>E6-4</f>
        <v>6</v>
      </c>
      <c r="G6" s="15"/>
      <c r="H6" s="15"/>
      <c r="I6" s="15"/>
      <c r="J6" s="15"/>
    </row>
    <row r="7" spans="1:10" ht="15.75" customHeight="1">
      <c r="A7" s="19" t="s">
        <v>961</v>
      </c>
      <c r="B7" s="11">
        <v>3.5590277777777776E-2</v>
      </c>
      <c r="C7" s="19" t="s">
        <v>21</v>
      </c>
      <c r="D7" s="19" t="s">
        <v>31</v>
      </c>
      <c r="E7" s="13" t="s">
        <v>38</v>
      </c>
      <c r="F7" s="13" t="s">
        <v>38</v>
      </c>
      <c r="G7" s="15"/>
      <c r="H7" s="15"/>
      <c r="I7" s="15"/>
      <c r="J7" s="19" t="s">
        <v>56</v>
      </c>
    </row>
    <row r="8" spans="1:10" ht="15.75" customHeight="1">
      <c r="A8" s="19" t="s">
        <v>961</v>
      </c>
      <c r="B8" s="11">
        <v>3.5590277777777776E-2</v>
      </c>
      <c r="C8" s="19" t="s">
        <v>21</v>
      </c>
      <c r="D8" s="19" t="s">
        <v>31</v>
      </c>
      <c r="E8" s="13">
        <v>21</v>
      </c>
      <c r="F8" s="14">
        <f>E8-3</f>
        <v>18</v>
      </c>
      <c r="G8" s="15"/>
      <c r="H8" s="15"/>
      <c r="I8" s="15"/>
      <c r="J8" s="19" t="s">
        <v>57</v>
      </c>
    </row>
    <row r="9" spans="1:10" ht="15.75" customHeight="1">
      <c r="A9" s="19" t="s">
        <v>961</v>
      </c>
      <c r="B9" s="11">
        <v>3.8067129629629631E-2</v>
      </c>
      <c r="C9" s="19" t="s">
        <v>18</v>
      </c>
      <c r="D9" s="19" t="s">
        <v>31</v>
      </c>
      <c r="E9" s="13">
        <v>20</v>
      </c>
      <c r="F9" s="14">
        <f>E9-4</f>
        <v>16</v>
      </c>
      <c r="G9" s="15"/>
      <c r="H9" s="15"/>
      <c r="I9" s="15"/>
      <c r="J9" s="15"/>
    </row>
    <row r="10" spans="1:10" ht="15.75" customHeight="1">
      <c r="A10" s="19" t="s">
        <v>961</v>
      </c>
      <c r="B10" s="11">
        <v>4.4293981481481483E-2</v>
      </c>
      <c r="C10" s="19" t="s">
        <v>18</v>
      </c>
      <c r="D10" s="19" t="s">
        <v>37</v>
      </c>
      <c r="E10" s="13" t="s">
        <v>38</v>
      </c>
      <c r="F10" s="13" t="s">
        <v>38</v>
      </c>
      <c r="G10" s="15"/>
      <c r="H10" s="15"/>
      <c r="I10" s="15"/>
      <c r="J10" s="19" t="s">
        <v>56</v>
      </c>
    </row>
    <row r="11" spans="1:10" ht="15.75" customHeight="1">
      <c r="A11" s="19" t="s">
        <v>961</v>
      </c>
      <c r="B11" s="11">
        <v>4.4293981481481483E-2</v>
      </c>
      <c r="C11" s="19" t="s">
        <v>18</v>
      </c>
      <c r="D11" s="19" t="s">
        <v>37</v>
      </c>
      <c r="E11" s="13">
        <v>11</v>
      </c>
      <c r="F11" s="14">
        <f>E11-1</f>
        <v>10</v>
      </c>
      <c r="G11" s="15"/>
      <c r="H11" s="15"/>
      <c r="I11" s="15"/>
      <c r="J11" s="19" t="s">
        <v>57</v>
      </c>
    </row>
    <row r="12" spans="1:10" ht="15.75" customHeight="1">
      <c r="A12" s="19" t="s">
        <v>961</v>
      </c>
      <c r="B12" s="11">
        <v>4.6979166666666669E-2</v>
      </c>
      <c r="C12" s="19" t="s">
        <v>18</v>
      </c>
      <c r="D12" s="19" t="s">
        <v>15</v>
      </c>
      <c r="E12" s="13">
        <v>20</v>
      </c>
      <c r="F12" s="14">
        <f>E12-4</f>
        <v>16</v>
      </c>
      <c r="G12" s="15"/>
      <c r="H12" s="15"/>
      <c r="I12" s="15"/>
      <c r="J12" s="15"/>
    </row>
    <row r="13" spans="1:10" ht="15.75" customHeight="1">
      <c r="A13" s="19" t="s">
        <v>961</v>
      </c>
      <c r="B13" s="11">
        <v>4.6990740740740743E-2</v>
      </c>
      <c r="C13" s="19" t="s">
        <v>888</v>
      </c>
      <c r="D13" s="19" t="s">
        <v>15</v>
      </c>
      <c r="E13" s="13">
        <v>14</v>
      </c>
      <c r="F13" s="14">
        <f>E13-8</f>
        <v>6</v>
      </c>
      <c r="G13" s="15"/>
      <c r="H13" s="15"/>
      <c r="I13" s="15"/>
      <c r="J13" s="15"/>
    </row>
    <row r="14" spans="1:10" ht="15.75" customHeight="1">
      <c r="A14" s="19" t="s">
        <v>961</v>
      </c>
      <c r="B14" s="11">
        <v>4.884259259259259E-2</v>
      </c>
      <c r="C14" s="19" t="s">
        <v>18</v>
      </c>
      <c r="D14" s="19" t="s">
        <v>67</v>
      </c>
      <c r="E14" s="13" t="s">
        <v>20</v>
      </c>
      <c r="F14" s="13">
        <v>1</v>
      </c>
      <c r="G14" s="15"/>
      <c r="H14" s="15"/>
      <c r="I14" s="15"/>
      <c r="J14" s="15"/>
    </row>
    <row r="15" spans="1:10" ht="15.75" customHeight="1">
      <c r="A15" s="19" t="s">
        <v>961</v>
      </c>
      <c r="B15" s="11">
        <v>4.988425925925926E-2</v>
      </c>
      <c r="C15" s="19" t="s">
        <v>888</v>
      </c>
      <c r="D15" s="19" t="s">
        <v>31</v>
      </c>
      <c r="E15" s="13">
        <v>20</v>
      </c>
      <c r="F15" s="14">
        <f>E15-3</f>
        <v>17</v>
      </c>
      <c r="G15" s="15"/>
      <c r="H15" s="15"/>
      <c r="I15" s="15"/>
      <c r="J15" s="15"/>
    </row>
    <row r="16" spans="1:10" ht="15.75" customHeight="1">
      <c r="A16" s="19" t="s">
        <v>961</v>
      </c>
      <c r="B16" s="11">
        <v>5.1076388888888886E-2</v>
      </c>
      <c r="C16" s="19" t="s">
        <v>18</v>
      </c>
      <c r="D16" s="19" t="s">
        <v>31</v>
      </c>
      <c r="E16" s="13">
        <v>7</v>
      </c>
      <c r="F16" s="14">
        <f>E16-4</f>
        <v>3</v>
      </c>
      <c r="G16" s="15"/>
      <c r="H16" s="15"/>
      <c r="I16" s="15"/>
      <c r="J16" s="15"/>
    </row>
    <row r="17" spans="1:10" ht="15.75" customHeight="1">
      <c r="A17" s="19" t="s">
        <v>961</v>
      </c>
      <c r="B17" s="11">
        <v>5.3564814814814815E-2</v>
      </c>
      <c r="C17" s="19" t="s">
        <v>13</v>
      </c>
      <c r="D17" s="19" t="s">
        <v>37</v>
      </c>
      <c r="E17" s="13">
        <v>12</v>
      </c>
      <c r="F17" s="14">
        <f t="shared" ref="F17:F19" si="0">E17-5</f>
        <v>7</v>
      </c>
      <c r="G17" s="15"/>
      <c r="H17" s="15"/>
      <c r="I17" s="15"/>
      <c r="J17" s="15"/>
    </row>
    <row r="18" spans="1:10" ht="15.75" customHeight="1">
      <c r="A18" s="19" t="s">
        <v>961</v>
      </c>
      <c r="B18" s="11">
        <v>5.3622685185185183E-2</v>
      </c>
      <c r="C18" s="19" t="s">
        <v>13</v>
      </c>
      <c r="D18" s="19" t="s">
        <v>37</v>
      </c>
      <c r="E18" s="13">
        <v>9</v>
      </c>
      <c r="F18" s="14">
        <f t="shared" si="0"/>
        <v>4</v>
      </c>
      <c r="G18" s="15"/>
      <c r="H18" s="15"/>
      <c r="I18" s="15"/>
      <c r="J18" s="15"/>
    </row>
    <row r="19" spans="1:10" ht="15.75" customHeight="1">
      <c r="A19" s="19" t="s">
        <v>961</v>
      </c>
      <c r="B19" s="11">
        <v>5.364583333333333E-2</v>
      </c>
      <c r="C19" s="19" t="s">
        <v>13</v>
      </c>
      <c r="D19" s="19" t="s">
        <v>37</v>
      </c>
      <c r="E19" s="13">
        <v>6</v>
      </c>
      <c r="F19" s="14">
        <f t="shared" si="0"/>
        <v>1</v>
      </c>
      <c r="G19" s="15"/>
      <c r="H19" s="15"/>
      <c r="I19" s="15"/>
      <c r="J19" s="19" t="s">
        <v>972</v>
      </c>
    </row>
    <row r="20" spans="1:10" ht="15.75" customHeight="1">
      <c r="A20" s="19" t="s">
        <v>961</v>
      </c>
      <c r="B20" s="11">
        <v>6.2256944444444441E-2</v>
      </c>
      <c r="C20" s="19" t="s">
        <v>14</v>
      </c>
      <c r="D20" s="19" t="s">
        <v>241</v>
      </c>
      <c r="E20" s="13">
        <v>12</v>
      </c>
      <c r="F20" s="14">
        <f>E20-1</f>
        <v>11</v>
      </c>
      <c r="G20" s="15"/>
      <c r="H20" s="15"/>
      <c r="I20" s="15"/>
      <c r="J20" s="19" t="s">
        <v>975</v>
      </c>
    </row>
    <row r="21" spans="1:10" ht="15.75" customHeight="1">
      <c r="A21" s="19" t="s">
        <v>961</v>
      </c>
      <c r="B21" s="11">
        <v>6.3923611111111112E-2</v>
      </c>
      <c r="C21" s="19" t="s">
        <v>14</v>
      </c>
      <c r="D21" s="19" t="s">
        <v>167</v>
      </c>
      <c r="E21" s="13">
        <v>9</v>
      </c>
      <c r="F21" s="14"/>
      <c r="G21" s="15"/>
      <c r="H21" s="19" t="s">
        <v>976</v>
      </c>
      <c r="I21" s="15"/>
      <c r="J21" s="15"/>
    </row>
    <row r="22" spans="1:10" ht="15.75" customHeight="1">
      <c r="A22" s="19" t="s">
        <v>961</v>
      </c>
      <c r="B22" s="11">
        <v>6.4629629629629634E-2</v>
      </c>
      <c r="C22" s="19" t="s">
        <v>14</v>
      </c>
      <c r="D22" s="19" t="s">
        <v>167</v>
      </c>
      <c r="E22" s="13">
        <v>11</v>
      </c>
      <c r="F22" s="14"/>
      <c r="G22" s="15"/>
      <c r="H22" s="19" t="s">
        <v>976</v>
      </c>
      <c r="I22" s="15"/>
      <c r="J22" s="15"/>
    </row>
    <row r="23" spans="1:10" ht="15.75" customHeight="1">
      <c r="A23" s="19" t="s">
        <v>961</v>
      </c>
      <c r="B23" s="11">
        <v>6.4780092592592597E-2</v>
      </c>
      <c r="C23" s="19" t="s">
        <v>14</v>
      </c>
      <c r="D23" s="19" t="s">
        <v>167</v>
      </c>
      <c r="E23" s="13">
        <v>12</v>
      </c>
      <c r="F23" s="14"/>
      <c r="G23" s="15"/>
      <c r="H23" s="15"/>
      <c r="I23" s="15"/>
      <c r="J23" s="15"/>
    </row>
    <row r="24" spans="1:10" ht="15.75" customHeight="1">
      <c r="A24" s="19" t="s">
        <v>961</v>
      </c>
      <c r="B24" s="11">
        <v>6.5960648148148143E-2</v>
      </c>
      <c r="C24" s="19" t="s">
        <v>21</v>
      </c>
      <c r="D24" s="19" t="s">
        <v>37</v>
      </c>
      <c r="E24" s="13" t="s">
        <v>38</v>
      </c>
      <c r="F24" s="13" t="s">
        <v>38</v>
      </c>
      <c r="G24" s="15"/>
      <c r="H24" s="15"/>
      <c r="I24" s="15"/>
      <c r="J24" s="19" t="s">
        <v>56</v>
      </c>
    </row>
    <row r="25" spans="1:10" ht="15.75" customHeight="1">
      <c r="A25" s="19" t="s">
        <v>961</v>
      </c>
      <c r="B25" s="11">
        <v>6.5960648148148143E-2</v>
      </c>
      <c r="C25" s="19" t="s">
        <v>21</v>
      </c>
      <c r="D25" s="19" t="s">
        <v>37</v>
      </c>
      <c r="E25" s="13">
        <v>19</v>
      </c>
      <c r="F25" s="14">
        <f>E25-8</f>
        <v>11</v>
      </c>
      <c r="G25" s="15"/>
      <c r="H25" s="15"/>
      <c r="I25" s="15"/>
      <c r="J25" s="19" t="s">
        <v>57</v>
      </c>
    </row>
    <row r="26" spans="1:10" ht="15.75" customHeight="1">
      <c r="A26" s="19" t="s">
        <v>961</v>
      </c>
      <c r="B26" s="11">
        <v>6.8877314814814808E-2</v>
      </c>
      <c r="C26" s="19" t="s">
        <v>21</v>
      </c>
      <c r="D26" s="19" t="s">
        <v>37</v>
      </c>
      <c r="E26" s="13" t="s">
        <v>38</v>
      </c>
      <c r="F26" s="13" t="s">
        <v>38</v>
      </c>
      <c r="G26" s="15"/>
      <c r="H26" s="15"/>
      <c r="I26" s="15"/>
      <c r="J26" s="19" t="s">
        <v>56</v>
      </c>
    </row>
    <row r="27" spans="1:10" ht="15.75" customHeight="1">
      <c r="A27" s="19" t="s">
        <v>961</v>
      </c>
      <c r="B27" s="11">
        <v>6.8877314814814808E-2</v>
      </c>
      <c r="C27" s="19" t="s">
        <v>21</v>
      </c>
      <c r="D27" s="19" t="s">
        <v>37</v>
      </c>
      <c r="E27" s="13">
        <v>22</v>
      </c>
      <c r="F27" s="14">
        <f>E27-8</f>
        <v>14</v>
      </c>
      <c r="G27" s="15"/>
      <c r="H27" s="15"/>
      <c r="I27" s="15"/>
      <c r="J27" s="19" t="s">
        <v>57</v>
      </c>
    </row>
    <row r="28" spans="1:10" ht="15.75" customHeight="1">
      <c r="A28" s="19" t="s">
        <v>961</v>
      </c>
      <c r="B28" s="11">
        <v>7.4942129629629636E-2</v>
      </c>
      <c r="C28" s="19" t="s">
        <v>13</v>
      </c>
      <c r="D28" s="19" t="s">
        <v>31</v>
      </c>
      <c r="E28" s="13">
        <v>18</v>
      </c>
      <c r="F28" s="14">
        <f>E28-4</f>
        <v>14</v>
      </c>
      <c r="G28" s="15"/>
      <c r="H28" s="15"/>
      <c r="I28" s="15"/>
      <c r="J28" s="15"/>
    </row>
    <row r="29" spans="1:10" ht="15.75" customHeight="1">
      <c r="A29" s="19" t="s">
        <v>961</v>
      </c>
      <c r="B29" s="11">
        <v>7.8391203703703699E-2</v>
      </c>
      <c r="C29" s="19" t="s">
        <v>888</v>
      </c>
      <c r="D29" s="19" t="s">
        <v>242</v>
      </c>
      <c r="E29" s="13" t="s">
        <v>20</v>
      </c>
      <c r="F29" s="13">
        <v>1</v>
      </c>
      <c r="G29" s="15"/>
      <c r="H29" s="15"/>
      <c r="I29" s="15"/>
      <c r="J29" s="15"/>
    </row>
    <row r="30" spans="1:10" ht="15.75" customHeight="1">
      <c r="A30" s="19" t="s">
        <v>961</v>
      </c>
      <c r="B30" s="11">
        <v>8.2766203703703703E-2</v>
      </c>
      <c r="C30" s="19" t="s">
        <v>18</v>
      </c>
      <c r="D30" s="19" t="s">
        <v>37</v>
      </c>
      <c r="E30" s="13" t="s">
        <v>38</v>
      </c>
      <c r="F30" s="13" t="s">
        <v>38</v>
      </c>
      <c r="G30" s="15"/>
      <c r="H30" s="15"/>
      <c r="I30" s="15"/>
      <c r="J30" s="19" t="s">
        <v>56</v>
      </c>
    </row>
    <row r="31" spans="1:10" ht="15.75" customHeight="1">
      <c r="A31" s="19" t="s">
        <v>961</v>
      </c>
      <c r="B31" s="11">
        <v>8.2766203703703703E-2</v>
      </c>
      <c r="C31" s="19" t="s">
        <v>18</v>
      </c>
      <c r="D31" s="19" t="s">
        <v>37</v>
      </c>
      <c r="E31" s="13">
        <v>9</v>
      </c>
      <c r="F31" s="14">
        <f>E31-1</f>
        <v>8</v>
      </c>
      <c r="G31" s="15"/>
      <c r="H31" s="15"/>
      <c r="I31" s="15"/>
      <c r="J31" s="19" t="s">
        <v>57</v>
      </c>
    </row>
    <row r="32" spans="1:10" ht="15.75" customHeight="1">
      <c r="A32" s="19" t="s">
        <v>961</v>
      </c>
      <c r="B32" s="11">
        <v>8.4282407407407403E-2</v>
      </c>
      <c r="C32" s="19" t="s">
        <v>888</v>
      </c>
      <c r="D32" s="19" t="s">
        <v>15</v>
      </c>
      <c r="E32" s="13" t="s">
        <v>38</v>
      </c>
      <c r="F32" s="13" t="s">
        <v>38</v>
      </c>
      <c r="G32" s="15"/>
      <c r="H32" s="15"/>
      <c r="I32" s="15"/>
      <c r="J32" s="15"/>
    </row>
    <row r="33" spans="1:10" ht="15.75" customHeight="1">
      <c r="A33" s="19" t="s">
        <v>961</v>
      </c>
      <c r="B33" s="11">
        <v>8.6539351851851853E-2</v>
      </c>
      <c r="C33" s="19" t="s">
        <v>19</v>
      </c>
      <c r="D33" s="19" t="s">
        <v>34</v>
      </c>
      <c r="E33" s="13" t="s">
        <v>38</v>
      </c>
      <c r="F33" s="13" t="s">
        <v>38</v>
      </c>
      <c r="G33" s="15"/>
      <c r="H33" s="15"/>
      <c r="I33" s="15"/>
      <c r="J33" s="19" t="s">
        <v>103</v>
      </c>
    </row>
    <row r="34" spans="1:10" ht="15.75" customHeight="1">
      <c r="A34" s="19" t="s">
        <v>961</v>
      </c>
      <c r="B34" s="11">
        <v>8.6539351851851853E-2</v>
      </c>
      <c r="C34" s="19" t="s">
        <v>19</v>
      </c>
      <c r="D34" s="19" t="s">
        <v>34</v>
      </c>
      <c r="E34" s="13">
        <v>13</v>
      </c>
      <c r="F34" s="13">
        <v>16</v>
      </c>
      <c r="G34" s="15"/>
      <c r="H34" s="15"/>
      <c r="I34" s="15"/>
      <c r="J34" s="19" t="s">
        <v>105</v>
      </c>
    </row>
    <row r="35" spans="1:10" ht="15.75" customHeight="1">
      <c r="A35" s="19" t="s">
        <v>961</v>
      </c>
      <c r="B35" s="11">
        <v>8.8032407407407406E-2</v>
      </c>
      <c r="C35" s="19" t="s">
        <v>19</v>
      </c>
      <c r="D35" s="19" t="s">
        <v>15</v>
      </c>
      <c r="E35" s="13">
        <v>14</v>
      </c>
      <c r="F35" s="14">
        <f>E35-0</f>
        <v>14</v>
      </c>
      <c r="G35" s="15"/>
      <c r="H35" s="15"/>
      <c r="I35" s="15"/>
      <c r="J35" s="15"/>
    </row>
    <row r="36" spans="1:10" ht="15.75" customHeight="1">
      <c r="A36" s="19" t="s">
        <v>961</v>
      </c>
      <c r="B36" s="11">
        <v>8.9166666666666672E-2</v>
      </c>
      <c r="C36" s="19" t="s">
        <v>18</v>
      </c>
      <c r="D36" s="19" t="s">
        <v>34</v>
      </c>
      <c r="E36" s="13">
        <v>16</v>
      </c>
      <c r="F36" s="14">
        <f>E36-4</f>
        <v>12</v>
      </c>
      <c r="G36" s="15"/>
      <c r="H36" s="15"/>
      <c r="I36" s="15"/>
      <c r="J36" s="15"/>
    </row>
    <row r="37" spans="1:10" ht="15.75" customHeight="1">
      <c r="A37" s="19" t="s">
        <v>961</v>
      </c>
      <c r="B37" s="11">
        <v>9.0486111111111114E-2</v>
      </c>
      <c r="C37" s="19" t="s">
        <v>18</v>
      </c>
      <c r="D37" s="19" t="s">
        <v>26</v>
      </c>
      <c r="E37" s="13">
        <v>22</v>
      </c>
      <c r="F37" s="14">
        <f>E37-3</f>
        <v>19</v>
      </c>
      <c r="G37" s="15"/>
      <c r="H37" s="15"/>
      <c r="I37" s="15"/>
      <c r="J37" s="15"/>
    </row>
    <row r="38" spans="1:10" ht="15.75" customHeight="1">
      <c r="A38" s="19" t="s">
        <v>961</v>
      </c>
      <c r="B38" s="11">
        <v>9.1111111111111115E-2</v>
      </c>
      <c r="C38" s="19" t="s">
        <v>19</v>
      </c>
      <c r="D38" s="19" t="s">
        <v>22</v>
      </c>
      <c r="E38" s="13" t="s">
        <v>38</v>
      </c>
      <c r="F38" s="13" t="s">
        <v>38</v>
      </c>
      <c r="G38" s="15"/>
      <c r="H38" s="15"/>
      <c r="I38" s="15"/>
      <c r="J38" s="19" t="s">
        <v>56</v>
      </c>
    </row>
    <row r="39" spans="1:10" ht="15.75" customHeight="1">
      <c r="A39" s="19" t="s">
        <v>961</v>
      </c>
      <c r="B39" s="11">
        <v>9.1111111111111115E-2</v>
      </c>
      <c r="C39" s="19" t="s">
        <v>19</v>
      </c>
      <c r="D39" s="19" t="s">
        <v>22</v>
      </c>
      <c r="E39" s="13" t="s">
        <v>38</v>
      </c>
      <c r="F39" s="13" t="s">
        <v>38</v>
      </c>
      <c r="G39" s="15"/>
      <c r="H39" s="15"/>
      <c r="I39" s="15"/>
      <c r="J39" s="19" t="s">
        <v>57</v>
      </c>
    </row>
    <row r="40" spans="1:10" ht="15.75" customHeight="1">
      <c r="A40" s="19" t="s">
        <v>961</v>
      </c>
      <c r="B40" s="11">
        <v>9.1608796296296299E-2</v>
      </c>
      <c r="C40" s="19" t="s">
        <v>18</v>
      </c>
      <c r="D40" s="19" t="s">
        <v>52</v>
      </c>
      <c r="E40" s="13">
        <v>21</v>
      </c>
      <c r="F40" s="14">
        <f t="shared" ref="F40:F42" si="1">E40-4</f>
        <v>17</v>
      </c>
      <c r="G40" s="15"/>
      <c r="H40" s="15"/>
      <c r="I40" s="15"/>
      <c r="J40" s="15"/>
    </row>
    <row r="41" spans="1:10" ht="15.75" customHeight="1">
      <c r="A41" s="19" t="s">
        <v>961</v>
      </c>
      <c r="B41" s="11">
        <v>9.2013888888888895E-2</v>
      </c>
      <c r="C41" s="19" t="s">
        <v>18</v>
      </c>
      <c r="D41" s="19" t="s">
        <v>15</v>
      </c>
      <c r="E41" s="13">
        <v>23</v>
      </c>
      <c r="F41" s="14">
        <f t="shared" si="1"/>
        <v>19</v>
      </c>
      <c r="G41" s="15"/>
      <c r="H41" s="15"/>
      <c r="I41" s="15"/>
      <c r="J41" s="15"/>
    </row>
    <row r="42" spans="1:10" ht="15.75" customHeight="1">
      <c r="A42" s="19" t="s">
        <v>961</v>
      </c>
      <c r="B42" s="11">
        <v>9.2870370370370367E-2</v>
      </c>
      <c r="C42" s="19" t="s">
        <v>18</v>
      </c>
      <c r="D42" s="19" t="s">
        <v>22</v>
      </c>
      <c r="E42" s="13">
        <v>19</v>
      </c>
      <c r="F42" s="14">
        <f t="shared" si="1"/>
        <v>15</v>
      </c>
      <c r="G42" s="15"/>
      <c r="H42" s="15"/>
      <c r="I42" s="15"/>
      <c r="J42" s="15"/>
    </row>
    <row r="43" spans="1:10" ht="15.75" customHeight="1">
      <c r="A43" s="19" t="s">
        <v>961</v>
      </c>
      <c r="B43" s="11">
        <v>9.3090277777777772E-2</v>
      </c>
      <c r="C43" s="19" t="s">
        <v>19</v>
      </c>
      <c r="D43" s="19" t="s">
        <v>34</v>
      </c>
      <c r="E43" s="13">
        <v>9</v>
      </c>
      <c r="F43" s="14">
        <f>E43--3</f>
        <v>12</v>
      </c>
      <c r="G43" s="15"/>
      <c r="H43" s="15"/>
      <c r="I43" s="15"/>
      <c r="J43" s="15"/>
    </row>
    <row r="44" spans="1:10" ht="15.75" customHeight="1">
      <c r="A44" s="19" t="s">
        <v>961</v>
      </c>
      <c r="B44" s="11">
        <v>9.3634259259259264E-2</v>
      </c>
      <c r="C44" s="19" t="s">
        <v>19</v>
      </c>
      <c r="D44" s="19" t="s">
        <v>77</v>
      </c>
      <c r="E44" s="13">
        <v>12</v>
      </c>
      <c r="F44" s="14">
        <f>E44-7</f>
        <v>5</v>
      </c>
      <c r="G44" s="15"/>
      <c r="H44" s="19" t="s">
        <v>992</v>
      </c>
      <c r="I44" s="15"/>
      <c r="J44" s="19" t="s">
        <v>993</v>
      </c>
    </row>
    <row r="45" spans="1:10" ht="15.75" customHeight="1">
      <c r="A45" s="19" t="s">
        <v>961</v>
      </c>
      <c r="B45" s="11">
        <v>9.3634259259259264E-2</v>
      </c>
      <c r="C45" s="19" t="s">
        <v>19</v>
      </c>
      <c r="D45" s="19" t="s">
        <v>77</v>
      </c>
      <c r="E45" s="13" t="s">
        <v>17</v>
      </c>
      <c r="F45" s="13">
        <v>20</v>
      </c>
      <c r="G45" s="15"/>
      <c r="H45" s="15"/>
      <c r="I45" s="15"/>
      <c r="J45" s="19" t="s">
        <v>243</v>
      </c>
    </row>
    <row r="46" spans="1:10" ht="15.75" customHeight="1">
      <c r="A46" s="19" t="s">
        <v>961</v>
      </c>
      <c r="B46" s="11">
        <v>9.5949074074074076E-2</v>
      </c>
      <c r="C46" s="19" t="s">
        <v>18</v>
      </c>
      <c r="D46" s="19" t="s">
        <v>725</v>
      </c>
      <c r="E46" s="13">
        <v>8</v>
      </c>
      <c r="F46" s="14">
        <f t="shared" ref="F46:F47" si="2">E46</f>
        <v>8</v>
      </c>
      <c r="G46" s="15"/>
      <c r="H46" s="15"/>
      <c r="I46" s="15"/>
      <c r="J46" s="15"/>
    </row>
    <row r="47" spans="1:10" ht="15.75" customHeight="1">
      <c r="A47" s="19" t="s">
        <v>961</v>
      </c>
      <c r="B47" s="11">
        <v>9.734953703703704E-2</v>
      </c>
      <c r="C47" s="19" t="s">
        <v>18</v>
      </c>
      <c r="D47" s="19" t="s">
        <v>725</v>
      </c>
      <c r="E47" s="13">
        <v>5</v>
      </c>
      <c r="F47" s="14">
        <f t="shared" si="2"/>
        <v>5</v>
      </c>
      <c r="G47" s="15"/>
      <c r="H47" s="15"/>
      <c r="I47" s="15"/>
      <c r="J47" s="15"/>
    </row>
    <row r="48" spans="1:10" ht="15.75" customHeight="1">
      <c r="A48" s="19" t="s">
        <v>961</v>
      </c>
      <c r="B48" s="11">
        <v>9.7743055555555555E-2</v>
      </c>
      <c r="C48" s="19" t="s">
        <v>18</v>
      </c>
      <c r="D48" s="19" t="s">
        <v>26</v>
      </c>
      <c r="E48" s="13">
        <v>12</v>
      </c>
      <c r="F48" s="14">
        <f>E48-3</f>
        <v>9</v>
      </c>
      <c r="G48" s="15"/>
      <c r="H48" s="15"/>
      <c r="I48" s="15"/>
      <c r="J48" s="15"/>
    </row>
    <row r="49" spans="1:10" ht="15.75" customHeight="1">
      <c r="A49" s="19" t="s">
        <v>961</v>
      </c>
      <c r="B49" s="11">
        <v>9.8020833333333335E-2</v>
      </c>
      <c r="C49" s="19" t="s">
        <v>18</v>
      </c>
      <c r="D49" s="19" t="s">
        <v>725</v>
      </c>
      <c r="E49" s="13" t="s">
        <v>17</v>
      </c>
      <c r="F49" s="13">
        <v>20</v>
      </c>
      <c r="G49" s="15"/>
      <c r="H49" s="15"/>
      <c r="I49" s="15"/>
      <c r="J49" s="15"/>
    </row>
    <row r="50" spans="1:10" ht="15.75" customHeight="1">
      <c r="A50" s="19" t="s">
        <v>961</v>
      </c>
      <c r="B50" s="11">
        <v>9.9050925925925931E-2</v>
      </c>
      <c r="C50" s="19" t="s">
        <v>18</v>
      </c>
      <c r="D50" s="19" t="s">
        <v>34</v>
      </c>
      <c r="E50" s="13" t="s">
        <v>38</v>
      </c>
      <c r="F50" s="13" t="s">
        <v>38</v>
      </c>
      <c r="G50" s="15"/>
      <c r="H50" s="15"/>
      <c r="I50" s="15"/>
      <c r="J50" s="19" t="s">
        <v>103</v>
      </c>
    </row>
    <row r="51" spans="1:10" ht="15.75" customHeight="1">
      <c r="A51" s="19" t="s">
        <v>961</v>
      </c>
      <c r="B51" s="11">
        <v>9.9050925925925931E-2</v>
      </c>
      <c r="C51" s="19" t="s">
        <v>18</v>
      </c>
      <c r="D51" s="19" t="s">
        <v>34</v>
      </c>
      <c r="E51" s="13">
        <v>16</v>
      </c>
      <c r="F51" s="14">
        <f>E51-4</f>
        <v>12</v>
      </c>
      <c r="G51" s="15"/>
      <c r="H51" s="15"/>
      <c r="I51" s="15"/>
      <c r="J51" s="19" t="s">
        <v>105</v>
      </c>
    </row>
    <row r="52" spans="1:10" ht="15.75" customHeight="1">
      <c r="A52" s="19" t="s">
        <v>961</v>
      </c>
      <c r="B52" s="11">
        <v>9.9675925925925932E-2</v>
      </c>
      <c r="C52" s="19" t="s">
        <v>18</v>
      </c>
      <c r="D52" s="19" t="s">
        <v>725</v>
      </c>
      <c r="E52" s="13">
        <v>10</v>
      </c>
      <c r="F52" s="14">
        <f>E52</f>
        <v>10</v>
      </c>
      <c r="G52" s="15"/>
      <c r="H52" s="15"/>
      <c r="I52" s="15"/>
      <c r="J52" s="15"/>
    </row>
    <row r="53" spans="1:10" ht="15.75" customHeight="1">
      <c r="A53" s="19" t="s">
        <v>961</v>
      </c>
      <c r="B53" s="11">
        <v>0.1000462962962963</v>
      </c>
      <c r="C53" s="19" t="s">
        <v>18</v>
      </c>
      <c r="D53" s="19" t="s">
        <v>242</v>
      </c>
      <c r="E53" s="13">
        <v>22</v>
      </c>
      <c r="F53" s="14">
        <f>E53-4</f>
        <v>18</v>
      </c>
      <c r="G53" s="15"/>
      <c r="H53" s="15"/>
      <c r="I53" s="15"/>
      <c r="J53" s="15"/>
    </row>
    <row r="54" spans="1:10" ht="15.75" customHeight="1">
      <c r="A54" s="19" t="s">
        <v>961</v>
      </c>
      <c r="B54" s="11">
        <v>0.10032407407407408</v>
      </c>
      <c r="C54" s="19" t="s">
        <v>19</v>
      </c>
      <c r="D54" s="19" t="s">
        <v>52</v>
      </c>
      <c r="E54" s="13">
        <v>17</v>
      </c>
      <c r="F54" s="14">
        <f>E54-7</f>
        <v>10</v>
      </c>
      <c r="G54" s="15"/>
      <c r="H54" s="15"/>
      <c r="I54" s="15"/>
      <c r="J54" s="15"/>
    </row>
    <row r="55" spans="1:10" ht="15.75" customHeight="1">
      <c r="A55" s="19" t="s">
        <v>961</v>
      </c>
      <c r="B55" s="11">
        <v>0.1004513888888889</v>
      </c>
      <c r="C55" s="19" t="s">
        <v>18</v>
      </c>
      <c r="D55" s="19" t="s">
        <v>725</v>
      </c>
      <c r="E55" s="13">
        <v>7</v>
      </c>
      <c r="F55" s="14">
        <f t="shared" ref="F55:F57" si="3">E55</f>
        <v>7</v>
      </c>
      <c r="G55" s="15"/>
      <c r="H55" s="15"/>
      <c r="I55" s="15"/>
      <c r="J55" s="15"/>
    </row>
    <row r="56" spans="1:10" ht="15.75" customHeight="1">
      <c r="A56" s="19" t="s">
        <v>961</v>
      </c>
      <c r="B56" s="11">
        <v>0.10068287037037037</v>
      </c>
      <c r="C56" s="19" t="s">
        <v>18</v>
      </c>
      <c r="D56" s="19" t="s">
        <v>725</v>
      </c>
      <c r="E56" s="13">
        <v>12</v>
      </c>
      <c r="F56" s="14">
        <f t="shared" si="3"/>
        <v>12</v>
      </c>
      <c r="G56" s="15"/>
      <c r="H56" s="15"/>
      <c r="I56" s="15"/>
      <c r="J56" s="15"/>
    </row>
    <row r="57" spans="1:10" ht="15.75" customHeight="1">
      <c r="A57" s="19" t="s">
        <v>961</v>
      </c>
      <c r="B57" s="11">
        <v>0.10208333333333333</v>
      </c>
      <c r="C57" s="19" t="s">
        <v>18</v>
      </c>
      <c r="D57" s="19" t="s">
        <v>725</v>
      </c>
      <c r="E57" s="13">
        <v>12</v>
      </c>
      <c r="F57" s="14">
        <f t="shared" si="3"/>
        <v>12</v>
      </c>
      <c r="G57" s="15"/>
      <c r="H57" s="15"/>
      <c r="I57" s="15"/>
      <c r="J57" s="15"/>
    </row>
    <row r="58" spans="1:10" ht="15.75" customHeight="1">
      <c r="A58" s="19" t="s">
        <v>961</v>
      </c>
      <c r="B58" s="11">
        <v>0.10240740740740741</v>
      </c>
      <c r="C58" s="19" t="s">
        <v>19</v>
      </c>
      <c r="D58" s="19" t="s">
        <v>22</v>
      </c>
      <c r="E58" s="13" t="s">
        <v>38</v>
      </c>
      <c r="F58" s="13" t="s">
        <v>38</v>
      </c>
      <c r="G58" s="15"/>
      <c r="H58" s="15"/>
      <c r="I58" s="15"/>
      <c r="J58" s="19" t="s">
        <v>56</v>
      </c>
    </row>
    <row r="59" spans="1:10" ht="13">
      <c r="A59" s="19" t="s">
        <v>961</v>
      </c>
      <c r="B59" s="11">
        <v>0.10240740740740741</v>
      </c>
      <c r="C59" s="19" t="s">
        <v>19</v>
      </c>
      <c r="D59" s="19" t="s">
        <v>22</v>
      </c>
      <c r="E59" s="13">
        <v>25</v>
      </c>
      <c r="F59" s="14">
        <f>E59-10</f>
        <v>15</v>
      </c>
      <c r="G59" s="15"/>
      <c r="H59" s="15"/>
      <c r="I59" s="15"/>
      <c r="J59" s="19" t="s">
        <v>57</v>
      </c>
    </row>
    <row r="60" spans="1:10" ht="13">
      <c r="A60" s="19" t="s">
        <v>961</v>
      </c>
      <c r="B60" s="11">
        <v>0.10311342592592593</v>
      </c>
      <c r="C60" s="19" t="s">
        <v>18</v>
      </c>
      <c r="D60" s="19" t="s">
        <v>725</v>
      </c>
      <c r="E60" s="13">
        <v>5</v>
      </c>
      <c r="F60" s="14">
        <f>E60</f>
        <v>5</v>
      </c>
      <c r="G60" s="15"/>
      <c r="H60" s="15"/>
      <c r="I60" s="15"/>
      <c r="J60" s="15"/>
    </row>
    <row r="61" spans="1:10" ht="13">
      <c r="A61" s="19" t="s">
        <v>961</v>
      </c>
      <c r="B61" s="11">
        <v>0.10414351851851852</v>
      </c>
      <c r="C61" s="19" t="s">
        <v>18</v>
      </c>
      <c r="D61" s="19" t="s">
        <v>22</v>
      </c>
      <c r="E61" s="13" t="s">
        <v>38</v>
      </c>
      <c r="F61" s="13" t="s">
        <v>38</v>
      </c>
      <c r="G61" s="19"/>
      <c r="H61" s="15"/>
      <c r="I61" s="15"/>
      <c r="J61" s="19" t="s">
        <v>56</v>
      </c>
    </row>
    <row r="62" spans="1:10" ht="13">
      <c r="A62" s="19" t="s">
        <v>961</v>
      </c>
      <c r="B62" s="11">
        <v>0.10414351851851852</v>
      </c>
      <c r="C62" s="19" t="s">
        <v>18</v>
      </c>
      <c r="D62" s="19" t="s">
        <v>22</v>
      </c>
      <c r="E62" s="13" t="s">
        <v>17</v>
      </c>
      <c r="F62" s="13">
        <v>20</v>
      </c>
      <c r="G62" s="15"/>
      <c r="H62" s="15"/>
      <c r="I62" s="15"/>
      <c r="J62" s="19" t="s">
        <v>57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>
    <outlinePr summaryBelow="0" summaryRight="0"/>
  </sheetPr>
  <dimension ref="A1:J9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7.33203125" customWidth="1"/>
    <col min="3" max="3" width="9.5" customWidth="1"/>
    <col min="4" max="4" width="14.6640625" customWidth="1"/>
    <col min="5" max="5" width="10.5" customWidth="1"/>
    <col min="6" max="6" width="12.5" customWidth="1"/>
    <col min="7" max="7" width="5.1640625" customWidth="1"/>
    <col min="8" max="8" width="18.5" customWidth="1"/>
    <col min="9" max="9" width="6.33203125" customWidth="1"/>
    <col min="10" max="10" width="28.5" customWidth="1"/>
  </cols>
  <sheetData>
    <row r="1" spans="1:10" ht="15.75" customHeight="1">
      <c r="A1" s="25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9" t="s">
        <v>994</v>
      </c>
      <c r="B2" s="11">
        <v>8.4259259259259253E-3</v>
      </c>
      <c r="C2" s="19" t="s">
        <v>13</v>
      </c>
      <c r="D2" s="19" t="s">
        <v>486</v>
      </c>
      <c r="E2" s="13">
        <v>20</v>
      </c>
      <c r="F2" s="14">
        <f>E2-4</f>
        <v>16</v>
      </c>
      <c r="G2" s="15"/>
      <c r="H2" s="15"/>
      <c r="I2" s="15"/>
      <c r="J2" s="15"/>
    </row>
    <row r="3" spans="1:10" ht="15.75" customHeight="1">
      <c r="A3" s="19" t="s">
        <v>994</v>
      </c>
      <c r="B3" s="11">
        <v>1.5740740740740739E-2</v>
      </c>
      <c r="C3" s="19" t="s">
        <v>21</v>
      </c>
      <c r="D3" s="19" t="s">
        <v>15</v>
      </c>
      <c r="E3" s="13" t="s">
        <v>38</v>
      </c>
      <c r="F3" s="13" t="s">
        <v>38</v>
      </c>
      <c r="G3" s="15"/>
      <c r="H3" s="15"/>
      <c r="I3" s="15"/>
      <c r="J3" s="19" t="s">
        <v>56</v>
      </c>
    </row>
    <row r="4" spans="1:10" ht="15.75" customHeight="1">
      <c r="A4" s="19" t="s">
        <v>994</v>
      </c>
      <c r="B4" s="11">
        <v>1.5740740740740739E-2</v>
      </c>
      <c r="C4" s="19" t="s">
        <v>21</v>
      </c>
      <c r="D4" s="19" t="s">
        <v>15</v>
      </c>
      <c r="E4" s="13">
        <v>18</v>
      </c>
      <c r="F4" s="14">
        <f>E4-3</f>
        <v>15</v>
      </c>
      <c r="G4" s="15"/>
      <c r="H4" s="15"/>
      <c r="I4" s="15"/>
      <c r="J4" s="19" t="s">
        <v>57</v>
      </c>
    </row>
    <row r="5" spans="1:10" ht="15.75" customHeight="1">
      <c r="A5" s="19" t="s">
        <v>994</v>
      </c>
      <c r="B5" s="11">
        <v>2.0625000000000001E-2</v>
      </c>
      <c r="C5" s="19" t="s">
        <v>888</v>
      </c>
      <c r="D5" s="19" t="s">
        <v>68</v>
      </c>
      <c r="E5" s="13">
        <v>11</v>
      </c>
      <c r="F5" s="14">
        <f>E5--1</f>
        <v>12</v>
      </c>
      <c r="G5" s="15"/>
      <c r="H5" s="15"/>
      <c r="I5" s="15"/>
      <c r="J5" s="15"/>
    </row>
    <row r="6" spans="1:10" ht="15.75" customHeight="1">
      <c r="A6" s="19" t="s">
        <v>994</v>
      </c>
      <c r="B6" s="11">
        <v>3.8877314814814816E-2</v>
      </c>
      <c r="C6" s="19" t="s">
        <v>888</v>
      </c>
      <c r="D6" s="19" t="s">
        <v>15</v>
      </c>
      <c r="E6" s="13" t="s">
        <v>38</v>
      </c>
      <c r="F6" s="13" t="s">
        <v>38</v>
      </c>
      <c r="G6" s="15"/>
      <c r="H6" s="15"/>
      <c r="I6" s="15"/>
      <c r="J6" s="19" t="s">
        <v>56</v>
      </c>
    </row>
    <row r="7" spans="1:10" ht="15.75" customHeight="1">
      <c r="A7" s="19" t="s">
        <v>994</v>
      </c>
      <c r="B7" s="11">
        <v>3.8877314814814816E-2</v>
      </c>
      <c r="C7" s="19" t="s">
        <v>888</v>
      </c>
      <c r="D7" s="19" t="s">
        <v>15</v>
      </c>
      <c r="E7" s="13" t="s">
        <v>17</v>
      </c>
      <c r="F7" s="13">
        <v>20</v>
      </c>
      <c r="G7" s="15"/>
      <c r="H7" s="15"/>
      <c r="I7" s="15"/>
      <c r="J7" s="19" t="s">
        <v>57</v>
      </c>
    </row>
    <row r="8" spans="1:10" ht="15.75" customHeight="1">
      <c r="A8" s="19" t="s">
        <v>994</v>
      </c>
      <c r="B8" s="11">
        <v>4.0671296296296296E-2</v>
      </c>
      <c r="C8" s="19" t="s">
        <v>18</v>
      </c>
      <c r="D8" s="19" t="s">
        <v>109</v>
      </c>
      <c r="E8" s="13">
        <v>11</v>
      </c>
      <c r="F8" s="14">
        <f t="shared" ref="F8:F9" si="0">E8-3</f>
        <v>8</v>
      </c>
      <c r="G8" s="15"/>
      <c r="H8" s="15"/>
      <c r="I8" s="15"/>
      <c r="J8" s="15"/>
    </row>
    <row r="9" spans="1:10" ht="15.75" customHeight="1">
      <c r="A9" s="19" t="s">
        <v>994</v>
      </c>
      <c r="B9" s="11">
        <v>4.2118055555555554E-2</v>
      </c>
      <c r="C9" s="19" t="s">
        <v>89</v>
      </c>
      <c r="D9" s="19" t="s">
        <v>15</v>
      </c>
      <c r="E9" s="13">
        <v>10</v>
      </c>
      <c r="F9" s="14">
        <f t="shared" si="0"/>
        <v>7</v>
      </c>
      <c r="G9" s="15"/>
      <c r="H9" s="15"/>
      <c r="I9" s="15"/>
      <c r="J9" s="15"/>
    </row>
    <row r="10" spans="1:10" ht="15.75" customHeight="1">
      <c r="A10" s="19" t="s">
        <v>994</v>
      </c>
      <c r="B10" s="11">
        <v>4.3356481481481482E-2</v>
      </c>
      <c r="C10" s="19" t="s">
        <v>21</v>
      </c>
      <c r="D10" s="19" t="s">
        <v>37</v>
      </c>
      <c r="E10" s="13">
        <v>25</v>
      </c>
      <c r="F10" s="14">
        <f>E10-8</f>
        <v>17</v>
      </c>
      <c r="G10" s="15"/>
      <c r="H10" s="15"/>
      <c r="I10" s="15"/>
      <c r="J10" s="15"/>
    </row>
    <row r="11" spans="1:10" ht="15.75" customHeight="1">
      <c r="A11" s="19" t="s">
        <v>994</v>
      </c>
      <c r="B11" s="11">
        <v>4.65625E-2</v>
      </c>
      <c r="C11" s="19" t="s">
        <v>19</v>
      </c>
      <c r="D11" s="19" t="s">
        <v>69</v>
      </c>
      <c r="E11" s="13">
        <v>19</v>
      </c>
      <c r="F11" s="13">
        <v>19</v>
      </c>
      <c r="G11" s="15"/>
      <c r="H11" s="15"/>
      <c r="I11" s="15"/>
      <c r="J11" s="15"/>
    </row>
    <row r="12" spans="1:10" ht="15.75" customHeight="1">
      <c r="A12" s="19" t="s">
        <v>994</v>
      </c>
      <c r="B12" s="11">
        <v>4.7106481481481478E-2</v>
      </c>
      <c r="C12" s="19" t="s">
        <v>888</v>
      </c>
      <c r="D12" s="19" t="s">
        <v>15</v>
      </c>
      <c r="E12" s="13">
        <v>21</v>
      </c>
      <c r="F12" s="14">
        <f t="shared" ref="F12:F13" si="1">E12-3</f>
        <v>18</v>
      </c>
      <c r="G12" s="15"/>
      <c r="H12" s="15"/>
      <c r="I12" s="15"/>
      <c r="J12" s="15"/>
    </row>
    <row r="13" spans="1:10" ht="15.75" customHeight="1">
      <c r="A13" s="19" t="s">
        <v>994</v>
      </c>
      <c r="B13" s="11">
        <v>4.7118055555555559E-2</v>
      </c>
      <c r="C13" s="19" t="s">
        <v>14</v>
      </c>
      <c r="D13" s="19" t="s">
        <v>15</v>
      </c>
      <c r="E13" s="13">
        <v>8</v>
      </c>
      <c r="F13" s="14">
        <f t="shared" si="1"/>
        <v>5</v>
      </c>
      <c r="G13" s="15"/>
      <c r="H13" s="15"/>
      <c r="I13" s="15"/>
      <c r="J13" s="15"/>
    </row>
    <row r="14" spans="1:10" ht="15.75" customHeight="1">
      <c r="A14" s="19" t="s">
        <v>994</v>
      </c>
      <c r="B14" s="11">
        <v>4.821759259259259E-2</v>
      </c>
      <c r="C14" s="19" t="s">
        <v>888</v>
      </c>
      <c r="D14" s="19" t="s">
        <v>15</v>
      </c>
      <c r="E14" s="13" t="s">
        <v>38</v>
      </c>
      <c r="F14" s="13" t="s">
        <v>38</v>
      </c>
      <c r="G14" s="15"/>
      <c r="H14" s="15"/>
      <c r="I14" s="15"/>
      <c r="J14" s="19" t="s">
        <v>56</v>
      </c>
    </row>
    <row r="15" spans="1:10" ht="15.75" customHeight="1">
      <c r="A15" s="19" t="s">
        <v>994</v>
      </c>
      <c r="B15" s="11">
        <v>4.821759259259259E-2</v>
      </c>
      <c r="C15" s="19" t="s">
        <v>888</v>
      </c>
      <c r="D15" s="19" t="s">
        <v>15</v>
      </c>
      <c r="E15" s="13">
        <v>23</v>
      </c>
      <c r="F15" s="14">
        <f t="shared" ref="F15:F16" si="2">E15-8</f>
        <v>15</v>
      </c>
      <c r="G15" s="15"/>
      <c r="H15" s="15"/>
      <c r="I15" s="15"/>
      <c r="J15" s="19" t="s">
        <v>57</v>
      </c>
    </row>
    <row r="16" spans="1:10" ht="15.75" customHeight="1">
      <c r="A16" s="19" t="s">
        <v>994</v>
      </c>
      <c r="B16" s="11">
        <v>6.0069444444444446E-2</v>
      </c>
      <c r="C16" s="19" t="s">
        <v>888</v>
      </c>
      <c r="D16" s="19" t="s">
        <v>24</v>
      </c>
      <c r="E16" s="13">
        <v>27</v>
      </c>
      <c r="F16" s="14">
        <f t="shared" si="2"/>
        <v>19</v>
      </c>
      <c r="G16" s="15"/>
      <c r="H16" s="15"/>
      <c r="I16" s="15"/>
      <c r="J16" s="15"/>
    </row>
    <row r="17" spans="1:10" ht="15.75" customHeight="1">
      <c r="A17" s="19" t="s">
        <v>994</v>
      </c>
      <c r="B17" s="11">
        <v>6.4664351851851848E-2</v>
      </c>
      <c r="C17" s="19" t="s">
        <v>888</v>
      </c>
      <c r="D17" s="19" t="s">
        <v>31</v>
      </c>
      <c r="E17" s="13">
        <v>12</v>
      </c>
      <c r="F17" s="14">
        <f>E17-3</f>
        <v>9</v>
      </c>
      <c r="G17" s="15"/>
      <c r="H17" s="15"/>
      <c r="I17" s="15"/>
      <c r="J17" s="15"/>
    </row>
    <row r="18" spans="1:10" ht="15.75" customHeight="1">
      <c r="A18" s="19" t="s">
        <v>994</v>
      </c>
      <c r="B18" s="11">
        <v>6.6678240740740746E-2</v>
      </c>
      <c r="C18" s="19" t="s">
        <v>14</v>
      </c>
      <c r="D18" s="19" t="s">
        <v>31</v>
      </c>
      <c r="E18" s="13" t="s">
        <v>17</v>
      </c>
      <c r="F18" s="13">
        <v>20</v>
      </c>
      <c r="G18" s="15"/>
      <c r="H18" s="15"/>
      <c r="I18" s="15"/>
      <c r="J18" s="19" t="s">
        <v>57</v>
      </c>
    </row>
    <row r="19" spans="1:10" ht="15.75" customHeight="1">
      <c r="A19" s="19" t="s">
        <v>994</v>
      </c>
      <c r="B19" s="11">
        <v>6.6678240740740746E-2</v>
      </c>
      <c r="C19" s="19" t="s">
        <v>14</v>
      </c>
      <c r="D19" s="19" t="s">
        <v>31</v>
      </c>
      <c r="E19" s="13">
        <v>17</v>
      </c>
      <c r="F19" s="14">
        <f>E19-1</f>
        <v>16</v>
      </c>
      <c r="G19" s="15"/>
      <c r="H19" s="15"/>
      <c r="I19" s="15"/>
      <c r="J19" s="19" t="s">
        <v>56</v>
      </c>
    </row>
    <row r="20" spans="1:10" ht="15.75" customHeight="1">
      <c r="A20" s="19" t="s">
        <v>994</v>
      </c>
      <c r="B20" s="11">
        <v>6.9548611111111117E-2</v>
      </c>
      <c r="C20" s="19" t="s">
        <v>888</v>
      </c>
      <c r="D20" s="19" t="s">
        <v>116</v>
      </c>
      <c r="E20" s="13">
        <v>7</v>
      </c>
      <c r="F20" s="14">
        <f>E20-3</f>
        <v>4</v>
      </c>
      <c r="G20" s="15"/>
      <c r="H20" s="15"/>
      <c r="I20" s="15"/>
      <c r="J20" s="15"/>
    </row>
    <row r="21" spans="1:10" ht="15.75" customHeight="1">
      <c r="A21" s="19" t="s">
        <v>994</v>
      </c>
      <c r="B21" s="11">
        <v>7.0787037037037037E-2</v>
      </c>
      <c r="C21" s="19" t="s">
        <v>888</v>
      </c>
      <c r="D21" s="19" t="s">
        <v>55</v>
      </c>
      <c r="E21" s="13">
        <v>12</v>
      </c>
      <c r="F21" s="14">
        <f>E21-1</f>
        <v>11</v>
      </c>
      <c r="G21" s="15"/>
      <c r="H21" s="15"/>
      <c r="I21" s="15"/>
      <c r="J21" s="15"/>
    </row>
    <row r="22" spans="1:10" ht="15.75" customHeight="1">
      <c r="A22" s="19" t="s">
        <v>994</v>
      </c>
      <c r="B22" s="11">
        <v>8.6423611111111118E-2</v>
      </c>
      <c r="C22" s="19" t="s">
        <v>19</v>
      </c>
      <c r="D22" s="19" t="s">
        <v>34</v>
      </c>
      <c r="E22" s="13">
        <v>-1</v>
      </c>
      <c r="F22" s="13">
        <v>2</v>
      </c>
      <c r="G22" s="15"/>
      <c r="H22" s="15"/>
      <c r="I22" s="15"/>
      <c r="J22" s="15"/>
    </row>
    <row r="23" spans="1:10" ht="15.75" customHeight="1">
      <c r="A23" s="19" t="s">
        <v>994</v>
      </c>
      <c r="B23" s="11">
        <v>8.7789351851851855E-2</v>
      </c>
      <c r="C23" s="19" t="s">
        <v>19</v>
      </c>
      <c r="D23" s="19" t="s">
        <v>22</v>
      </c>
      <c r="E23" s="13">
        <v>17</v>
      </c>
      <c r="F23" s="14">
        <f>E23-10</f>
        <v>7</v>
      </c>
      <c r="G23" s="15"/>
      <c r="H23" s="15"/>
      <c r="I23" s="15"/>
      <c r="J23" s="19" t="s">
        <v>57</v>
      </c>
    </row>
    <row r="24" spans="1:10" ht="15.75" customHeight="1">
      <c r="A24" s="19" t="s">
        <v>994</v>
      </c>
      <c r="B24" s="11">
        <v>8.7789351851851855E-2</v>
      </c>
      <c r="C24" s="19" t="s">
        <v>19</v>
      </c>
      <c r="D24" s="19" t="s">
        <v>22</v>
      </c>
      <c r="E24" s="13" t="s">
        <v>38</v>
      </c>
      <c r="F24" s="13" t="s">
        <v>38</v>
      </c>
      <c r="G24" s="15"/>
      <c r="H24" s="15"/>
      <c r="I24" s="15"/>
      <c r="J24" s="19" t="s">
        <v>56</v>
      </c>
    </row>
    <row r="25" spans="1:10" ht="15.75" customHeight="1">
      <c r="A25" s="19" t="s">
        <v>994</v>
      </c>
      <c r="B25" s="11">
        <v>8.9039351851851856E-2</v>
      </c>
      <c r="C25" s="19" t="s">
        <v>888</v>
      </c>
      <c r="D25" s="19" t="s">
        <v>15</v>
      </c>
      <c r="E25" s="13" t="s">
        <v>38</v>
      </c>
      <c r="F25" s="13" t="s">
        <v>38</v>
      </c>
      <c r="G25" s="15"/>
      <c r="H25" s="15"/>
      <c r="I25" s="15"/>
      <c r="J25" s="19" t="s">
        <v>56</v>
      </c>
    </row>
    <row r="26" spans="1:10" ht="15.75" customHeight="1">
      <c r="A26" s="19" t="s">
        <v>994</v>
      </c>
      <c r="B26" s="11">
        <v>8.9039351851851856E-2</v>
      </c>
      <c r="C26" s="19" t="s">
        <v>888</v>
      </c>
      <c r="D26" s="19" t="s">
        <v>15</v>
      </c>
      <c r="E26" s="13">
        <v>19</v>
      </c>
      <c r="F26" s="14">
        <f>E26-8</f>
        <v>11</v>
      </c>
      <c r="G26" s="15"/>
      <c r="H26" s="15"/>
      <c r="I26" s="15"/>
      <c r="J26" s="19" t="s">
        <v>57</v>
      </c>
    </row>
    <row r="27" spans="1:10" ht="15.75" customHeight="1">
      <c r="A27" s="19" t="s">
        <v>994</v>
      </c>
      <c r="B27" s="11">
        <v>8.9756944444444445E-2</v>
      </c>
      <c r="C27" s="19" t="s">
        <v>888</v>
      </c>
      <c r="D27" s="19" t="s">
        <v>15</v>
      </c>
      <c r="E27" s="13" t="s">
        <v>38</v>
      </c>
      <c r="F27" s="13" t="s">
        <v>38</v>
      </c>
      <c r="G27" s="15"/>
      <c r="H27" s="15"/>
      <c r="I27" s="15"/>
      <c r="J27" s="19" t="s">
        <v>56</v>
      </c>
    </row>
    <row r="28" spans="1:10" ht="15.75" customHeight="1">
      <c r="A28" s="19" t="s">
        <v>994</v>
      </c>
      <c r="B28" s="11">
        <v>8.9756944444444445E-2</v>
      </c>
      <c r="C28" s="19" t="s">
        <v>888</v>
      </c>
      <c r="D28" s="19" t="s">
        <v>15</v>
      </c>
      <c r="E28" s="13" t="s">
        <v>17</v>
      </c>
      <c r="F28" s="13">
        <v>20</v>
      </c>
      <c r="G28" s="15"/>
      <c r="H28" s="15"/>
      <c r="I28" s="15"/>
      <c r="J28" s="19" t="s">
        <v>57</v>
      </c>
    </row>
    <row r="29" spans="1:10" ht="15.75" customHeight="1">
      <c r="A29" s="19" t="s">
        <v>994</v>
      </c>
      <c r="B29" s="11">
        <v>9.2835648148148153E-2</v>
      </c>
      <c r="C29" s="19" t="s">
        <v>888</v>
      </c>
      <c r="D29" s="19" t="s">
        <v>321</v>
      </c>
      <c r="E29" s="13" t="s">
        <v>20</v>
      </c>
      <c r="F29" s="13">
        <v>1</v>
      </c>
      <c r="G29" s="15"/>
      <c r="H29" s="15"/>
      <c r="I29" s="15"/>
      <c r="J29" s="15"/>
    </row>
    <row r="30" spans="1:10" ht="15.75" customHeight="1">
      <c r="A30" s="19" t="s">
        <v>994</v>
      </c>
      <c r="B30" s="11">
        <v>9.3425925925925926E-2</v>
      </c>
      <c r="C30" s="19" t="s">
        <v>21</v>
      </c>
      <c r="D30" s="19" t="s">
        <v>321</v>
      </c>
      <c r="E30" s="13">
        <v>22</v>
      </c>
      <c r="F30" s="14">
        <f>E30-8</f>
        <v>14</v>
      </c>
      <c r="G30" s="15"/>
      <c r="H30" s="15"/>
      <c r="I30" s="15"/>
      <c r="J30" s="15"/>
    </row>
    <row r="31" spans="1:10" ht="15.75" customHeight="1">
      <c r="A31" s="19" t="s">
        <v>994</v>
      </c>
      <c r="B31" s="11">
        <v>9.8101851851851857E-2</v>
      </c>
      <c r="C31" s="19" t="s">
        <v>888</v>
      </c>
      <c r="D31" s="19" t="s">
        <v>31</v>
      </c>
      <c r="E31" s="13">
        <v>10</v>
      </c>
      <c r="F31" s="14">
        <f>E31-3</f>
        <v>7</v>
      </c>
      <c r="G31" s="15"/>
      <c r="H31" s="15"/>
      <c r="I31" s="15"/>
      <c r="J31" s="15"/>
    </row>
    <row r="32" spans="1:10" ht="15.75" customHeight="1">
      <c r="A32" s="19" t="s">
        <v>994</v>
      </c>
      <c r="B32" s="11">
        <v>9.8877314814814821E-2</v>
      </c>
      <c r="C32" s="19" t="s">
        <v>13</v>
      </c>
      <c r="D32" s="19" t="s">
        <v>34</v>
      </c>
      <c r="E32" s="13" t="s">
        <v>38</v>
      </c>
      <c r="F32" s="13" t="s">
        <v>38</v>
      </c>
      <c r="G32" s="15"/>
      <c r="H32" s="15"/>
      <c r="I32" s="15"/>
      <c r="J32" s="19" t="s">
        <v>800</v>
      </c>
    </row>
    <row r="33" spans="1:10" ht="15.75" customHeight="1">
      <c r="A33" s="19" t="s">
        <v>994</v>
      </c>
      <c r="B33" s="11">
        <v>9.8877314814814821E-2</v>
      </c>
      <c r="C33" s="19" t="s">
        <v>13</v>
      </c>
      <c r="D33" s="19" t="s">
        <v>34</v>
      </c>
      <c r="E33" s="13">
        <v>17</v>
      </c>
      <c r="F33" s="14">
        <f>E33-7</f>
        <v>10</v>
      </c>
      <c r="G33" s="15"/>
      <c r="H33" s="15"/>
      <c r="I33" s="15"/>
      <c r="J33" s="19" t="s">
        <v>801</v>
      </c>
    </row>
    <row r="34" spans="1:10" ht="15.75" customHeight="1">
      <c r="A34" s="19" t="s">
        <v>994</v>
      </c>
      <c r="B34" s="11">
        <v>9.9664351851851851E-2</v>
      </c>
      <c r="C34" s="19" t="s">
        <v>13</v>
      </c>
      <c r="D34" s="19" t="s">
        <v>15</v>
      </c>
      <c r="E34" s="13">
        <v>19</v>
      </c>
      <c r="F34" s="14">
        <f>E34-1</f>
        <v>18</v>
      </c>
      <c r="G34" s="15"/>
      <c r="H34" s="15"/>
      <c r="I34" s="15"/>
      <c r="J34" s="15"/>
    </row>
    <row r="35" spans="1:10" ht="15.75" customHeight="1">
      <c r="A35" s="19" t="s">
        <v>994</v>
      </c>
      <c r="B35" s="11">
        <v>0.10118055555555555</v>
      </c>
      <c r="C35" s="19" t="s">
        <v>888</v>
      </c>
      <c r="D35" s="19" t="s">
        <v>15</v>
      </c>
      <c r="E35" s="13">
        <v>27</v>
      </c>
      <c r="F35" s="14">
        <f>E35-8</f>
        <v>19</v>
      </c>
      <c r="G35" s="15"/>
      <c r="H35" s="15"/>
      <c r="I35" s="15"/>
      <c r="J35" s="15"/>
    </row>
    <row r="36" spans="1:10" ht="15.75" customHeight="1">
      <c r="A36" s="19" t="s">
        <v>994</v>
      </c>
      <c r="B36" s="11">
        <v>0.10484953703703703</v>
      </c>
      <c r="C36" s="19" t="s">
        <v>21</v>
      </c>
      <c r="D36" s="19" t="s">
        <v>78</v>
      </c>
      <c r="E36" s="13">
        <v>23</v>
      </c>
      <c r="F36" s="14">
        <f>E36-5</f>
        <v>18</v>
      </c>
      <c r="G36" s="15"/>
      <c r="H36" s="15"/>
      <c r="I36" s="15"/>
      <c r="J36" s="15"/>
    </row>
    <row r="37" spans="1:10" ht="15.75" customHeight="1">
      <c r="A37" s="19" t="s">
        <v>994</v>
      </c>
      <c r="B37" s="11">
        <v>0.10484953703703703</v>
      </c>
      <c r="C37" s="19" t="s">
        <v>18</v>
      </c>
      <c r="D37" s="19" t="s">
        <v>78</v>
      </c>
      <c r="E37" s="13" t="s">
        <v>38</v>
      </c>
      <c r="F37" s="13" t="s">
        <v>38</v>
      </c>
      <c r="G37" s="15"/>
      <c r="H37" s="15"/>
      <c r="I37" s="15"/>
      <c r="J37" s="15"/>
    </row>
    <row r="38" spans="1:10" ht="15.75" customHeight="1">
      <c r="A38" s="19" t="s">
        <v>994</v>
      </c>
      <c r="B38" s="11">
        <v>0.1089699074074074</v>
      </c>
      <c r="C38" s="19" t="s">
        <v>888</v>
      </c>
      <c r="D38" s="19" t="s">
        <v>25</v>
      </c>
      <c r="E38" s="13">
        <v>21</v>
      </c>
      <c r="F38" s="14">
        <f>E38-5</f>
        <v>16</v>
      </c>
      <c r="G38" s="15"/>
      <c r="H38" s="15"/>
      <c r="I38" s="15"/>
      <c r="J38" s="15"/>
    </row>
    <row r="39" spans="1:10" ht="15.75" customHeight="1">
      <c r="A39" s="19" t="s">
        <v>994</v>
      </c>
      <c r="B39" s="11">
        <v>0.11057870370370371</v>
      </c>
      <c r="C39" s="19" t="s">
        <v>19</v>
      </c>
      <c r="D39" s="19" t="s">
        <v>16</v>
      </c>
      <c r="E39" s="13" t="s">
        <v>17</v>
      </c>
      <c r="F39" s="13">
        <v>20</v>
      </c>
      <c r="G39" s="15"/>
      <c r="H39" s="15"/>
      <c r="I39" s="15"/>
      <c r="J39" s="15"/>
    </row>
    <row r="40" spans="1:10" ht="15.75" customHeight="1">
      <c r="A40" s="19" t="s">
        <v>994</v>
      </c>
      <c r="B40" s="11">
        <v>0.11060185185185185</v>
      </c>
      <c r="C40" s="19" t="s">
        <v>14</v>
      </c>
      <c r="D40" s="19" t="s">
        <v>16</v>
      </c>
      <c r="E40" s="13">
        <v>23</v>
      </c>
      <c r="F40" s="14">
        <f>E40-4</f>
        <v>19</v>
      </c>
      <c r="G40" s="15"/>
      <c r="H40" s="15"/>
      <c r="I40" s="15"/>
      <c r="J40" s="15"/>
    </row>
    <row r="41" spans="1:10" ht="15.75" customHeight="1">
      <c r="A41" s="19" t="s">
        <v>994</v>
      </c>
      <c r="B41" s="11">
        <v>0.11065972222222223</v>
      </c>
      <c r="C41" s="19" t="s">
        <v>21</v>
      </c>
      <c r="D41" s="19" t="s">
        <v>16</v>
      </c>
      <c r="E41" s="13">
        <v>16</v>
      </c>
      <c r="F41" s="14">
        <f t="shared" ref="F41:F42" si="3">E41-1</f>
        <v>15</v>
      </c>
      <c r="G41" s="15"/>
      <c r="H41" s="15"/>
      <c r="I41" s="15"/>
      <c r="J41" s="15"/>
    </row>
    <row r="42" spans="1:10" ht="15.75" customHeight="1">
      <c r="A42" s="19" t="s">
        <v>994</v>
      </c>
      <c r="B42" s="11">
        <v>0.11065972222222223</v>
      </c>
      <c r="C42" s="19" t="s">
        <v>888</v>
      </c>
      <c r="D42" s="19" t="s">
        <v>16</v>
      </c>
      <c r="E42" s="13">
        <v>16</v>
      </c>
      <c r="F42" s="14">
        <f t="shared" si="3"/>
        <v>15</v>
      </c>
      <c r="G42" s="15"/>
      <c r="H42" s="15"/>
      <c r="I42" s="15"/>
      <c r="J42" s="15"/>
    </row>
    <row r="43" spans="1:10" ht="15.75" customHeight="1">
      <c r="A43" s="19" t="s">
        <v>994</v>
      </c>
      <c r="B43" s="11">
        <v>0.11086805555555555</v>
      </c>
      <c r="C43" s="19" t="s">
        <v>13</v>
      </c>
      <c r="D43" s="19" t="s">
        <v>16</v>
      </c>
      <c r="E43" s="13">
        <v>10</v>
      </c>
      <c r="F43" s="14">
        <f>E43-0</f>
        <v>10</v>
      </c>
      <c r="G43" s="15"/>
      <c r="H43" s="15"/>
      <c r="I43" s="15"/>
      <c r="J43" s="15"/>
    </row>
    <row r="44" spans="1:10" ht="15.75" customHeight="1">
      <c r="A44" s="19" t="s">
        <v>994</v>
      </c>
      <c r="B44" s="11">
        <v>0.11092592592592593</v>
      </c>
      <c r="C44" s="19" t="s">
        <v>18</v>
      </c>
      <c r="D44" s="19" t="s">
        <v>16</v>
      </c>
      <c r="E44" s="13">
        <v>6</v>
      </c>
      <c r="F44" s="14">
        <f>E44-4</f>
        <v>2</v>
      </c>
      <c r="G44" s="15"/>
      <c r="H44" s="15"/>
      <c r="I44" s="15"/>
      <c r="J44" s="15"/>
    </row>
    <row r="45" spans="1:10" ht="15.75" customHeight="1">
      <c r="A45" s="19" t="s">
        <v>994</v>
      </c>
      <c r="B45" s="11">
        <v>0.11186342592592592</v>
      </c>
      <c r="C45" s="19" t="s">
        <v>19</v>
      </c>
      <c r="D45" s="19" t="s">
        <v>30</v>
      </c>
      <c r="E45" s="13">
        <v>10</v>
      </c>
      <c r="F45" s="14">
        <f t="shared" ref="F45:F46" si="4">E45-7</f>
        <v>3</v>
      </c>
      <c r="G45" s="15"/>
      <c r="H45" s="15"/>
      <c r="I45" s="15"/>
      <c r="J45" s="19" t="s">
        <v>836</v>
      </c>
    </row>
    <row r="46" spans="1:10" ht="15.75" customHeight="1">
      <c r="A46" s="19" t="s">
        <v>994</v>
      </c>
      <c r="B46" s="11">
        <v>0.11284722222222222</v>
      </c>
      <c r="C46" s="19" t="s">
        <v>19</v>
      </c>
      <c r="D46" s="19" t="s">
        <v>30</v>
      </c>
      <c r="E46" s="13">
        <v>17</v>
      </c>
      <c r="F46" s="14">
        <f t="shared" si="4"/>
        <v>10</v>
      </c>
      <c r="G46" s="15"/>
      <c r="H46" s="15"/>
      <c r="I46" s="15"/>
      <c r="J46" s="19" t="s">
        <v>1017</v>
      </c>
    </row>
    <row r="47" spans="1:10" ht="15.75" customHeight="1">
      <c r="A47" s="19" t="s">
        <v>994</v>
      </c>
      <c r="B47" s="11">
        <v>0.11315972222222222</v>
      </c>
      <c r="C47" s="19" t="s">
        <v>19</v>
      </c>
      <c r="D47" s="19" t="s">
        <v>28</v>
      </c>
      <c r="E47" s="13">
        <v>25</v>
      </c>
      <c r="F47" s="14"/>
      <c r="G47" s="15"/>
      <c r="H47" s="19" t="s">
        <v>1018</v>
      </c>
      <c r="I47" s="15"/>
      <c r="J47" s="19" t="s">
        <v>497</v>
      </c>
    </row>
    <row r="48" spans="1:10" ht="15.75" customHeight="1">
      <c r="A48" s="19" t="s">
        <v>994</v>
      </c>
      <c r="B48" s="11">
        <v>0.11749999999999999</v>
      </c>
      <c r="C48" s="19" t="s">
        <v>14</v>
      </c>
      <c r="D48" s="19" t="s">
        <v>30</v>
      </c>
      <c r="E48" s="13">
        <v>10</v>
      </c>
      <c r="F48" s="14">
        <f t="shared" ref="F48:F49" si="5">E48-7</f>
        <v>3</v>
      </c>
      <c r="G48" s="15"/>
      <c r="H48" s="15"/>
      <c r="I48" s="15"/>
      <c r="J48" s="19" t="s">
        <v>58</v>
      </c>
    </row>
    <row r="49" spans="1:10" ht="15.75" customHeight="1">
      <c r="A49" s="19" t="s">
        <v>994</v>
      </c>
      <c r="B49" s="11">
        <v>0.11760416666666666</v>
      </c>
      <c r="C49" s="19" t="s">
        <v>14</v>
      </c>
      <c r="D49" s="19" t="s">
        <v>30</v>
      </c>
      <c r="E49" s="13">
        <v>11</v>
      </c>
      <c r="F49" s="14">
        <f t="shared" si="5"/>
        <v>4</v>
      </c>
      <c r="G49" s="15"/>
      <c r="H49" s="15"/>
      <c r="I49" s="15"/>
      <c r="J49" s="19" t="s">
        <v>58</v>
      </c>
    </row>
    <row r="50" spans="1:10" ht="15.75" customHeight="1">
      <c r="A50" s="19" t="s">
        <v>994</v>
      </c>
      <c r="B50" s="11">
        <v>0.11858796296296296</v>
      </c>
      <c r="C50" s="19" t="s">
        <v>13</v>
      </c>
      <c r="D50" s="19" t="s">
        <v>30</v>
      </c>
      <c r="E50" s="13">
        <v>13</v>
      </c>
      <c r="F50" s="14">
        <f t="shared" ref="F50:F51" si="6">E50-8</f>
        <v>5</v>
      </c>
      <c r="G50" s="15"/>
      <c r="H50" s="15"/>
      <c r="I50" s="15"/>
      <c r="J50" s="19" t="s">
        <v>1020</v>
      </c>
    </row>
    <row r="51" spans="1:10" ht="15.75" customHeight="1">
      <c r="A51" s="19" t="s">
        <v>994</v>
      </c>
      <c r="B51" s="11">
        <v>0.11862268518518519</v>
      </c>
      <c r="C51" s="19" t="s">
        <v>13</v>
      </c>
      <c r="D51" s="19" t="s">
        <v>30</v>
      </c>
      <c r="E51" s="13">
        <v>16</v>
      </c>
      <c r="F51" s="14">
        <f t="shared" si="6"/>
        <v>8</v>
      </c>
      <c r="G51" s="15"/>
      <c r="H51" s="15"/>
      <c r="I51" s="15"/>
      <c r="J51" s="19" t="s">
        <v>1020</v>
      </c>
    </row>
    <row r="52" spans="1:10" ht="15.75" customHeight="1">
      <c r="A52" s="19" t="s">
        <v>994</v>
      </c>
      <c r="B52" s="11">
        <v>0.11872685185185185</v>
      </c>
      <c r="C52" s="19" t="s">
        <v>13</v>
      </c>
      <c r="D52" s="19" t="s">
        <v>28</v>
      </c>
      <c r="E52" s="13">
        <v>9</v>
      </c>
      <c r="F52" s="14"/>
      <c r="G52" s="15"/>
      <c r="H52" s="19" t="s">
        <v>1021</v>
      </c>
      <c r="I52" s="15"/>
      <c r="J52" s="15"/>
    </row>
    <row r="53" spans="1:10" ht="15.75" customHeight="1">
      <c r="A53" s="19" t="s">
        <v>994</v>
      </c>
      <c r="B53" s="11">
        <v>0.11876157407407407</v>
      </c>
      <c r="C53" s="19" t="s">
        <v>13</v>
      </c>
      <c r="D53" s="19" t="s">
        <v>28</v>
      </c>
      <c r="E53" s="13">
        <v>5</v>
      </c>
      <c r="F53" s="14"/>
      <c r="G53" s="15"/>
      <c r="H53" s="19" t="s">
        <v>1022</v>
      </c>
      <c r="I53" s="15"/>
      <c r="J53" s="19" t="s">
        <v>1023</v>
      </c>
    </row>
    <row r="54" spans="1:10" ht="15.75" customHeight="1">
      <c r="A54" s="19" t="s">
        <v>994</v>
      </c>
      <c r="B54" s="11">
        <v>0.11975694444444444</v>
      </c>
      <c r="C54" s="19" t="s">
        <v>18</v>
      </c>
      <c r="D54" s="19" t="s">
        <v>33</v>
      </c>
      <c r="E54" s="13">
        <v>24</v>
      </c>
      <c r="F54" s="14">
        <f>E54-7</f>
        <v>17</v>
      </c>
      <c r="G54" s="15"/>
      <c r="H54" s="15"/>
      <c r="I54" s="15"/>
      <c r="J54" s="19" t="s">
        <v>155</v>
      </c>
    </row>
    <row r="55" spans="1:10" ht="15.75" customHeight="1">
      <c r="A55" s="19" t="s">
        <v>994</v>
      </c>
      <c r="B55" s="11">
        <v>0.11988425925925926</v>
      </c>
      <c r="C55" s="19" t="s">
        <v>18</v>
      </c>
      <c r="D55" s="19" t="s">
        <v>28</v>
      </c>
      <c r="E55" s="13">
        <v>5</v>
      </c>
      <c r="F55" s="14"/>
      <c r="G55" s="15"/>
      <c r="H55" s="19" t="s">
        <v>1024</v>
      </c>
      <c r="I55" s="15"/>
      <c r="J55" s="15"/>
    </row>
    <row r="56" spans="1:10" ht="15.75" customHeight="1">
      <c r="A56" s="19" t="s">
        <v>994</v>
      </c>
      <c r="B56" s="11">
        <v>0.12033564814814815</v>
      </c>
      <c r="C56" s="19" t="s">
        <v>18</v>
      </c>
      <c r="D56" s="19" t="s">
        <v>28</v>
      </c>
      <c r="E56" s="13">
        <v>18</v>
      </c>
      <c r="F56" s="14"/>
      <c r="G56" s="15"/>
      <c r="H56" s="19" t="s">
        <v>1026</v>
      </c>
      <c r="I56" s="15"/>
      <c r="J56" s="19" t="s">
        <v>82</v>
      </c>
    </row>
    <row r="57" spans="1:10" ht="15.75" customHeight="1">
      <c r="A57" s="19" t="s">
        <v>994</v>
      </c>
      <c r="B57" s="11">
        <v>0.12113425925925926</v>
      </c>
      <c r="C57" s="19" t="s">
        <v>19</v>
      </c>
      <c r="D57" s="19" t="s">
        <v>30</v>
      </c>
      <c r="E57" s="13" t="s">
        <v>38</v>
      </c>
      <c r="F57" s="13" t="s">
        <v>38</v>
      </c>
      <c r="G57" s="15"/>
      <c r="H57" s="15"/>
      <c r="I57" s="15"/>
      <c r="J57" s="19" t="s">
        <v>1017</v>
      </c>
    </row>
    <row r="58" spans="1:10" ht="15.75" customHeight="1">
      <c r="A58" s="19" t="s">
        <v>994</v>
      </c>
      <c r="B58" s="11">
        <v>0.1212037037037037</v>
      </c>
      <c r="C58" s="19" t="s">
        <v>19</v>
      </c>
      <c r="D58" s="19" t="s">
        <v>28</v>
      </c>
      <c r="E58" s="13">
        <v>21</v>
      </c>
      <c r="F58" s="14">
        <f t="shared" ref="F58:F59" si="7">E58-7</f>
        <v>14</v>
      </c>
      <c r="G58" s="15"/>
      <c r="H58" s="19" t="s">
        <v>1029</v>
      </c>
      <c r="I58" s="15"/>
      <c r="J58" s="15"/>
    </row>
    <row r="59" spans="1:10" ht="13">
      <c r="A59" s="19" t="s">
        <v>994</v>
      </c>
      <c r="B59" s="11">
        <v>0.12207175925925925</v>
      </c>
      <c r="C59" s="19" t="s">
        <v>14</v>
      </c>
      <c r="D59" s="19" t="s">
        <v>30</v>
      </c>
      <c r="E59" s="13">
        <v>17</v>
      </c>
      <c r="F59" s="14">
        <f t="shared" si="7"/>
        <v>10</v>
      </c>
      <c r="G59" s="15"/>
      <c r="H59" s="15"/>
      <c r="I59" s="15"/>
      <c r="J59" s="19" t="s">
        <v>32</v>
      </c>
    </row>
    <row r="60" spans="1:10" ht="13">
      <c r="A60" s="19" t="s">
        <v>994</v>
      </c>
      <c r="B60" s="11">
        <v>0.12216435185185186</v>
      </c>
      <c r="C60" s="19" t="s">
        <v>14</v>
      </c>
      <c r="D60" s="19" t="s">
        <v>28</v>
      </c>
      <c r="E60" s="13">
        <v>8</v>
      </c>
      <c r="F60" s="14"/>
      <c r="G60" s="15"/>
      <c r="H60" s="19" t="s">
        <v>1032</v>
      </c>
      <c r="I60" s="15"/>
      <c r="J60" s="15"/>
    </row>
    <row r="61" spans="1:10" ht="13">
      <c r="A61" s="19" t="s">
        <v>994</v>
      </c>
      <c r="B61" s="11">
        <v>0.12265046296296296</v>
      </c>
      <c r="C61" s="19" t="s">
        <v>14</v>
      </c>
      <c r="D61" s="19" t="s">
        <v>28</v>
      </c>
      <c r="E61" s="13">
        <v>1</v>
      </c>
      <c r="F61" s="14"/>
      <c r="G61" s="15"/>
      <c r="H61" s="19" t="s">
        <v>1033</v>
      </c>
      <c r="I61" s="15"/>
      <c r="J61" s="19" t="s">
        <v>1034</v>
      </c>
    </row>
    <row r="62" spans="1:10" ht="13">
      <c r="A62" s="19" t="s">
        <v>994</v>
      </c>
      <c r="B62" s="11">
        <v>0.12295138888888889</v>
      </c>
      <c r="C62" s="19" t="s">
        <v>14</v>
      </c>
      <c r="D62" s="19" t="s">
        <v>26</v>
      </c>
      <c r="E62" s="13" t="s">
        <v>38</v>
      </c>
      <c r="F62" s="13" t="s">
        <v>38</v>
      </c>
      <c r="G62" s="15"/>
      <c r="H62" s="15"/>
      <c r="I62" s="15"/>
      <c r="J62" s="19" t="s">
        <v>56</v>
      </c>
    </row>
    <row r="63" spans="1:10" ht="13">
      <c r="A63" s="19" t="s">
        <v>994</v>
      </c>
      <c r="B63" s="11">
        <v>0.12295138888888889</v>
      </c>
      <c r="C63" s="19" t="s">
        <v>14</v>
      </c>
      <c r="D63" s="19" t="s">
        <v>26</v>
      </c>
      <c r="E63" s="13">
        <v>16</v>
      </c>
      <c r="F63" s="13">
        <f>E63-6</f>
        <v>10</v>
      </c>
      <c r="G63" s="15"/>
      <c r="H63" s="15"/>
      <c r="I63" s="15"/>
      <c r="J63" s="19"/>
    </row>
    <row r="64" spans="1:10" ht="13">
      <c r="A64" s="19" t="s">
        <v>1003</v>
      </c>
      <c r="B64" s="11">
        <v>0.12366898148148148</v>
      </c>
      <c r="C64" s="19" t="s">
        <v>14</v>
      </c>
      <c r="D64" s="19" t="s">
        <v>30</v>
      </c>
      <c r="E64" s="13">
        <v>25</v>
      </c>
      <c r="F64" s="13">
        <v>18</v>
      </c>
      <c r="G64" s="15"/>
      <c r="H64" s="15"/>
      <c r="I64" s="15"/>
      <c r="J64" s="19" t="s">
        <v>1037</v>
      </c>
    </row>
    <row r="65" spans="1:10" ht="13">
      <c r="A65" s="19" t="s">
        <v>1038</v>
      </c>
      <c r="B65" s="11">
        <v>0.12371527777777777</v>
      </c>
      <c r="C65" s="19" t="s">
        <v>14</v>
      </c>
      <c r="D65" s="19" t="s">
        <v>30</v>
      </c>
      <c r="E65" s="13" t="s">
        <v>20</v>
      </c>
      <c r="F65" s="13">
        <v>1</v>
      </c>
      <c r="G65" s="15"/>
      <c r="H65" s="15"/>
      <c r="I65" s="15"/>
      <c r="J65" s="19" t="s">
        <v>1037</v>
      </c>
    </row>
    <row r="66" spans="1:10" ht="13">
      <c r="A66" s="19" t="s">
        <v>1040</v>
      </c>
      <c r="B66" s="11">
        <v>0.12384259259259259</v>
      </c>
      <c r="C66" s="19" t="s">
        <v>14</v>
      </c>
      <c r="D66" s="19" t="s">
        <v>28</v>
      </c>
      <c r="E66" s="13">
        <v>10</v>
      </c>
      <c r="F66" s="13"/>
      <c r="G66" s="15"/>
      <c r="H66" s="15"/>
      <c r="I66" s="15"/>
      <c r="J66" s="19"/>
    </row>
    <row r="67" spans="1:10" ht="13">
      <c r="A67" s="19" t="s">
        <v>994</v>
      </c>
      <c r="B67" s="11">
        <v>0.12515046296296295</v>
      </c>
      <c r="C67" s="19" t="s">
        <v>14</v>
      </c>
      <c r="D67" s="19" t="s">
        <v>30</v>
      </c>
      <c r="E67" s="13">
        <v>22</v>
      </c>
      <c r="F67" s="13">
        <v>15</v>
      </c>
      <c r="G67" s="15"/>
      <c r="H67" s="15"/>
      <c r="I67" s="15"/>
      <c r="J67" s="19" t="s">
        <v>1041</v>
      </c>
    </row>
    <row r="68" spans="1:10" ht="13">
      <c r="A68" s="19" t="s">
        <v>994</v>
      </c>
      <c r="B68" s="11">
        <v>0.1252662037037037</v>
      </c>
      <c r="C68" s="19" t="s">
        <v>14</v>
      </c>
      <c r="D68" s="19" t="s">
        <v>28</v>
      </c>
      <c r="E68" s="13">
        <v>9</v>
      </c>
      <c r="F68" s="14"/>
      <c r="G68" s="15"/>
      <c r="H68" s="19" t="s">
        <v>1021</v>
      </c>
      <c r="I68" s="15"/>
      <c r="J68" s="15"/>
    </row>
    <row r="69" spans="1:10" ht="13">
      <c r="A69" s="19" t="s">
        <v>994</v>
      </c>
      <c r="B69" s="11">
        <v>0.12599537037037037</v>
      </c>
      <c r="C69" s="19" t="s">
        <v>21</v>
      </c>
      <c r="D69" s="19" t="s">
        <v>33</v>
      </c>
      <c r="E69" s="13" t="s">
        <v>38</v>
      </c>
      <c r="F69" s="13" t="s">
        <v>38</v>
      </c>
      <c r="G69" s="15"/>
      <c r="H69" s="15"/>
      <c r="I69" s="15"/>
      <c r="J69" s="19" t="s">
        <v>103</v>
      </c>
    </row>
    <row r="70" spans="1:10" ht="13">
      <c r="A70" s="19" t="s">
        <v>994</v>
      </c>
      <c r="B70" s="11">
        <v>0.12599537037037037</v>
      </c>
      <c r="C70" s="19" t="s">
        <v>21</v>
      </c>
      <c r="D70" s="19" t="s">
        <v>33</v>
      </c>
      <c r="E70" s="13">
        <v>10</v>
      </c>
      <c r="F70" s="14">
        <f>E70-8</f>
        <v>2</v>
      </c>
      <c r="G70" s="15"/>
      <c r="H70" s="15"/>
      <c r="I70" s="15"/>
      <c r="J70" s="19" t="s">
        <v>706</v>
      </c>
    </row>
    <row r="71" spans="1:10" ht="13">
      <c r="A71" s="19" t="s">
        <v>994</v>
      </c>
      <c r="B71" s="11">
        <v>0.12605324074074073</v>
      </c>
      <c r="C71" s="19" t="s">
        <v>21</v>
      </c>
      <c r="D71" s="19" t="s">
        <v>33</v>
      </c>
      <c r="E71" s="13" t="s">
        <v>38</v>
      </c>
      <c r="F71" s="13" t="s">
        <v>38</v>
      </c>
      <c r="G71" s="15"/>
      <c r="H71" s="15"/>
      <c r="I71" s="15"/>
      <c r="J71" s="19" t="s">
        <v>103</v>
      </c>
    </row>
    <row r="72" spans="1:10" ht="13">
      <c r="A72" s="19" t="s">
        <v>994</v>
      </c>
      <c r="B72" s="11">
        <v>0.12605324074074073</v>
      </c>
      <c r="C72" s="19" t="s">
        <v>21</v>
      </c>
      <c r="D72" s="19" t="s">
        <v>33</v>
      </c>
      <c r="E72" s="13">
        <v>20</v>
      </c>
      <c r="F72" s="14">
        <f>E72-8</f>
        <v>12</v>
      </c>
      <c r="G72" s="15"/>
      <c r="H72" s="15"/>
      <c r="I72" s="15"/>
      <c r="J72" s="19" t="s">
        <v>706</v>
      </c>
    </row>
    <row r="73" spans="1:10" ht="13">
      <c r="A73" s="19" t="s">
        <v>994</v>
      </c>
      <c r="B73" s="11">
        <v>0.12612268518518518</v>
      </c>
      <c r="C73" s="19" t="s">
        <v>21</v>
      </c>
      <c r="D73" s="19" t="s">
        <v>33</v>
      </c>
      <c r="E73" s="13" t="s">
        <v>38</v>
      </c>
      <c r="F73" s="13" t="s">
        <v>38</v>
      </c>
      <c r="G73" s="15"/>
      <c r="H73" s="15"/>
      <c r="I73" s="15"/>
      <c r="J73" s="19" t="s">
        <v>103</v>
      </c>
    </row>
    <row r="74" spans="1:10" ht="13">
      <c r="A74" s="19" t="s">
        <v>994</v>
      </c>
      <c r="B74" s="11">
        <v>0.12612268518518518</v>
      </c>
      <c r="C74" s="19" t="s">
        <v>21</v>
      </c>
      <c r="D74" s="19" t="s">
        <v>33</v>
      </c>
      <c r="E74" s="13">
        <v>19</v>
      </c>
      <c r="F74" s="14">
        <f>E74-8</f>
        <v>11</v>
      </c>
      <c r="G74" s="15"/>
      <c r="H74" s="15"/>
      <c r="I74" s="15"/>
      <c r="J74" s="19" t="s">
        <v>706</v>
      </c>
    </row>
    <row r="75" spans="1:10" ht="13">
      <c r="A75" s="19" t="s">
        <v>994</v>
      </c>
      <c r="B75" s="11">
        <v>0.12625</v>
      </c>
      <c r="C75" s="19" t="s">
        <v>21</v>
      </c>
      <c r="D75" s="19" t="s">
        <v>28</v>
      </c>
      <c r="E75" s="13">
        <v>12</v>
      </c>
      <c r="F75" s="14"/>
      <c r="G75" s="15"/>
      <c r="H75" s="19" t="s">
        <v>1048</v>
      </c>
      <c r="I75" s="15"/>
      <c r="J75" s="15"/>
    </row>
    <row r="76" spans="1:10" ht="13">
      <c r="A76" s="19" t="s">
        <v>994</v>
      </c>
      <c r="B76" s="11">
        <v>0.12625</v>
      </c>
      <c r="C76" s="19" t="s">
        <v>21</v>
      </c>
      <c r="D76" s="19" t="s">
        <v>28</v>
      </c>
      <c r="E76" s="13">
        <v>2</v>
      </c>
      <c r="F76" s="14"/>
      <c r="G76" s="15"/>
      <c r="H76" s="19" t="s">
        <v>1050</v>
      </c>
      <c r="I76" s="15"/>
      <c r="J76" s="15"/>
    </row>
    <row r="77" spans="1:10" ht="13">
      <c r="A77" s="19" t="s">
        <v>994</v>
      </c>
      <c r="B77" s="11">
        <v>0.12660879629629629</v>
      </c>
      <c r="C77" s="19" t="s">
        <v>21</v>
      </c>
      <c r="D77" s="19" t="s">
        <v>33</v>
      </c>
      <c r="E77" s="14">
        <f>F77+8</f>
        <v>10</v>
      </c>
      <c r="F77" s="13">
        <v>2</v>
      </c>
      <c r="G77" s="15"/>
      <c r="H77" s="15"/>
      <c r="I77" s="15"/>
      <c r="J77" s="19" t="s">
        <v>706</v>
      </c>
    </row>
    <row r="78" spans="1:10" ht="13">
      <c r="A78" s="19" t="s">
        <v>994</v>
      </c>
      <c r="B78" s="11">
        <v>0.12760416666666666</v>
      </c>
      <c r="C78" s="19" t="s">
        <v>1051</v>
      </c>
      <c r="D78" s="19" t="s">
        <v>30</v>
      </c>
      <c r="E78" s="13">
        <v>10</v>
      </c>
      <c r="F78" s="14">
        <f t="shared" ref="F78:F79" si="8">E78-7</f>
        <v>3</v>
      </c>
      <c r="G78" s="15"/>
      <c r="H78" s="15"/>
      <c r="I78" s="15"/>
      <c r="J78" s="19" t="s">
        <v>1052</v>
      </c>
    </row>
    <row r="79" spans="1:10" ht="13">
      <c r="A79" s="19" t="s">
        <v>994</v>
      </c>
      <c r="B79" s="11">
        <v>0.12899305555555557</v>
      </c>
      <c r="C79" s="19" t="s">
        <v>14</v>
      </c>
      <c r="D79" s="19" t="s">
        <v>30</v>
      </c>
      <c r="E79" s="13">
        <v>16</v>
      </c>
      <c r="F79" s="14">
        <f t="shared" si="8"/>
        <v>9</v>
      </c>
      <c r="G79" s="15"/>
      <c r="H79" s="15"/>
      <c r="I79" s="15"/>
      <c r="J79" s="19" t="s">
        <v>752</v>
      </c>
    </row>
    <row r="80" spans="1:10" ht="13">
      <c r="A80" s="19" t="s">
        <v>994</v>
      </c>
      <c r="B80" s="11">
        <v>0.12924768518518517</v>
      </c>
      <c r="C80" s="19" t="s">
        <v>14</v>
      </c>
      <c r="D80" s="19" t="s">
        <v>28</v>
      </c>
      <c r="E80" s="13">
        <v>9</v>
      </c>
      <c r="F80" s="14"/>
      <c r="G80" s="15"/>
      <c r="H80" s="19" t="s">
        <v>1021</v>
      </c>
      <c r="I80" s="13">
        <v>1</v>
      </c>
      <c r="J80" s="19" t="s">
        <v>100</v>
      </c>
    </row>
    <row r="81" spans="1:10" ht="13">
      <c r="A81" s="19" t="s">
        <v>994</v>
      </c>
      <c r="B81" s="11">
        <v>0.1303125</v>
      </c>
      <c r="C81" s="19" t="s">
        <v>13</v>
      </c>
      <c r="D81" s="19" t="s">
        <v>33</v>
      </c>
      <c r="E81" s="13">
        <v>22</v>
      </c>
      <c r="F81" s="14">
        <f t="shared" ref="F81:F82" si="9">E81-8</f>
        <v>14</v>
      </c>
      <c r="G81" s="15"/>
      <c r="H81" s="15"/>
      <c r="I81" s="15"/>
      <c r="J81" s="19" t="s">
        <v>120</v>
      </c>
    </row>
    <row r="82" spans="1:10" ht="13">
      <c r="A82" s="19" t="s">
        <v>994</v>
      </c>
      <c r="B82" s="11">
        <v>0.13175925925925927</v>
      </c>
      <c r="C82" s="19" t="s">
        <v>13</v>
      </c>
      <c r="D82" s="19" t="s">
        <v>33</v>
      </c>
      <c r="E82" s="13">
        <v>12</v>
      </c>
      <c r="F82" s="14">
        <f t="shared" si="9"/>
        <v>4</v>
      </c>
      <c r="G82" s="15"/>
      <c r="H82" s="15"/>
      <c r="I82" s="15"/>
      <c r="J82" s="19" t="s">
        <v>120</v>
      </c>
    </row>
    <row r="83" spans="1:10" ht="13">
      <c r="A83" s="19" t="s">
        <v>994</v>
      </c>
      <c r="B83" s="11">
        <v>0.13042824074074075</v>
      </c>
      <c r="C83" s="19" t="s">
        <v>13</v>
      </c>
      <c r="D83" s="19" t="s">
        <v>28</v>
      </c>
      <c r="E83" s="13">
        <v>7</v>
      </c>
      <c r="F83" s="14"/>
      <c r="G83" s="15"/>
      <c r="H83" s="19" t="s">
        <v>1056</v>
      </c>
      <c r="I83" s="15"/>
      <c r="J83" s="15"/>
    </row>
    <row r="84" spans="1:10" ht="13">
      <c r="A84" s="19" t="s">
        <v>994</v>
      </c>
      <c r="B84" s="11">
        <v>0.13046296296296298</v>
      </c>
      <c r="C84" s="19" t="s">
        <v>13</v>
      </c>
      <c r="D84" s="19" t="s">
        <v>28</v>
      </c>
      <c r="E84" s="13">
        <v>9</v>
      </c>
      <c r="F84" s="14"/>
      <c r="G84" s="15"/>
      <c r="H84" s="19" t="s">
        <v>1057</v>
      </c>
      <c r="I84" s="15"/>
      <c r="J84" s="15"/>
    </row>
    <row r="85" spans="1:10" ht="13">
      <c r="A85" s="19" t="s">
        <v>994</v>
      </c>
      <c r="B85" s="11">
        <v>0.13113425925925926</v>
      </c>
      <c r="C85" s="19" t="s">
        <v>18</v>
      </c>
      <c r="D85" s="19" t="s">
        <v>33</v>
      </c>
      <c r="E85" s="13">
        <v>19</v>
      </c>
      <c r="F85" s="14">
        <f>E85-7</f>
        <v>12</v>
      </c>
      <c r="G85" s="15"/>
      <c r="H85" s="15"/>
      <c r="I85" s="15"/>
      <c r="J85" s="19" t="s">
        <v>690</v>
      </c>
    </row>
    <row r="86" spans="1:10" ht="13">
      <c r="A86" s="19" t="s">
        <v>994</v>
      </c>
      <c r="B86" s="11">
        <v>0.13136574074074073</v>
      </c>
      <c r="C86" s="19" t="s">
        <v>18</v>
      </c>
      <c r="D86" s="19" t="s">
        <v>28</v>
      </c>
      <c r="E86" s="13">
        <v>24</v>
      </c>
      <c r="F86" s="14"/>
      <c r="G86" s="15"/>
      <c r="H86" s="19" t="s">
        <v>1058</v>
      </c>
      <c r="I86" s="15"/>
      <c r="J86" s="15"/>
    </row>
    <row r="87" spans="1:10" ht="13">
      <c r="A87" s="19" t="s">
        <v>994</v>
      </c>
      <c r="B87" s="11">
        <v>0.13244212962962962</v>
      </c>
      <c r="C87" s="19" t="s">
        <v>19</v>
      </c>
      <c r="D87" s="19" t="s">
        <v>22</v>
      </c>
      <c r="E87" s="13">
        <v>21</v>
      </c>
      <c r="F87" s="14">
        <f>E87-10</f>
        <v>11</v>
      </c>
      <c r="G87" s="15"/>
      <c r="H87" s="15"/>
      <c r="I87" s="15"/>
      <c r="J87" s="15"/>
    </row>
    <row r="88" spans="1:10" ht="13">
      <c r="A88" s="19" t="s">
        <v>994</v>
      </c>
      <c r="B88" s="11">
        <v>0.13405092592592593</v>
      </c>
      <c r="C88" s="19" t="s">
        <v>21</v>
      </c>
      <c r="D88" s="19" t="s">
        <v>28</v>
      </c>
      <c r="E88" s="13">
        <v>16</v>
      </c>
      <c r="F88" s="14"/>
      <c r="G88" s="15"/>
      <c r="H88" s="19" t="s">
        <v>1059</v>
      </c>
      <c r="I88" s="15"/>
      <c r="J88" s="19" t="s">
        <v>614</v>
      </c>
    </row>
    <row r="89" spans="1:10" ht="13">
      <c r="A89" s="19" t="s">
        <v>994</v>
      </c>
      <c r="B89" s="11">
        <v>0.13591435185185186</v>
      </c>
      <c r="C89" s="19" t="s">
        <v>21</v>
      </c>
      <c r="D89" s="19" t="s">
        <v>28</v>
      </c>
      <c r="E89" s="13">
        <v>25</v>
      </c>
      <c r="F89" s="14"/>
      <c r="G89" s="15"/>
      <c r="H89" s="19" t="s">
        <v>1060</v>
      </c>
      <c r="I89" s="13">
        <v>1</v>
      </c>
      <c r="J89" s="19" t="s">
        <v>1061</v>
      </c>
    </row>
    <row r="90" spans="1:10" ht="13">
      <c r="A90" s="19" t="s">
        <v>994</v>
      </c>
      <c r="B90" s="11">
        <v>0.13680555555555557</v>
      </c>
      <c r="C90" s="19" t="s">
        <v>21</v>
      </c>
      <c r="D90" s="19" t="s">
        <v>113</v>
      </c>
      <c r="E90" s="13">
        <v>10</v>
      </c>
      <c r="F90" s="14">
        <f>E90-6</f>
        <v>4</v>
      </c>
      <c r="G90" s="15"/>
      <c r="H90" s="15"/>
      <c r="I90" s="15"/>
      <c r="J90" s="19" t="s">
        <v>317</v>
      </c>
    </row>
    <row r="91" spans="1:10" ht="13">
      <c r="A91" s="19" t="s">
        <v>994</v>
      </c>
      <c r="B91" s="11">
        <v>0.13708333333333333</v>
      </c>
      <c r="C91" s="19" t="s">
        <v>888</v>
      </c>
      <c r="D91" s="19" t="s">
        <v>101</v>
      </c>
      <c r="E91" s="13">
        <v>19</v>
      </c>
      <c r="F91" s="14"/>
      <c r="G91" s="15"/>
      <c r="H91" s="15"/>
      <c r="I91" s="15"/>
      <c r="J91" s="19" t="s">
        <v>1065</v>
      </c>
    </row>
    <row r="92" spans="1:10" ht="13">
      <c r="A92" s="19" t="s">
        <v>994</v>
      </c>
      <c r="B92" s="11">
        <v>0.13846064814814815</v>
      </c>
      <c r="C92" s="19" t="s">
        <v>19</v>
      </c>
      <c r="D92" s="19" t="s">
        <v>37</v>
      </c>
      <c r="E92" s="13">
        <v>24</v>
      </c>
      <c r="F92" s="14">
        <f>E92-6</f>
        <v>18</v>
      </c>
      <c r="G92" s="15"/>
      <c r="H92" s="15"/>
      <c r="I92" s="15"/>
      <c r="J92" s="15"/>
    </row>
    <row r="93" spans="1:10" ht="13">
      <c r="A93" s="19" t="s">
        <v>994</v>
      </c>
      <c r="B93" s="11">
        <v>0.13968749999999999</v>
      </c>
      <c r="C93" s="19" t="s">
        <v>888</v>
      </c>
      <c r="D93" s="19" t="s">
        <v>15</v>
      </c>
      <c r="E93" s="13" t="s">
        <v>38</v>
      </c>
      <c r="F93" s="13" t="s">
        <v>38</v>
      </c>
      <c r="G93" s="15"/>
      <c r="H93" s="15"/>
      <c r="I93" s="15"/>
      <c r="J93" s="19" t="s">
        <v>56</v>
      </c>
    </row>
    <row r="94" spans="1:10" ht="13">
      <c r="A94" s="19" t="s">
        <v>994</v>
      </c>
      <c r="B94" s="11">
        <v>0.13968749999999999</v>
      </c>
      <c r="C94" s="19" t="s">
        <v>888</v>
      </c>
      <c r="D94" s="19" t="s">
        <v>15</v>
      </c>
      <c r="E94" s="13">
        <v>17</v>
      </c>
      <c r="F94" s="14">
        <f>E94-8</f>
        <v>9</v>
      </c>
      <c r="G94" s="15"/>
      <c r="H94" s="15"/>
      <c r="I94" s="15"/>
      <c r="J94" s="19" t="s">
        <v>57</v>
      </c>
    </row>
    <row r="95" spans="1:10" ht="13">
      <c r="A95" s="19" t="s">
        <v>994</v>
      </c>
      <c r="B95" s="11">
        <v>0.14143518518518519</v>
      </c>
      <c r="C95" s="19" t="s">
        <v>18</v>
      </c>
      <c r="D95" s="19" t="s">
        <v>15</v>
      </c>
      <c r="E95" s="13">
        <v>19</v>
      </c>
      <c r="F95" s="14">
        <f>E95-4</f>
        <v>15</v>
      </c>
      <c r="G95" s="15"/>
      <c r="H95" s="15"/>
      <c r="I95" s="15"/>
      <c r="J95" s="15"/>
    </row>
    <row r="96" spans="1:10" ht="13">
      <c r="A96" s="19" t="s">
        <v>994</v>
      </c>
      <c r="B96" s="11">
        <v>0.15042824074074074</v>
      </c>
      <c r="C96" s="19" t="s">
        <v>888</v>
      </c>
      <c r="D96" s="19" t="s">
        <v>68</v>
      </c>
      <c r="E96" s="13">
        <v>12</v>
      </c>
      <c r="F96" s="14">
        <f>E96--1</f>
        <v>13</v>
      </c>
      <c r="G96" s="15"/>
      <c r="H96" s="15"/>
      <c r="I96" s="15"/>
      <c r="J96" s="15"/>
    </row>
    <row r="97" spans="1:10" ht="13">
      <c r="A97" s="19" t="s">
        <v>994</v>
      </c>
      <c r="B97" s="11">
        <v>0.15134259259259258</v>
      </c>
      <c r="C97" s="19" t="s">
        <v>14</v>
      </c>
      <c r="D97" s="19" t="s">
        <v>25</v>
      </c>
      <c r="E97" s="13">
        <v>16</v>
      </c>
      <c r="F97" s="14">
        <f>E97-3</f>
        <v>13</v>
      </c>
      <c r="G97" s="15"/>
      <c r="H97" s="15"/>
      <c r="I97" s="15"/>
      <c r="J97" s="15"/>
    </row>
    <row r="98" spans="1:10" ht="13">
      <c r="A98" s="19" t="s">
        <v>994</v>
      </c>
      <c r="B98" s="11">
        <v>0.15490740740740741</v>
      </c>
      <c r="C98" s="19" t="s">
        <v>18</v>
      </c>
      <c r="D98" s="19" t="s">
        <v>25</v>
      </c>
      <c r="E98" s="13">
        <v>12</v>
      </c>
      <c r="F98" s="14">
        <f>E98-4</f>
        <v>8</v>
      </c>
      <c r="G98" s="15"/>
      <c r="H98" s="15"/>
      <c r="I98" s="15"/>
      <c r="J98" s="1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>
    <outlinePr summaryBelow="0" summaryRight="0"/>
  </sheetPr>
  <dimension ref="A1:J2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83203125" customWidth="1"/>
    <col min="2" max="2" width="7.33203125" customWidth="1"/>
    <col min="3" max="3" width="9.5" customWidth="1"/>
    <col min="4" max="4" width="14.6640625" customWidth="1"/>
    <col min="5" max="5" width="10.5" customWidth="1"/>
    <col min="6" max="6" width="12.5" customWidth="1"/>
    <col min="7" max="7" width="5.1640625" customWidth="1"/>
    <col min="8" max="8" width="12.83203125" customWidth="1"/>
    <col min="9" max="9" width="6.33203125" customWidth="1"/>
    <col min="10" max="10" width="28.5" customWidth="1"/>
  </cols>
  <sheetData>
    <row r="1" spans="1:10" ht="15.75" customHeight="1">
      <c r="A1" s="25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9" t="s">
        <v>1003</v>
      </c>
      <c r="B2" s="11">
        <v>1.4004629629629629E-2</v>
      </c>
      <c r="C2" s="19" t="s">
        <v>13</v>
      </c>
      <c r="D2" s="19" t="s">
        <v>24</v>
      </c>
      <c r="E2" s="13">
        <v>14</v>
      </c>
      <c r="F2" s="13">
        <f>E2-1</f>
        <v>13</v>
      </c>
      <c r="G2" s="15"/>
      <c r="H2" s="15"/>
      <c r="I2" s="15"/>
      <c r="J2" s="15"/>
    </row>
    <row r="3" spans="1:10" ht="15.75" customHeight="1">
      <c r="A3" s="19" t="s">
        <v>1003</v>
      </c>
      <c r="B3" s="11">
        <v>1.7592592592592594E-2</v>
      </c>
      <c r="C3" s="19" t="s">
        <v>888</v>
      </c>
      <c r="D3" s="19" t="s">
        <v>37</v>
      </c>
      <c r="E3" s="13">
        <v>6</v>
      </c>
      <c r="F3" s="14">
        <f>E3+1</f>
        <v>7</v>
      </c>
      <c r="G3" s="15"/>
      <c r="H3" s="15"/>
      <c r="I3" s="15"/>
      <c r="J3" s="15"/>
    </row>
    <row r="4" spans="1:10" ht="15.75" customHeight="1">
      <c r="A4" s="19" t="s">
        <v>1003</v>
      </c>
      <c r="B4" s="11">
        <v>1.8530092592592591E-2</v>
      </c>
      <c r="C4" s="19" t="s">
        <v>14</v>
      </c>
      <c r="D4" s="19" t="s">
        <v>26</v>
      </c>
      <c r="E4" s="13">
        <v>25</v>
      </c>
      <c r="F4" s="14">
        <f>E4-6</f>
        <v>19</v>
      </c>
      <c r="G4" s="15"/>
      <c r="H4" s="15"/>
      <c r="I4" s="15"/>
      <c r="J4" s="15"/>
    </row>
    <row r="5" spans="1:10" ht="15.75" customHeight="1">
      <c r="A5" s="19" t="s">
        <v>1003</v>
      </c>
      <c r="B5" s="11">
        <v>2.0648148148148148E-2</v>
      </c>
      <c r="C5" s="19" t="s">
        <v>19</v>
      </c>
      <c r="D5" s="19" t="s">
        <v>55</v>
      </c>
      <c r="E5" s="13">
        <v>11</v>
      </c>
      <c r="F5" s="14">
        <f>E5-4</f>
        <v>7</v>
      </c>
      <c r="G5" s="15"/>
      <c r="H5" s="15"/>
      <c r="I5" s="15"/>
      <c r="J5" s="15"/>
    </row>
    <row r="6" spans="1:10" ht="15.75" customHeight="1">
      <c r="A6" s="19" t="s">
        <v>1003</v>
      </c>
      <c r="B6" s="11">
        <v>2.1099537037037038E-2</v>
      </c>
      <c r="C6" s="19" t="s">
        <v>19</v>
      </c>
      <c r="D6" s="19" t="s">
        <v>52</v>
      </c>
      <c r="E6" s="13">
        <v>10</v>
      </c>
      <c r="F6" s="13">
        <f>E6-7</f>
        <v>3</v>
      </c>
      <c r="G6" s="15"/>
      <c r="H6" s="15"/>
      <c r="I6" s="15"/>
      <c r="J6" s="15"/>
    </row>
    <row r="7" spans="1:10" ht="15.75" customHeight="1">
      <c r="A7" s="19" t="s">
        <v>1003</v>
      </c>
      <c r="B7" s="11">
        <v>2.2476851851851852E-2</v>
      </c>
      <c r="C7" s="19" t="s">
        <v>18</v>
      </c>
      <c r="D7" s="19" t="s">
        <v>25</v>
      </c>
      <c r="E7" s="13">
        <v>17</v>
      </c>
      <c r="F7" s="14">
        <f>E7-4</f>
        <v>13</v>
      </c>
      <c r="G7" s="15"/>
      <c r="H7" s="15"/>
      <c r="I7" s="15"/>
      <c r="J7" s="15"/>
    </row>
    <row r="8" spans="1:10" ht="15.75" customHeight="1">
      <c r="A8" s="19" t="s">
        <v>1003</v>
      </c>
      <c r="B8" s="11">
        <v>2.4444444444444446E-2</v>
      </c>
      <c r="C8" s="19" t="s">
        <v>14</v>
      </c>
      <c r="D8" s="19" t="s">
        <v>25</v>
      </c>
      <c r="E8" s="13">
        <v>21</v>
      </c>
      <c r="F8" s="13">
        <v>18</v>
      </c>
      <c r="G8" s="15"/>
      <c r="H8" s="15"/>
      <c r="I8" s="15"/>
      <c r="J8" s="15"/>
    </row>
    <row r="9" spans="1:10" ht="15.75" customHeight="1">
      <c r="A9" s="19" t="s">
        <v>1003</v>
      </c>
      <c r="B9" s="11">
        <v>3.4490740740740738E-2</v>
      </c>
      <c r="C9" s="19" t="s">
        <v>18</v>
      </c>
      <c r="D9" s="19" t="s">
        <v>31</v>
      </c>
      <c r="E9" s="13">
        <v>15</v>
      </c>
      <c r="F9" s="14">
        <f t="shared" ref="F9:F10" si="0">E9-4</f>
        <v>11</v>
      </c>
      <c r="G9" s="15"/>
      <c r="H9" s="15"/>
      <c r="I9" s="15"/>
      <c r="J9" s="15"/>
    </row>
    <row r="10" spans="1:10" ht="15.75" customHeight="1">
      <c r="A10" s="19" t="s">
        <v>1003</v>
      </c>
      <c r="B10" s="11">
        <v>3.5011574074074077E-2</v>
      </c>
      <c r="C10" s="19" t="s">
        <v>18</v>
      </c>
      <c r="D10" s="19" t="s">
        <v>34</v>
      </c>
      <c r="E10" s="13">
        <v>7</v>
      </c>
      <c r="F10" s="14">
        <f t="shared" si="0"/>
        <v>3</v>
      </c>
      <c r="G10" s="15"/>
      <c r="H10" s="15"/>
      <c r="I10" s="15"/>
      <c r="J10" s="15"/>
    </row>
    <row r="11" spans="1:10" ht="15.75" customHeight="1">
      <c r="A11" s="19" t="s">
        <v>1003</v>
      </c>
      <c r="B11" s="11">
        <v>3.9675925925925927E-2</v>
      </c>
      <c r="C11" s="19" t="s">
        <v>13</v>
      </c>
      <c r="D11" s="19" t="s">
        <v>15</v>
      </c>
      <c r="E11" s="13">
        <v>9</v>
      </c>
      <c r="F11" s="14">
        <f t="shared" ref="F11:F12" si="1">E11-1</f>
        <v>8</v>
      </c>
      <c r="G11" s="15"/>
      <c r="H11" s="15"/>
      <c r="I11" s="15"/>
      <c r="J11" s="15"/>
    </row>
    <row r="12" spans="1:10" ht="15.75" customHeight="1">
      <c r="A12" s="19" t="s">
        <v>1003</v>
      </c>
      <c r="B12" s="11">
        <v>4.7071759259259258E-2</v>
      </c>
      <c r="C12" s="19" t="s">
        <v>18</v>
      </c>
      <c r="D12" s="19" t="s">
        <v>246</v>
      </c>
      <c r="E12" s="13">
        <v>13</v>
      </c>
      <c r="F12" s="14">
        <f t="shared" si="1"/>
        <v>12</v>
      </c>
      <c r="G12" s="15"/>
      <c r="H12" s="15"/>
      <c r="I12" s="15"/>
      <c r="J12" s="15"/>
    </row>
    <row r="13" spans="1:10" ht="15.75" customHeight="1">
      <c r="A13" s="19" t="s">
        <v>1003</v>
      </c>
      <c r="B13" s="11">
        <v>5.0208333333333334E-2</v>
      </c>
      <c r="C13" s="19" t="s">
        <v>888</v>
      </c>
      <c r="D13" s="19" t="s">
        <v>78</v>
      </c>
      <c r="E13" s="13">
        <v>14</v>
      </c>
      <c r="F13" s="14">
        <f>E13--2</f>
        <v>16</v>
      </c>
      <c r="G13" s="15"/>
      <c r="H13" s="15"/>
      <c r="I13" s="15"/>
      <c r="J13" s="15"/>
    </row>
    <row r="14" spans="1:10" ht="15.75" customHeight="1">
      <c r="A14" s="19" t="s">
        <v>1003</v>
      </c>
      <c r="B14" s="11">
        <v>0.12457175925925926</v>
      </c>
      <c r="C14" s="19" t="s">
        <v>13</v>
      </c>
      <c r="D14" s="19" t="s">
        <v>37</v>
      </c>
      <c r="E14" s="13">
        <v>8</v>
      </c>
      <c r="F14" s="14">
        <f t="shared" ref="F14:F15" si="2">E14-5</f>
        <v>3</v>
      </c>
      <c r="G14" s="15"/>
      <c r="H14" s="15"/>
      <c r="I14" s="15"/>
      <c r="J14" s="19" t="s">
        <v>56</v>
      </c>
    </row>
    <row r="15" spans="1:10" ht="15.75" customHeight="1">
      <c r="A15" s="19" t="s">
        <v>1003</v>
      </c>
      <c r="B15" s="11">
        <v>0.12457175925925926</v>
      </c>
      <c r="C15" s="19" t="s">
        <v>13</v>
      </c>
      <c r="D15" s="19" t="s">
        <v>37</v>
      </c>
      <c r="E15" s="13">
        <v>8</v>
      </c>
      <c r="F15" s="14">
        <f t="shared" si="2"/>
        <v>3</v>
      </c>
      <c r="G15" s="15"/>
      <c r="H15" s="15"/>
      <c r="I15" s="15"/>
      <c r="J15" s="19" t="s">
        <v>57</v>
      </c>
    </row>
    <row r="16" spans="1:10" ht="15.75" customHeight="1">
      <c r="A16" s="19" t="s">
        <v>1003</v>
      </c>
      <c r="B16" s="11">
        <v>0.12745370370370371</v>
      </c>
      <c r="C16" s="19" t="s">
        <v>13</v>
      </c>
      <c r="D16" s="19" t="s">
        <v>34</v>
      </c>
      <c r="E16" s="13">
        <v>20</v>
      </c>
      <c r="F16" s="13">
        <v>13</v>
      </c>
      <c r="G16" s="15"/>
      <c r="H16" s="15"/>
      <c r="I16" s="15"/>
      <c r="J16" s="15"/>
    </row>
    <row r="17" spans="1:10" ht="15.75" customHeight="1">
      <c r="A17" s="19" t="s">
        <v>1003</v>
      </c>
      <c r="B17" s="11">
        <v>0.12745370370370371</v>
      </c>
      <c r="C17" s="19" t="s">
        <v>13</v>
      </c>
      <c r="D17" s="19" t="s">
        <v>34</v>
      </c>
      <c r="E17" s="13">
        <v>26</v>
      </c>
      <c r="F17" s="13">
        <v>19</v>
      </c>
      <c r="G17" s="15"/>
      <c r="H17" s="15"/>
      <c r="I17" s="15"/>
      <c r="J17" s="19" t="s">
        <v>243</v>
      </c>
    </row>
    <row r="18" spans="1:10" ht="15.75" customHeight="1">
      <c r="A18" s="19" t="s">
        <v>1003</v>
      </c>
      <c r="B18" s="11">
        <v>0.12997685185185184</v>
      </c>
      <c r="C18" s="19" t="s">
        <v>13</v>
      </c>
      <c r="D18" s="19" t="s">
        <v>31</v>
      </c>
      <c r="E18" s="13">
        <v>15</v>
      </c>
      <c r="F18" s="14">
        <f>E18-4</f>
        <v>11</v>
      </c>
      <c r="G18" s="15"/>
      <c r="H18" s="15"/>
      <c r="I18" s="15"/>
      <c r="J18" s="15"/>
    </row>
    <row r="19" spans="1:10" ht="15.75" customHeight="1">
      <c r="A19" s="19" t="s">
        <v>1003</v>
      </c>
      <c r="B19" s="11">
        <v>0.13364583333333332</v>
      </c>
      <c r="C19" s="19" t="s">
        <v>888</v>
      </c>
      <c r="D19" s="19" t="s">
        <v>31</v>
      </c>
      <c r="E19" s="13" t="s">
        <v>38</v>
      </c>
      <c r="F19" s="13" t="s">
        <v>38</v>
      </c>
      <c r="G19" s="15"/>
      <c r="H19" s="15"/>
      <c r="I19" s="15"/>
      <c r="J19" s="19" t="s">
        <v>56</v>
      </c>
    </row>
    <row r="20" spans="1:10" ht="15.75" customHeight="1">
      <c r="A20" s="19" t="s">
        <v>1003</v>
      </c>
      <c r="B20" s="11">
        <v>0.13364583333333332</v>
      </c>
      <c r="C20" s="19" t="s">
        <v>888</v>
      </c>
      <c r="D20" s="19" t="s">
        <v>31</v>
      </c>
      <c r="E20" s="13">
        <v>12</v>
      </c>
      <c r="F20" s="14">
        <f>E20-3</f>
        <v>9</v>
      </c>
      <c r="G20" s="15"/>
      <c r="H20" s="15"/>
      <c r="I20" s="15"/>
      <c r="J20" s="19" t="s">
        <v>57</v>
      </c>
    </row>
    <row r="21" spans="1:10" ht="15.75" customHeight="1">
      <c r="A21" s="19" t="s">
        <v>1003</v>
      </c>
      <c r="B21" s="11">
        <v>0.14303240740740741</v>
      </c>
      <c r="C21" s="19" t="s">
        <v>18</v>
      </c>
      <c r="D21" s="19" t="s">
        <v>31</v>
      </c>
      <c r="E21" s="13" t="s">
        <v>38</v>
      </c>
      <c r="F21" s="13" t="s">
        <v>38</v>
      </c>
      <c r="G21" s="15"/>
      <c r="H21" s="15"/>
      <c r="I21" s="15"/>
      <c r="J21" s="19" t="s">
        <v>103</v>
      </c>
    </row>
    <row r="22" spans="1:10" ht="15.75" customHeight="1">
      <c r="A22" s="19" t="s">
        <v>1003</v>
      </c>
      <c r="B22" s="11">
        <v>0.14303240740740741</v>
      </c>
      <c r="C22" s="19" t="s">
        <v>18</v>
      </c>
      <c r="D22" s="19" t="s">
        <v>31</v>
      </c>
      <c r="E22" s="13">
        <v>11</v>
      </c>
      <c r="F22" s="14">
        <f t="shared" ref="F22:F23" si="3">E22-4</f>
        <v>7</v>
      </c>
      <c r="G22" s="15"/>
      <c r="H22" s="15"/>
      <c r="I22" s="15"/>
      <c r="J22" s="19" t="s">
        <v>105</v>
      </c>
    </row>
    <row r="23" spans="1:10" ht="15.75" customHeight="1">
      <c r="A23" s="19" t="s">
        <v>1003</v>
      </c>
      <c r="B23" s="11">
        <v>0.14738425925925927</v>
      </c>
      <c r="C23" s="19" t="s">
        <v>18</v>
      </c>
      <c r="D23" s="19" t="s">
        <v>22</v>
      </c>
      <c r="E23" s="13">
        <v>8</v>
      </c>
      <c r="F23" s="14">
        <f t="shared" si="3"/>
        <v>4</v>
      </c>
      <c r="G23" s="15"/>
      <c r="H23" s="15"/>
      <c r="I23" s="15"/>
      <c r="J23" s="15"/>
    </row>
    <row r="24" spans="1:10" ht="15.75" customHeight="1">
      <c r="A24" s="19" t="s">
        <v>1003</v>
      </c>
      <c r="B24" s="11">
        <v>0.15224537037037036</v>
      </c>
      <c r="C24" s="19" t="s">
        <v>14</v>
      </c>
      <c r="D24" s="19" t="s">
        <v>37</v>
      </c>
      <c r="E24" s="13">
        <v>19</v>
      </c>
      <c r="F24" s="13">
        <f>E24-5</f>
        <v>14</v>
      </c>
      <c r="G24" s="15"/>
      <c r="H24" s="15"/>
      <c r="I24" s="15"/>
      <c r="J24" s="15"/>
    </row>
    <row r="25" spans="1:10" ht="15.75" customHeight="1">
      <c r="A25" s="19" t="s">
        <v>1003</v>
      </c>
      <c r="B25" s="11">
        <v>0.15450231481481483</v>
      </c>
      <c r="C25" s="19" t="s">
        <v>14</v>
      </c>
      <c r="D25" s="19" t="s">
        <v>52</v>
      </c>
      <c r="E25" s="13">
        <v>17</v>
      </c>
      <c r="F25" s="14">
        <f>E25-7</f>
        <v>10</v>
      </c>
      <c r="G25" s="15"/>
      <c r="H25" s="15"/>
      <c r="I25" s="15"/>
      <c r="J25" s="19" t="s">
        <v>57</v>
      </c>
    </row>
    <row r="26" spans="1:10" ht="15.75" customHeight="1">
      <c r="A26" s="19" t="s">
        <v>1003</v>
      </c>
      <c r="B26" s="11">
        <v>0.15450231481481483</v>
      </c>
      <c r="C26" s="19" t="s">
        <v>14</v>
      </c>
      <c r="D26" s="19" t="s">
        <v>52</v>
      </c>
      <c r="E26" s="13" t="s">
        <v>38</v>
      </c>
      <c r="F26" s="13" t="s">
        <v>38</v>
      </c>
      <c r="G26" s="15"/>
      <c r="H26" s="15"/>
      <c r="I26" s="15"/>
      <c r="J26" s="19" t="s">
        <v>56</v>
      </c>
    </row>
    <row r="27" spans="1:10" ht="15.75" customHeight="1">
      <c r="A27" s="19" t="s">
        <v>1003</v>
      </c>
      <c r="B27" s="11">
        <v>0.15864583333333335</v>
      </c>
      <c r="C27" s="19" t="s">
        <v>14</v>
      </c>
      <c r="D27" s="19" t="s">
        <v>37</v>
      </c>
      <c r="E27" s="13" t="s">
        <v>38</v>
      </c>
      <c r="F27" s="13" t="s">
        <v>38</v>
      </c>
      <c r="G27" s="15"/>
      <c r="H27" s="15"/>
      <c r="I27" s="15"/>
      <c r="J27" s="19" t="s">
        <v>56</v>
      </c>
    </row>
    <row r="28" spans="1:10" ht="15.75" customHeight="1">
      <c r="A28" s="19" t="s">
        <v>1003</v>
      </c>
      <c r="B28" s="11">
        <v>0.15864583333333335</v>
      </c>
      <c r="C28" s="19" t="s">
        <v>14</v>
      </c>
      <c r="D28" s="19" t="s">
        <v>37</v>
      </c>
      <c r="E28" s="13">
        <v>15</v>
      </c>
      <c r="F28" s="14">
        <f>E28-7</f>
        <v>8</v>
      </c>
      <c r="G28" s="15"/>
      <c r="H28" s="15"/>
      <c r="I28" s="15"/>
      <c r="J28" s="19" t="s">
        <v>57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>
    <outlinePr summaryBelow="0" summaryRight="0"/>
  </sheetPr>
  <dimension ref="A1:J18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83203125" customWidth="1"/>
    <col min="2" max="2" width="7.33203125" customWidth="1"/>
    <col min="3" max="3" width="9.5" customWidth="1"/>
    <col min="4" max="4" width="15.5" customWidth="1"/>
    <col min="5" max="5" width="10.5" customWidth="1"/>
    <col min="6" max="6" width="12.5" customWidth="1"/>
    <col min="7" max="7" width="5.1640625" customWidth="1"/>
    <col min="8" max="8" width="52.33203125" customWidth="1"/>
    <col min="9" max="9" width="6.33203125" customWidth="1"/>
    <col min="10" max="10" width="34.1640625" customWidth="1"/>
  </cols>
  <sheetData>
    <row r="1" spans="1:10" ht="15.75" customHeight="1">
      <c r="A1" s="25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9" t="s">
        <v>1038</v>
      </c>
      <c r="B2" s="11">
        <v>1.6712962962962964E-2</v>
      </c>
      <c r="C2" s="19" t="s">
        <v>19</v>
      </c>
      <c r="D2" s="19" t="s">
        <v>31</v>
      </c>
      <c r="E2" s="13" t="s">
        <v>329</v>
      </c>
      <c r="F2" s="13">
        <v>13</v>
      </c>
      <c r="G2" s="15"/>
      <c r="H2" s="15"/>
      <c r="I2" s="15"/>
      <c r="J2" s="15"/>
    </row>
    <row r="3" spans="1:10" ht="15.75" customHeight="1">
      <c r="A3" s="19" t="s">
        <v>1038</v>
      </c>
      <c r="B3" s="11">
        <v>1.9317129629629629E-2</v>
      </c>
      <c r="C3" s="19" t="s">
        <v>888</v>
      </c>
      <c r="D3" s="19" t="s">
        <v>31</v>
      </c>
      <c r="E3" s="13">
        <v>21</v>
      </c>
      <c r="F3" s="14">
        <f>E3-3</f>
        <v>18</v>
      </c>
      <c r="G3" s="15"/>
      <c r="H3" s="15"/>
      <c r="I3" s="15"/>
      <c r="J3" s="15"/>
    </row>
    <row r="4" spans="1:10" ht="15.75" customHeight="1">
      <c r="A4" s="19" t="s">
        <v>1038</v>
      </c>
      <c r="B4" s="11">
        <v>2.210648148148148E-2</v>
      </c>
      <c r="C4" s="19" t="s">
        <v>13</v>
      </c>
      <c r="D4" s="19" t="s">
        <v>24</v>
      </c>
      <c r="E4" s="13">
        <v>4</v>
      </c>
      <c r="F4" s="14">
        <f>E4--2</f>
        <v>6</v>
      </c>
      <c r="G4" s="15"/>
      <c r="H4" s="15"/>
      <c r="I4" s="15"/>
      <c r="J4" s="15"/>
    </row>
    <row r="5" spans="1:10" ht="15.75" customHeight="1">
      <c r="A5" s="19" t="s">
        <v>1038</v>
      </c>
      <c r="B5" s="11">
        <v>2.3182870370370371E-2</v>
      </c>
      <c r="C5" s="19" t="s">
        <v>18</v>
      </c>
      <c r="D5" s="19" t="s">
        <v>24</v>
      </c>
      <c r="E5" s="13" t="s">
        <v>20</v>
      </c>
      <c r="F5" s="13">
        <v>1</v>
      </c>
      <c r="G5" s="15"/>
      <c r="H5" s="15"/>
      <c r="I5" s="15"/>
      <c r="J5" s="15"/>
    </row>
    <row r="6" spans="1:10" ht="15.75" customHeight="1">
      <c r="A6" s="19" t="s">
        <v>1038</v>
      </c>
      <c r="B6" s="11">
        <v>2.8587962962962964E-2</v>
      </c>
      <c r="C6" s="19" t="s">
        <v>13</v>
      </c>
      <c r="D6" s="19" t="s">
        <v>246</v>
      </c>
      <c r="E6" s="13">
        <v>18</v>
      </c>
      <c r="F6" s="13">
        <f>E6-2</f>
        <v>16</v>
      </c>
      <c r="G6" s="15"/>
      <c r="H6" s="15"/>
      <c r="I6" s="15"/>
      <c r="J6" s="15"/>
    </row>
    <row r="7" spans="1:10" ht="15.75" customHeight="1">
      <c r="A7" s="19" t="s">
        <v>1038</v>
      </c>
      <c r="B7" s="11">
        <v>4.7256944444444442E-2</v>
      </c>
      <c r="C7" s="19" t="s">
        <v>13</v>
      </c>
      <c r="D7" s="19" t="s">
        <v>15</v>
      </c>
      <c r="E7" s="13">
        <v>13</v>
      </c>
      <c r="F7" s="14">
        <f>E7-1</f>
        <v>12</v>
      </c>
      <c r="G7" s="15"/>
      <c r="H7" s="15"/>
      <c r="I7" s="15"/>
      <c r="J7" s="15"/>
    </row>
    <row r="8" spans="1:10" ht="15.75" customHeight="1">
      <c r="A8" s="19" t="s">
        <v>1038</v>
      </c>
      <c r="B8" s="11">
        <v>5.3541666666666668E-2</v>
      </c>
      <c r="C8" s="19" t="s">
        <v>14</v>
      </c>
      <c r="D8" s="19" t="s">
        <v>24</v>
      </c>
      <c r="E8" s="13">
        <v>14</v>
      </c>
      <c r="F8" s="13">
        <f>E8-7</f>
        <v>7</v>
      </c>
      <c r="G8" s="15"/>
      <c r="H8" s="15"/>
      <c r="I8" s="15"/>
      <c r="J8" s="15"/>
    </row>
    <row r="9" spans="1:10" ht="15.75" customHeight="1">
      <c r="A9" s="19" t="s">
        <v>1038</v>
      </c>
      <c r="B9" s="11">
        <v>5.4907407407407405E-2</v>
      </c>
      <c r="C9" s="19" t="s">
        <v>14</v>
      </c>
      <c r="D9" s="19" t="s">
        <v>31</v>
      </c>
      <c r="E9" s="13">
        <v>14</v>
      </c>
      <c r="F9" s="14">
        <f t="shared" ref="F9:F10" si="0">E9-3</f>
        <v>11</v>
      </c>
      <c r="G9" s="15"/>
      <c r="H9" s="15"/>
      <c r="I9" s="15"/>
      <c r="J9" s="15"/>
    </row>
    <row r="10" spans="1:10" ht="15.75" customHeight="1">
      <c r="A10" s="19" t="s">
        <v>1038</v>
      </c>
      <c r="B10" s="11">
        <v>5.6979166666666664E-2</v>
      </c>
      <c r="C10" s="19" t="s">
        <v>14</v>
      </c>
      <c r="D10" s="19" t="s">
        <v>15</v>
      </c>
      <c r="E10" s="13">
        <v>15</v>
      </c>
      <c r="F10" s="14">
        <f t="shared" si="0"/>
        <v>12</v>
      </c>
      <c r="G10" s="15"/>
      <c r="H10" s="15"/>
      <c r="I10" s="15"/>
      <c r="J10" s="15"/>
    </row>
    <row r="11" spans="1:10" ht="15.75" customHeight="1">
      <c r="A11" s="19" t="s">
        <v>1038</v>
      </c>
      <c r="B11" s="11">
        <v>5.9456018518518519E-2</v>
      </c>
      <c r="C11" s="19" t="s">
        <v>19</v>
      </c>
      <c r="D11" s="19" t="s">
        <v>22</v>
      </c>
      <c r="E11" s="13">
        <v>12</v>
      </c>
      <c r="F11" s="13">
        <v>2</v>
      </c>
      <c r="G11" s="15"/>
      <c r="H11" s="15"/>
      <c r="I11" s="15"/>
      <c r="J11" s="15"/>
    </row>
    <row r="12" spans="1:10" ht="15.75" customHeight="1">
      <c r="A12" s="19" t="s">
        <v>1038</v>
      </c>
      <c r="B12" s="11">
        <v>6.0497685185185182E-2</v>
      </c>
      <c r="C12" s="19" t="s">
        <v>888</v>
      </c>
      <c r="D12" s="19" t="s">
        <v>15</v>
      </c>
      <c r="E12" s="13" t="s">
        <v>38</v>
      </c>
      <c r="F12" s="13" t="s">
        <v>38</v>
      </c>
      <c r="G12" s="15"/>
      <c r="H12" s="15"/>
      <c r="I12" s="15"/>
      <c r="J12" s="19" t="s">
        <v>56</v>
      </c>
    </row>
    <row r="13" spans="1:10" ht="15.75" customHeight="1">
      <c r="A13" s="19" t="s">
        <v>1038</v>
      </c>
      <c r="B13" s="11">
        <v>6.0497685185185182E-2</v>
      </c>
      <c r="C13" s="19" t="s">
        <v>888</v>
      </c>
      <c r="D13" s="19" t="s">
        <v>15</v>
      </c>
      <c r="E13" s="13">
        <v>25</v>
      </c>
      <c r="F13" s="14">
        <f>E13-8</f>
        <v>17</v>
      </c>
      <c r="G13" s="15"/>
      <c r="H13" s="15"/>
      <c r="I13" s="15"/>
      <c r="J13" s="15"/>
    </row>
    <row r="14" spans="1:10" ht="15.75" customHeight="1">
      <c r="A14" s="19" t="s">
        <v>1038</v>
      </c>
      <c r="B14" s="11">
        <v>6.1504629629629631E-2</v>
      </c>
      <c r="C14" s="19" t="s">
        <v>21</v>
      </c>
      <c r="D14" s="19" t="s">
        <v>15</v>
      </c>
      <c r="E14" s="13">
        <v>18</v>
      </c>
      <c r="F14" s="14">
        <f>E14-3</f>
        <v>15</v>
      </c>
      <c r="G14" s="15"/>
      <c r="H14" s="15"/>
      <c r="I14" s="15"/>
      <c r="J14" s="15"/>
    </row>
    <row r="15" spans="1:10" ht="15.75" customHeight="1">
      <c r="A15" s="19" t="s">
        <v>1038</v>
      </c>
      <c r="B15" s="11">
        <v>6.384259259259259E-2</v>
      </c>
      <c r="C15" s="19" t="s">
        <v>89</v>
      </c>
      <c r="D15" s="19" t="s">
        <v>37</v>
      </c>
      <c r="E15" s="13">
        <v>14</v>
      </c>
      <c r="F15" s="14">
        <f t="shared" ref="F15:F16" si="1">E15--4</f>
        <v>18</v>
      </c>
      <c r="G15" s="15"/>
      <c r="H15" s="15"/>
      <c r="I15" s="15"/>
      <c r="J15" s="15"/>
    </row>
    <row r="16" spans="1:10" ht="15.75" customHeight="1">
      <c r="A16" s="19" t="s">
        <v>1038</v>
      </c>
      <c r="B16" s="11">
        <v>6.4386574074074068E-2</v>
      </c>
      <c r="C16" s="19" t="s">
        <v>89</v>
      </c>
      <c r="D16" s="19" t="s">
        <v>37</v>
      </c>
      <c r="E16" s="13">
        <v>12</v>
      </c>
      <c r="F16" s="13">
        <f t="shared" si="1"/>
        <v>16</v>
      </c>
      <c r="G16" s="15"/>
      <c r="H16" s="15"/>
      <c r="I16" s="15"/>
      <c r="J16" s="15"/>
    </row>
    <row r="17" spans="1:10" ht="15.75" customHeight="1">
      <c r="A17" s="19" t="s">
        <v>1038</v>
      </c>
      <c r="B17" s="11">
        <v>6.4629629629629634E-2</v>
      </c>
      <c r="C17" s="19" t="s">
        <v>13</v>
      </c>
      <c r="D17" s="19" t="s">
        <v>15</v>
      </c>
      <c r="E17" s="13">
        <v>17</v>
      </c>
      <c r="F17" s="13">
        <f>E17-1</f>
        <v>16</v>
      </c>
      <c r="G17" s="15"/>
      <c r="H17" s="15"/>
      <c r="I17" s="15"/>
      <c r="J17" s="15"/>
    </row>
    <row r="18" spans="1:10" ht="15.75" customHeight="1">
      <c r="A18" s="19" t="s">
        <v>1038</v>
      </c>
      <c r="B18" s="11">
        <v>6.5104166666666671E-2</v>
      </c>
      <c r="C18" s="19" t="s">
        <v>66</v>
      </c>
      <c r="D18" s="19" t="s">
        <v>15</v>
      </c>
      <c r="E18" s="13">
        <v>7</v>
      </c>
      <c r="F18" s="14">
        <f>E18-2</f>
        <v>5</v>
      </c>
      <c r="G18" s="15"/>
      <c r="H18" s="15"/>
      <c r="I18" s="15"/>
      <c r="J18" s="15"/>
    </row>
    <row r="19" spans="1:10" ht="15.75" customHeight="1">
      <c r="A19" s="19" t="s">
        <v>1038</v>
      </c>
      <c r="B19" s="11">
        <v>6.6192129629629629E-2</v>
      </c>
      <c r="C19" s="19" t="s">
        <v>89</v>
      </c>
      <c r="D19" s="19" t="s">
        <v>26</v>
      </c>
      <c r="E19" s="13">
        <v>9</v>
      </c>
      <c r="F19" s="13">
        <f>E19--3</f>
        <v>12</v>
      </c>
      <c r="G19" s="15"/>
      <c r="H19" s="15"/>
      <c r="I19" s="15"/>
      <c r="J19" s="15"/>
    </row>
    <row r="20" spans="1:10" ht="15.75" customHeight="1">
      <c r="A20" s="19" t="s">
        <v>1038</v>
      </c>
      <c r="B20" s="11">
        <v>6.6921296296296298E-2</v>
      </c>
      <c r="C20" s="19" t="s">
        <v>89</v>
      </c>
      <c r="D20" s="19" t="s">
        <v>15</v>
      </c>
      <c r="E20" s="13">
        <v>17</v>
      </c>
      <c r="F20" s="14">
        <f>E20-2</f>
        <v>15</v>
      </c>
      <c r="G20" s="15"/>
      <c r="H20" s="15"/>
      <c r="I20" s="15"/>
      <c r="J20" s="15"/>
    </row>
    <row r="21" spans="1:10" ht="15.75" customHeight="1">
      <c r="A21" s="19" t="s">
        <v>1038</v>
      </c>
      <c r="B21" s="11">
        <v>6.7870370370370373E-2</v>
      </c>
      <c r="C21" s="19" t="s">
        <v>888</v>
      </c>
      <c r="D21" s="19" t="s">
        <v>78</v>
      </c>
      <c r="E21" s="13">
        <v>14</v>
      </c>
      <c r="F21" s="13">
        <f>E21--1</f>
        <v>15</v>
      </c>
      <c r="G21" s="15"/>
      <c r="H21" s="15"/>
      <c r="I21" s="15"/>
      <c r="J21" s="15"/>
    </row>
    <row r="22" spans="1:10" ht="15.75" customHeight="1">
      <c r="A22" s="19" t="s">
        <v>1038</v>
      </c>
      <c r="B22" s="11">
        <v>7.0185185185185184E-2</v>
      </c>
      <c r="C22" s="19" t="s">
        <v>66</v>
      </c>
      <c r="D22" s="19" t="s">
        <v>109</v>
      </c>
      <c r="E22" s="13">
        <v>20</v>
      </c>
      <c r="F22" s="14">
        <f>E22-3</f>
        <v>17</v>
      </c>
      <c r="G22" s="15"/>
      <c r="H22" s="15"/>
      <c r="I22" s="15"/>
      <c r="J22" s="15"/>
    </row>
    <row r="23" spans="1:10" ht="15.75" customHeight="1">
      <c r="A23" s="19" t="s">
        <v>1038</v>
      </c>
      <c r="B23" s="11">
        <v>7.0185185185185184E-2</v>
      </c>
      <c r="C23" s="19" t="s">
        <v>18</v>
      </c>
      <c r="D23" s="19" t="s">
        <v>109</v>
      </c>
      <c r="E23" s="13" t="s">
        <v>38</v>
      </c>
      <c r="F23" s="13" t="s">
        <v>38</v>
      </c>
      <c r="G23" s="15"/>
      <c r="H23" s="15"/>
      <c r="I23" s="15"/>
      <c r="J23" s="15"/>
    </row>
    <row r="24" spans="1:10" ht="15.75" customHeight="1">
      <c r="A24" s="19" t="s">
        <v>1038</v>
      </c>
      <c r="B24" s="11">
        <v>7.2581018518518517E-2</v>
      </c>
      <c r="C24" s="19" t="s">
        <v>18</v>
      </c>
      <c r="D24" s="19" t="s">
        <v>109</v>
      </c>
      <c r="E24" s="13" t="s">
        <v>17</v>
      </c>
      <c r="F24" s="13">
        <v>20</v>
      </c>
      <c r="G24" s="15"/>
      <c r="H24" s="15"/>
      <c r="I24" s="15"/>
      <c r="J24" s="15"/>
    </row>
    <row r="25" spans="1:10" ht="15.75" customHeight="1">
      <c r="A25" s="19" t="s">
        <v>1038</v>
      </c>
      <c r="B25" s="11">
        <v>7.2685185185185186E-2</v>
      </c>
      <c r="C25" s="19" t="s">
        <v>66</v>
      </c>
      <c r="D25" s="19" t="s">
        <v>109</v>
      </c>
      <c r="E25" s="13">
        <v>10</v>
      </c>
      <c r="F25" s="14">
        <f>E25-3</f>
        <v>7</v>
      </c>
      <c r="G25" s="15"/>
      <c r="H25" s="15"/>
      <c r="I25" s="15"/>
      <c r="J25" s="15"/>
    </row>
    <row r="26" spans="1:10" ht="15.75" customHeight="1">
      <c r="A26" s="19" t="s">
        <v>1038</v>
      </c>
      <c r="B26" s="11">
        <v>7.4837962962962967E-2</v>
      </c>
      <c r="C26" s="19" t="s">
        <v>19</v>
      </c>
      <c r="D26" s="19" t="s">
        <v>113</v>
      </c>
      <c r="E26" s="13">
        <v>3</v>
      </c>
      <c r="F26" s="13">
        <f>E26-0</f>
        <v>3</v>
      </c>
      <c r="G26" s="15"/>
      <c r="H26" s="15"/>
      <c r="I26" s="15"/>
      <c r="J26" s="15"/>
    </row>
    <row r="27" spans="1:10" ht="15.75" customHeight="1">
      <c r="A27" s="19" t="s">
        <v>1038</v>
      </c>
      <c r="B27" s="11">
        <v>7.6516203703703697E-2</v>
      </c>
      <c r="C27" s="19" t="s">
        <v>14</v>
      </c>
      <c r="D27" s="19" t="s">
        <v>26</v>
      </c>
      <c r="E27" s="13">
        <v>21</v>
      </c>
      <c r="F27" s="13">
        <f t="shared" ref="F27:F28" si="2">E27-5</f>
        <v>16</v>
      </c>
      <c r="G27" s="15"/>
      <c r="H27" s="15"/>
      <c r="I27" s="15"/>
      <c r="J27" s="15"/>
    </row>
    <row r="28" spans="1:10" ht="15.75" customHeight="1">
      <c r="A28" s="19" t="s">
        <v>1038</v>
      </c>
      <c r="B28" s="11">
        <v>7.7858796296296301E-2</v>
      </c>
      <c r="C28" s="19" t="s">
        <v>888</v>
      </c>
      <c r="D28" s="19" t="s">
        <v>25</v>
      </c>
      <c r="E28" s="13">
        <v>18</v>
      </c>
      <c r="F28" s="14">
        <f t="shared" si="2"/>
        <v>13</v>
      </c>
      <c r="G28" s="15"/>
      <c r="H28" s="15"/>
      <c r="I28" s="15"/>
      <c r="J28" s="15"/>
    </row>
    <row r="29" spans="1:10" ht="15.75" customHeight="1">
      <c r="A29" s="19" t="s">
        <v>1038</v>
      </c>
      <c r="B29" s="11">
        <v>7.8472222222222221E-2</v>
      </c>
      <c r="C29" s="19" t="s">
        <v>888</v>
      </c>
      <c r="D29" s="19" t="s">
        <v>15</v>
      </c>
      <c r="E29" s="13">
        <v>11</v>
      </c>
      <c r="F29" s="14">
        <f>E29-8</f>
        <v>3</v>
      </c>
      <c r="G29" s="15"/>
      <c r="H29" s="15"/>
      <c r="I29" s="15"/>
      <c r="J29" s="15"/>
    </row>
    <row r="30" spans="1:10" ht="15.75" customHeight="1">
      <c r="A30" s="19" t="s">
        <v>1038</v>
      </c>
      <c r="B30" s="11">
        <v>7.8819444444444442E-2</v>
      </c>
      <c r="C30" s="19" t="s">
        <v>888</v>
      </c>
      <c r="D30" s="19" t="s">
        <v>26</v>
      </c>
      <c r="E30" s="13">
        <v>3</v>
      </c>
      <c r="F30" s="14">
        <f t="shared" ref="F30:F31" si="3">E30-0</f>
        <v>3</v>
      </c>
      <c r="G30" s="15"/>
      <c r="H30" s="15"/>
      <c r="I30" s="15"/>
      <c r="J30" s="15"/>
    </row>
    <row r="31" spans="1:10" ht="15.75" customHeight="1">
      <c r="A31" s="19" t="s">
        <v>1038</v>
      </c>
      <c r="B31" s="11">
        <v>7.9340277777777773E-2</v>
      </c>
      <c r="C31" s="19" t="s">
        <v>888</v>
      </c>
      <c r="D31" s="19" t="s">
        <v>26</v>
      </c>
      <c r="E31" s="13">
        <v>18</v>
      </c>
      <c r="F31" s="14">
        <f t="shared" si="3"/>
        <v>18</v>
      </c>
      <c r="G31" s="15"/>
      <c r="H31" s="15"/>
      <c r="I31" s="15"/>
      <c r="J31" s="15"/>
    </row>
    <row r="32" spans="1:10" ht="15.75" customHeight="1">
      <c r="A32" s="19" t="s">
        <v>1038</v>
      </c>
      <c r="B32" s="11">
        <v>8.1319444444444444E-2</v>
      </c>
      <c r="C32" s="19" t="s">
        <v>18</v>
      </c>
      <c r="D32" s="19" t="s">
        <v>109</v>
      </c>
      <c r="E32" s="13">
        <v>9</v>
      </c>
      <c r="F32" s="14">
        <f t="shared" ref="F32:F33" si="4">E32-3</f>
        <v>6</v>
      </c>
      <c r="G32" s="15"/>
      <c r="H32" s="15"/>
      <c r="I32" s="15"/>
      <c r="J32" s="15"/>
    </row>
    <row r="33" spans="1:10" ht="15.75" customHeight="1">
      <c r="A33" s="19" t="s">
        <v>1038</v>
      </c>
      <c r="B33" s="11">
        <v>8.1331018518518525E-2</v>
      </c>
      <c r="C33" s="19" t="s">
        <v>66</v>
      </c>
      <c r="D33" s="19" t="s">
        <v>109</v>
      </c>
      <c r="E33" s="13">
        <v>12</v>
      </c>
      <c r="F33" s="14">
        <f t="shared" si="4"/>
        <v>9</v>
      </c>
      <c r="G33" s="15"/>
      <c r="H33" s="15"/>
      <c r="I33" s="15"/>
      <c r="J33" s="15"/>
    </row>
    <row r="34" spans="1:10" ht="15.75" customHeight="1">
      <c r="A34" s="19" t="s">
        <v>1038</v>
      </c>
      <c r="B34" s="11">
        <v>8.1747685185185187E-2</v>
      </c>
      <c r="C34" s="19" t="s">
        <v>18</v>
      </c>
      <c r="D34" s="19" t="s">
        <v>15</v>
      </c>
      <c r="E34" s="13" t="s">
        <v>38</v>
      </c>
      <c r="F34" s="13" t="s">
        <v>38</v>
      </c>
      <c r="G34" s="15"/>
      <c r="H34" s="15"/>
      <c r="I34" s="15"/>
      <c r="J34" s="15"/>
    </row>
    <row r="35" spans="1:10" ht="15.75" customHeight="1">
      <c r="A35" s="19" t="s">
        <v>1038</v>
      </c>
      <c r="B35" s="11">
        <v>8.2291666666666666E-2</v>
      </c>
      <c r="C35" s="19" t="s">
        <v>18</v>
      </c>
      <c r="D35" s="19" t="s">
        <v>37</v>
      </c>
      <c r="E35" s="13">
        <v>18</v>
      </c>
      <c r="F35" s="14">
        <f>E35-1</f>
        <v>17</v>
      </c>
      <c r="G35" s="15"/>
      <c r="H35" s="15"/>
      <c r="I35" s="15"/>
      <c r="J35" s="15"/>
    </row>
    <row r="36" spans="1:10" ht="15.75" customHeight="1">
      <c r="A36" s="19" t="s">
        <v>1038</v>
      </c>
      <c r="B36" s="11">
        <v>8.2766203703703703E-2</v>
      </c>
      <c r="C36" s="19" t="s">
        <v>14</v>
      </c>
      <c r="D36" s="19" t="s">
        <v>15</v>
      </c>
      <c r="E36" s="13">
        <v>20</v>
      </c>
      <c r="F36" s="14">
        <f>E36-3</f>
        <v>17</v>
      </c>
      <c r="G36" s="15"/>
      <c r="H36" s="15"/>
      <c r="I36" s="15"/>
      <c r="J36" s="15"/>
    </row>
    <row r="37" spans="1:10" ht="15.75" customHeight="1">
      <c r="A37" s="19" t="s">
        <v>1038</v>
      </c>
      <c r="B37" s="11">
        <v>8.4178240740740734E-2</v>
      </c>
      <c r="C37" s="19" t="s">
        <v>14</v>
      </c>
      <c r="D37" s="19" t="s">
        <v>30</v>
      </c>
      <c r="E37" s="13">
        <v>25</v>
      </c>
      <c r="F37" s="13">
        <v>18</v>
      </c>
      <c r="G37" s="15"/>
      <c r="H37" s="15"/>
      <c r="I37" s="15"/>
      <c r="J37" s="19" t="s">
        <v>1075</v>
      </c>
    </row>
    <row r="38" spans="1:10" ht="15.75" customHeight="1">
      <c r="A38" s="19" t="s">
        <v>1038</v>
      </c>
      <c r="B38" s="11">
        <v>8.4502314814814808E-2</v>
      </c>
      <c r="C38" s="19" t="s">
        <v>14</v>
      </c>
      <c r="D38" s="19" t="s">
        <v>28</v>
      </c>
      <c r="E38" s="13">
        <v>13</v>
      </c>
      <c r="F38" s="14"/>
      <c r="G38" s="15"/>
      <c r="H38" s="19" t="s">
        <v>1076</v>
      </c>
      <c r="I38" s="15"/>
      <c r="J38" s="15"/>
    </row>
    <row r="39" spans="1:10" ht="15.75" customHeight="1">
      <c r="A39" s="19" t="s">
        <v>1038</v>
      </c>
      <c r="B39" s="11">
        <v>0.10193287037037037</v>
      </c>
      <c r="C39" s="19" t="s">
        <v>14</v>
      </c>
      <c r="D39" s="19" t="s">
        <v>16</v>
      </c>
      <c r="E39" s="13" t="s">
        <v>17</v>
      </c>
      <c r="F39" s="13">
        <v>20</v>
      </c>
      <c r="G39" s="15"/>
      <c r="H39" s="15"/>
      <c r="I39" s="15"/>
      <c r="J39" s="15"/>
    </row>
    <row r="40" spans="1:10" ht="15.75" customHeight="1">
      <c r="A40" s="19" t="s">
        <v>1038</v>
      </c>
      <c r="B40" s="11">
        <v>0.10208333333333333</v>
      </c>
      <c r="C40" s="19" t="s">
        <v>18</v>
      </c>
      <c r="D40" s="19" t="s">
        <v>16</v>
      </c>
      <c r="E40" s="13">
        <v>19</v>
      </c>
      <c r="F40" s="14">
        <f>E40-4</f>
        <v>15</v>
      </c>
      <c r="G40" s="15"/>
      <c r="H40" s="15"/>
      <c r="I40" s="15"/>
      <c r="J40" s="15"/>
    </row>
    <row r="41" spans="1:10" ht="15.75" customHeight="1">
      <c r="A41" s="19" t="s">
        <v>1038</v>
      </c>
      <c r="B41" s="11">
        <v>0.10209490740740741</v>
      </c>
      <c r="C41" s="19" t="s">
        <v>13</v>
      </c>
      <c r="D41" s="19" t="s">
        <v>16</v>
      </c>
      <c r="E41" s="13">
        <v>16</v>
      </c>
      <c r="F41" s="14">
        <f>E41-0</f>
        <v>16</v>
      </c>
      <c r="G41" s="15"/>
      <c r="H41" s="15"/>
      <c r="I41" s="15"/>
      <c r="J41" s="15"/>
    </row>
    <row r="42" spans="1:10" ht="15.75" customHeight="1">
      <c r="A42" s="19" t="s">
        <v>1038</v>
      </c>
      <c r="B42" s="11">
        <v>0.10222222222222223</v>
      </c>
      <c r="C42" s="19" t="s">
        <v>888</v>
      </c>
      <c r="D42" s="19" t="s">
        <v>16</v>
      </c>
      <c r="E42" s="13">
        <v>14</v>
      </c>
      <c r="F42" s="14">
        <f>E42-1</f>
        <v>13</v>
      </c>
      <c r="G42" s="15"/>
      <c r="H42" s="15"/>
      <c r="I42" s="15"/>
      <c r="J42" s="15"/>
    </row>
    <row r="43" spans="1:10" ht="15.75" customHeight="1">
      <c r="A43" s="19" t="s">
        <v>1038</v>
      </c>
      <c r="B43" s="11">
        <v>0.10223379629629629</v>
      </c>
      <c r="C43" s="19" t="s">
        <v>19</v>
      </c>
      <c r="D43" s="19" t="s">
        <v>16</v>
      </c>
      <c r="E43" s="13">
        <v>10</v>
      </c>
      <c r="F43" s="14">
        <f>E43-4</f>
        <v>6</v>
      </c>
      <c r="G43" s="15"/>
      <c r="H43" s="15"/>
      <c r="I43" s="15"/>
      <c r="J43" s="15"/>
    </row>
    <row r="44" spans="1:10" ht="15.75" customHeight="1">
      <c r="A44" s="19" t="s">
        <v>1038</v>
      </c>
      <c r="B44" s="11">
        <v>0.10224537037037038</v>
      </c>
      <c r="C44" s="19" t="s">
        <v>21</v>
      </c>
      <c r="D44" s="19" t="s">
        <v>16</v>
      </c>
      <c r="E44" s="13">
        <v>13</v>
      </c>
      <c r="F44" s="14">
        <f>E44-1</f>
        <v>12</v>
      </c>
      <c r="G44" s="15"/>
      <c r="H44" s="15"/>
      <c r="I44" s="15"/>
      <c r="J44" s="15"/>
    </row>
    <row r="45" spans="1:10" ht="15.75" customHeight="1">
      <c r="A45" s="19" t="s">
        <v>1038</v>
      </c>
      <c r="B45" s="11">
        <v>0.10239583333333334</v>
      </c>
      <c r="C45" s="19" t="s">
        <v>66</v>
      </c>
      <c r="D45" s="19" t="s">
        <v>16</v>
      </c>
      <c r="E45" s="13">
        <v>9</v>
      </c>
      <c r="F45" s="14">
        <f>E45-2</f>
        <v>7</v>
      </c>
      <c r="G45" s="15"/>
      <c r="H45" s="15"/>
      <c r="I45" s="15"/>
      <c r="J45" s="15"/>
    </row>
    <row r="46" spans="1:10" ht="15.75" customHeight="1">
      <c r="A46" s="19" t="s">
        <v>1038</v>
      </c>
      <c r="B46" s="11">
        <v>0.10304398148148149</v>
      </c>
      <c r="C46" s="19" t="s">
        <v>14</v>
      </c>
      <c r="D46" s="19" t="s">
        <v>30</v>
      </c>
      <c r="E46" s="13" t="s">
        <v>20</v>
      </c>
      <c r="F46" s="13">
        <v>1</v>
      </c>
      <c r="G46" s="15"/>
      <c r="H46" s="15"/>
      <c r="I46" s="15"/>
      <c r="J46" s="19" t="s">
        <v>1082</v>
      </c>
    </row>
    <row r="47" spans="1:10" ht="15.75" customHeight="1">
      <c r="A47" s="19" t="s">
        <v>1038</v>
      </c>
      <c r="B47" s="11">
        <v>0.1032986111111111</v>
      </c>
      <c r="C47" s="19" t="s">
        <v>14</v>
      </c>
      <c r="D47" s="19" t="s">
        <v>30</v>
      </c>
      <c r="E47" s="13">
        <v>15</v>
      </c>
      <c r="F47" s="14">
        <f>E47-7</f>
        <v>8</v>
      </c>
      <c r="G47" s="15"/>
      <c r="H47" s="15"/>
      <c r="I47" s="15"/>
      <c r="J47" s="19" t="s">
        <v>1082</v>
      </c>
    </row>
    <row r="48" spans="1:10" ht="15.75" customHeight="1">
      <c r="A48" s="19" t="s">
        <v>1038</v>
      </c>
      <c r="B48" s="11">
        <v>0.10339120370370371</v>
      </c>
      <c r="C48" s="19" t="s">
        <v>14</v>
      </c>
      <c r="D48" s="19" t="s">
        <v>28</v>
      </c>
      <c r="E48" s="13">
        <v>7</v>
      </c>
      <c r="F48" s="14"/>
      <c r="G48" s="15"/>
      <c r="H48" s="19" t="s">
        <v>1084</v>
      </c>
      <c r="I48" s="15"/>
      <c r="J48" s="15"/>
    </row>
    <row r="49" spans="1:10" ht="15.75" customHeight="1">
      <c r="A49" s="19" t="s">
        <v>1038</v>
      </c>
      <c r="B49" s="11">
        <v>0.10392361111111111</v>
      </c>
      <c r="C49" s="19" t="s">
        <v>14</v>
      </c>
      <c r="D49" s="19" t="s">
        <v>30</v>
      </c>
      <c r="E49" s="13">
        <v>9</v>
      </c>
      <c r="F49" s="14">
        <f t="shared" ref="F49:F50" si="5">E49-7</f>
        <v>2</v>
      </c>
      <c r="G49" s="15"/>
      <c r="H49" s="15"/>
      <c r="I49" s="15"/>
      <c r="J49" s="19" t="s">
        <v>1085</v>
      </c>
    </row>
    <row r="50" spans="1:10" ht="15.75" customHeight="1">
      <c r="A50" s="19" t="s">
        <v>1038</v>
      </c>
      <c r="B50" s="11">
        <v>0.10481481481481482</v>
      </c>
      <c r="C50" s="19" t="s">
        <v>18</v>
      </c>
      <c r="D50" s="19" t="s">
        <v>33</v>
      </c>
      <c r="E50" s="13">
        <v>14</v>
      </c>
      <c r="F50" s="14">
        <f t="shared" si="5"/>
        <v>7</v>
      </c>
      <c r="G50" s="15"/>
      <c r="H50" s="15"/>
      <c r="I50" s="15"/>
      <c r="J50" s="19" t="s">
        <v>1086</v>
      </c>
    </row>
    <row r="51" spans="1:10" ht="15.75" customHeight="1">
      <c r="A51" s="19" t="s">
        <v>1038</v>
      </c>
      <c r="B51" s="11">
        <v>0.10490740740740741</v>
      </c>
      <c r="C51" s="19" t="s">
        <v>18</v>
      </c>
      <c r="D51" s="19" t="s">
        <v>28</v>
      </c>
      <c r="E51" s="13">
        <v>11</v>
      </c>
      <c r="F51" s="14"/>
      <c r="G51" s="15"/>
      <c r="H51" s="19" t="s">
        <v>1087</v>
      </c>
      <c r="I51" s="15"/>
      <c r="J51" s="15"/>
    </row>
    <row r="52" spans="1:10" ht="15.75" customHeight="1">
      <c r="A52" s="19" t="s">
        <v>1038</v>
      </c>
      <c r="B52" s="11">
        <v>0.10541666666666667</v>
      </c>
      <c r="C52" s="19" t="s">
        <v>18</v>
      </c>
      <c r="D52" s="19" t="s">
        <v>28</v>
      </c>
      <c r="E52" s="13">
        <v>11</v>
      </c>
      <c r="F52" s="14"/>
      <c r="G52" s="15"/>
      <c r="H52" s="19" t="s">
        <v>1088</v>
      </c>
      <c r="I52" s="15"/>
      <c r="J52" s="19" t="s">
        <v>1089</v>
      </c>
    </row>
    <row r="53" spans="1:10" ht="15.75" customHeight="1">
      <c r="A53" s="19" t="s">
        <v>1038</v>
      </c>
      <c r="B53" s="11">
        <v>0.10605324074074074</v>
      </c>
      <c r="C53" s="19" t="s">
        <v>13</v>
      </c>
      <c r="D53" s="19" t="s">
        <v>33</v>
      </c>
      <c r="E53" s="13">
        <v>13</v>
      </c>
      <c r="F53" s="14">
        <f t="shared" ref="F53:F54" si="6">E53-7</f>
        <v>6</v>
      </c>
      <c r="G53" s="15"/>
      <c r="H53" s="15"/>
      <c r="I53" s="15"/>
      <c r="J53" s="19" t="s">
        <v>1090</v>
      </c>
    </row>
    <row r="54" spans="1:10" ht="15.75" customHeight="1">
      <c r="A54" s="19" t="s">
        <v>1038</v>
      </c>
      <c r="B54" s="11">
        <v>0.1075</v>
      </c>
      <c r="C54" s="19" t="s">
        <v>13</v>
      </c>
      <c r="D54" s="19" t="s">
        <v>33</v>
      </c>
      <c r="E54" s="13">
        <v>12</v>
      </c>
      <c r="F54" s="14">
        <f t="shared" si="6"/>
        <v>5</v>
      </c>
      <c r="G54" s="15"/>
      <c r="H54" s="15"/>
      <c r="I54" s="15"/>
      <c r="J54" s="19" t="s">
        <v>1090</v>
      </c>
    </row>
    <row r="55" spans="1:10" ht="15.75" customHeight="1">
      <c r="A55" s="19" t="s">
        <v>1038</v>
      </c>
      <c r="B55" s="11">
        <v>0.10619212962962964</v>
      </c>
      <c r="C55" s="19" t="s">
        <v>13</v>
      </c>
      <c r="D55" s="19" t="s">
        <v>28</v>
      </c>
      <c r="E55" s="13">
        <v>5</v>
      </c>
      <c r="F55" s="14"/>
      <c r="G55" s="15"/>
      <c r="H55" s="19" t="s">
        <v>1091</v>
      </c>
      <c r="I55" s="15"/>
      <c r="J55" s="15"/>
    </row>
    <row r="56" spans="1:10" ht="15.75" customHeight="1">
      <c r="A56" s="19" t="s">
        <v>1038</v>
      </c>
      <c r="B56" s="11">
        <v>0.10672453703703703</v>
      </c>
      <c r="C56" s="19" t="s">
        <v>14</v>
      </c>
      <c r="D56" s="19" t="s">
        <v>532</v>
      </c>
      <c r="E56" s="13" t="s">
        <v>20</v>
      </c>
      <c r="F56" s="13">
        <v>1</v>
      </c>
      <c r="G56" s="15"/>
      <c r="H56" s="15"/>
      <c r="I56" s="15"/>
      <c r="J56" s="15"/>
    </row>
    <row r="57" spans="1:10" ht="15.75" customHeight="1">
      <c r="A57" s="19" t="s">
        <v>1038</v>
      </c>
      <c r="B57" s="11">
        <v>0.10729166666666666</v>
      </c>
      <c r="C57" s="19" t="s">
        <v>888</v>
      </c>
      <c r="D57" s="19" t="s">
        <v>532</v>
      </c>
      <c r="E57" s="13">
        <v>17</v>
      </c>
      <c r="F57" s="14">
        <f>E57-0</f>
        <v>17</v>
      </c>
      <c r="G57" s="15"/>
      <c r="H57" s="15"/>
      <c r="I57" s="15"/>
      <c r="J57" s="15"/>
    </row>
    <row r="58" spans="1:10" ht="15.75" customHeight="1">
      <c r="A58" s="19" t="s">
        <v>1038</v>
      </c>
      <c r="B58" s="11">
        <v>0.10934027777777777</v>
      </c>
      <c r="C58" s="19" t="s">
        <v>19</v>
      </c>
      <c r="D58" s="19" t="s">
        <v>30</v>
      </c>
      <c r="E58" s="13" t="s">
        <v>38</v>
      </c>
      <c r="F58" s="13" t="s">
        <v>38</v>
      </c>
      <c r="G58" s="15"/>
      <c r="H58" s="15"/>
      <c r="I58" s="15"/>
      <c r="J58" s="19" t="s">
        <v>1092</v>
      </c>
    </row>
    <row r="59" spans="1:10" ht="13">
      <c r="A59" s="19" t="s">
        <v>1038</v>
      </c>
      <c r="B59" s="11">
        <v>0.10953703703703704</v>
      </c>
      <c r="C59" s="19" t="s">
        <v>19</v>
      </c>
      <c r="D59" s="19" t="s">
        <v>28</v>
      </c>
      <c r="E59" s="13">
        <v>17</v>
      </c>
      <c r="F59" s="14"/>
      <c r="G59" s="15"/>
      <c r="H59" s="19" t="s">
        <v>1093</v>
      </c>
      <c r="I59" s="15"/>
      <c r="J59" s="15"/>
    </row>
    <row r="60" spans="1:10" ht="13">
      <c r="A60" s="19" t="s">
        <v>1038</v>
      </c>
      <c r="B60" s="11">
        <v>0.11039351851851852</v>
      </c>
      <c r="C60" s="19" t="s">
        <v>19</v>
      </c>
      <c r="D60" s="19" t="s">
        <v>22</v>
      </c>
      <c r="E60" s="13">
        <v>18</v>
      </c>
      <c r="F60" s="14">
        <f>E60-10</f>
        <v>8</v>
      </c>
      <c r="G60" s="15"/>
      <c r="H60" s="15"/>
      <c r="I60" s="15"/>
      <c r="J60" s="15"/>
    </row>
    <row r="61" spans="1:10" ht="13">
      <c r="A61" s="19" t="s">
        <v>1038</v>
      </c>
      <c r="B61" s="11">
        <v>0.11131944444444444</v>
      </c>
      <c r="C61" s="19" t="s">
        <v>66</v>
      </c>
      <c r="D61" s="19" t="s">
        <v>109</v>
      </c>
      <c r="E61" s="13">
        <v>8</v>
      </c>
      <c r="F61" s="14">
        <f t="shared" ref="F61:F62" si="7">E61-3</f>
        <v>5</v>
      </c>
      <c r="G61" s="15"/>
      <c r="H61" s="15"/>
      <c r="I61" s="15"/>
      <c r="J61" s="19" t="s">
        <v>56</v>
      </c>
    </row>
    <row r="62" spans="1:10" ht="13">
      <c r="A62" s="19" t="s">
        <v>1038</v>
      </c>
      <c r="B62" s="11">
        <v>0.11162037037037037</v>
      </c>
      <c r="C62" s="19" t="s">
        <v>66</v>
      </c>
      <c r="D62" s="19" t="s">
        <v>109</v>
      </c>
      <c r="E62" s="13">
        <v>17</v>
      </c>
      <c r="F62" s="14">
        <f t="shared" si="7"/>
        <v>14</v>
      </c>
      <c r="G62" s="15"/>
      <c r="H62" s="15"/>
      <c r="I62" s="15"/>
      <c r="J62" s="15"/>
    </row>
    <row r="63" spans="1:10" ht="13">
      <c r="A63" s="19" t="s">
        <v>1038</v>
      </c>
      <c r="B63" s="11">
        <v>0.11172453703703704</v>
      </c>
      <c r="C63" s="19" t="s">
        <v>19</v>
      </c>
      <c r="D63" s="19" t="s">
        <v>28</v>
      </c>
      <c r="E63" s="13">
        <v>1</v>
      </c>
      <c r="F63" s="14"/>
      <c r="G63" s="15"/>
      <c r="H63" s="19" t="s">
        <v>1094</v>
      </c>
      <c r="I63" s="15"/>
      <c r="J63" s="19" t="s">
        <v>1095</v>
      </c>
    </row>
    <row r="64" spans="1:10" ht="13">
      <c r="A64" s="19" t="s">
        <v>1038</v>
      </c>
      <c r="B64" s="11">
        <v>0.1125</v>
      </c>
      <c r="C64" s="19" t="s">
        <v>14</v>
      </c>
      <c r="D64" s="19" t="s">
        <v>30</v>
      </c>
      <c r="E64" s="13">
        <v>25</v>
      </c>
      <c r="F64" s="13">
        <v>18</v>
      </c>
      <c r="G64" s="15"/>
      <c r="H64" s="15"/>
      <c r="I64" s="15"/>
      <c r="J64" s="19" t="s">
        <v>1085</v>
      </c>
    </row>
    <row r="65" spans="1:10" ht="13">
      <c r="A65" s="19" t="s">
        <v>1038</v>
      </c>
      <c r="B65" s="11">
        <v>0.11252314814814815</v>
      </c>
      <c r="C65" s="19" t="s">
        <v>14</v>
      </c>
      <c r="D65" s="19" t="s">
        <v>30</v>
      </c>
      <c r="E65" s="13">
        <v>15</v>
      </c>
      <c r="F65" s="13">
        <v>8</v>
      </c>
      <c r="G65" s="15"/>
      <c r="H65" s="15"/>
      <c r="I65" s="15"/>
      <c r="J65" s="19" t="s">
        <v>1085</v>
      </c>
    </row>
    <row r="66" spans="1:10" ht="13">
      <c r="A66" s="19" t="s">
        <v>1038</v>
      </c>
      <c r="B66" s="11">
        <v>0.11283564814814814</v>
      </c>
      <c r="C66" s="19" t="s">
        <v>14</v>
      </c>
      <c r="D66" s="19" t="s">
        <v>28</v>
      </c>
      <c r="E66" s="13">
        <v>9</v>
      </c>
      <c r="F66" s="14"/>
      <c r="G66" s="15"/>
      <c r="H66" s="19" t="s">
        <v>1098</v>
      </c>
      <c r="I66" s="15"/>
      <c r="J66" s="15"/>
    </row>
    <row r="67" spans="1:10" ht="13">
      <c r="A67" s="19" t="s">
        <v>1038</v>
      </c>
      <c r="B67" s="11">
        <v>0.11380787037037036</v>
      </c>
      <c r="C67" s="19" t="s">
        <v>14</v>
      </c>
      <c r="D67" s="19" t="s">
        <v>30</v>
      </c>
      <c r="E67" s="13">
        <v>22</v>
      </c>
      <c r="F67" s="14">
        <f t="shared" ref="F67:F68" si="8">E67-7</f>
        <v>15</v>
      </c>
      <c r="G67" s="15"/>
      <c r="H67" s="15"/>
      <c r="I67" s="15"/>
      <c r="J67" s="19" t="s">
        <v>1085</v>
      </c>
    </row>
    <row r="68" spans="1:10" ht="13">
      <c r="A68" s="19" t="s">
        <v>1038</v>
      </c>
      <c r="B68" s="11">
        <v>0.11375</v>
      </c>
      <c r="C68" s="19" t="s">
        <v>14</v>
      </c>
      <c r="D68" s="19" t="s">
        <v>30</v>
      </c>
      <c r="E68" s="13">
        <v>9</v>
      </c>
      <c r="F68" s="14">
        <f t="shared" si="8"/>
        <v>2</v>
      </c>
      <c r="G68" s="15"/>
      <c r="H68" s="15"/>
      <c r="I68" s="15"/>
      <c r="J68" s="19" t="s">
        <v>1085</v>
      </c>
    </row>
    <row r="69" spans="1:10" ht="13">
      <c r="A69" s="19" t="s">
        <v>1038</v>
      </c>
      <c r="B69" s="11">
        <v>0.11396990740740741</v>
      </c>
      <c r="C69" s="19" t="s">
        <v>14</v>
      </c>
      <c r="D69" s="19" t="s">
        <v>28</v>
      </c>
      <c r="E69" s="13">
        <v>10</v>
      </c>
      <c r="F69" s="14"/>
      <c r="G69" s="15"/>
      <c r="H69" s="19" t="s">
        <v>1100</v>
      </c>
      <c r="I69" s="15"/>
      <c r="J69" s="15"/>
    </row>
    <row r="70" spans="1:10" ht="13">
      <c r="A70" s="19" t="s">
        <v>1038</v>
      </c>
      <c r="B70" s="11">
        <v>0.1142824074074074</v>
      </c>
      <c r="C70" s="19" t="s">
        <v>18</v>
      </c>
      <c r="D70" s="19" t="s">
        <v>33</v>
      </c>
      <c r="E70" s="13">
        <v>16</v>
      </c>
      <c r="F70" s="14">
        <f>E70-7</f>
        <v>9</v>
      </c>
      <c r="G70" s="15"/>
      <c r="H70" s="15"/>
      <c r="I70" s="15"/>
      <c r="J70" s="19" t="s">
        <v>1086</v>
      </c>
    </row>
    <row r="71" spans="1:10" ht="13">
      <c r="A71" s="19" t="s">
        <v>1038</v>
      </c>
      <c r="B71" s="11">
        <v>0.11438657407407407</v>
      </c>
      <c r="C71" s="19" t="s">
        <v>18</v>
      </c>
      <c r="D71" s="19" t="s">
        <v>28</v>
      </c>
      <c r="E71" s="13">
        <v>5</v>
      </c>
      <c r="F71" s="14"/>
      <c r="G71" s="15"/>
      <c r="H71" s="19" t="s">
        <v>1091</v>
      </c>
      <c r="I71" s="15"/>
      <c r="J71" s="15"/>
    </row>
    <row r="72" spans="1:10" ht="13">
      <c r="A72" s="19" t="s">
        <v>1038</v>
      </c>
      <c r="B72" s="11">
        <v>0.11475694444444444</v>
      </c>
      <c r="C72" s="19" t="s">
        <v>18</v>
      </c>
      <c r="D72" s="19" t="s">
        <v>33</v>
      </c>
      <c r="E72" s="13">
        <v>18</v>
      </c>
      <c r="F72" s="13">
        <v>11</v>
      </c>
      <c r="G72" s="15"/>
      <c r="H72" s="15"/>
      <c r="I72" s="15"/>
      <c r="J72" s="19" t="s">
        <v>1101</v>
      </c>
    </row>
    <row r="73" spans="1:10" ht="13">
      <c r="A73" s="19" t="s">
        <v>1038</v>
      </c>
      <c r="B73" s="11">
        <v>0.11486111111111111</v>
      </c>
      <c r="C73" s="19" t="s">
        <v>18</v>
      </c>
      <c r="D73" s="19" t="s">
        <v>28</v>
      </c>
      <c r="E73" s="13">
        <v>15</v>
      </c>
      <c r="F73" s="14"/>
      <c r="G73" s="15"/>
      <c r="H73" s="19" t="s">
        <v>1102</v>
      </c>
      <c r="I73" s="15"/>
      <c r="J73" s="15"/>
    </row>
    <row r="74" spans="1:10" ht="13">
      <c r="A74" s="19" t="s">
        <v>1038</v>
      </c>
      <c r="B74" s="11">
        <v>0.11530092592592593</v>
      </c>
      <c r="C74" s="19" t="s">
        <v>888</v>
      </c>
      <c r="D74" s="19" t="s">
        <v>28</v>
      </c>
      <c r="E74" s="13">
        <v>12</v>
      </c>
      <c r="F74" s="14"/>
      <c r="G74" s="15"/>
      <c r="H74" s="19" t="s">
        <v>1103</v>
      </c>
      <c r="I74" s="15"/>
      <c r="J74" s="19" t="s">
        <v>215</v>
      </c>
    </row>
    <row r="75" spans="1:10" ht="13">
      <c r="A75" s="19" t="s">
        <v>1038</v>
      </c>
      <c r="B75" s="11">
        <v>0.11577546296296297</v>
      </c>
      <c r="C75" s="19" t="s">
        <v>13</v>
      </c>
      <c r="D75" s="19" t="s">
        <v>30</v>
      </c>
      <c r="E75" s="13" t="s">
        <v>38</v>
      </c>
      <c r="F75" s="13" t="s">
        <v>38</v>
      </c>
      <c r="G75" s="15"/>
      <c r="H75" s="15"/>
      <c r="I75" s="15"/>
      <c r="J75" s="19" t="s">
        <v>1105</v>
      </c>
    </row>
    <row r="76" spans="1:10" ht="13">
      <c r="A76" s="19" t="s">
        <v>1038</v>
      </c>
      <c r="B76" s="11">
        <v>0.11577546296296297</v>
      </c>
      <c r="C76" s="19" t="s">
        <v>13</v>
      </c>
      <c r="D76" s="19" t="s">
        <v>30</v>
      </c>
      <c r="E76" s="13" t="s">
        <v>17</v>
      </c>
      <c r="F76" s="13">
        <v>20</v>
      </c>
      <c r="G76" s="15"/>
      <c r="H76" s="15"/>
      <c r="I76" s="15"/>
      <c r="J76" s="19" t="s">
        <v>1105</v>
      </c>
    </row>
    <row r="77" spans="1:10" ht="13">
      <c r="A77" s="19" t="s">
        <v>1038</v>
      </c>
      <c r="B77" s="11">
        <v>0.11592592592592593</v>
      </c>
      <c r="C77" s="19" t="s">
        <v>13</v>
      </c>
      <c r="D77" s="19" t="s">
        <v>28</v>
      </c>
      <c r="E77" s="13">
        <v>8</v>
      </c>
      <c r="F77" s="14"/>
      <c r="G77" s="15"/>
      <c r="H77" s="19" t="s">
        <v>1106</v>
      </c>
      <c r="I77" s="15"/>
      <c r="J77" s="19" t="s">
        <v>1107</v>
      </c>
    </row>
    <row r="78" spans="1:10" ht="13">
      <c r="A78" s="19" t="s">
        <v>1038</v>
      </c>
      <c r="B78" s="11">
        <v>0.11746527777777778</v>
      </c>
      <c r="C78" s="19" t="s">
        <v>13</v>
      </c>
      <c r="D78" s="19" t="s">
        <v>28</v>
      </c>
      <c r="E78" s="13">
        <v>9</v>
      </c>
      <c r="F78" s="14"/>
      <c r="G78" s="15"/>
      <c r="H78" s="19" t="s">
        <v>1108</v>
      </c>
      <c r="I78" s="15"/>
      <c r="J78" s="19" t="s">
        <v>1109</v>
      </c>
    </row>
    <row r="79" spans="1:10" ht="13">
      <c r="A79" s="19" t="s">
        <v>1038</v>
      </c>
      <c r="B79" s="11">
        <v>0.1175925925925926</v>
      </c>
      <c r="C79" s="19" t="s">
        <v>888</v>
      </c>
      <c r="D79" s="19" t="s">
        <v>30</v>
      </c>
      <c r="E79" s="13" t="s">
        <v>38</v>
      </c>
      <c r="F79" s="13" t="s">
        <v>38</v>
      </c>
      <c r="G79" s="15"/>
      <c r="H79" s="15"/>
      <c r="I79" s="15"/>
      <c r="J79" s="19" t="s">
        <v>672</v>
      </c>
    </row>
    <row r="80" spans="1:10" ht="13">
      <c r="A80" s="19" t="s">
        <v>1038</v>
      </c>
      <c r="B80" s="11">
        <v>0.11861111111111111</v>
      </c>
      <c r="C80" s="19" t="s">
        <v>21</v>
      </c>
      <c r="D80" s="19" t="s">
        <v>33</v>
      </c>
      <c r="E80" s="13">
        <v>23</v>
      </c>
      <c r="F80" s="14">
        <f>E80-8</f>
        <v>15</v>
      </c>
      <c r="G80" s="15"/>
      <c r="H80" s="15"/>
      <c r="I80" s="15"/>
      <c r="J80" s="19" t="s">
        <v>1111</v>
      </c>
    </row>
    <row r="81" spans="1:10" ht="13">
      <c r="A81" s="19" t="s">
        <v>1038</v>
      </c>
      <c r="B81" s="11">
        <v>0.11872685185185185</v>
      </c>
      <c r="C81" s="19" t="s">
        <v>21</v>
      </c>
      <c r="D81" s="19" t="s">
        <v>28</v>
      </c>
      <c r="E81" s="13">
        <v>9</v>
      </c>
      <c r="F81" s="14"/>
      <c r="G81" s="15"/>
      <c r="H81" s="19" t="s">
        <v>1112</v>
      </c>
      <c r="I81" s="13">
        <v>1</v>
      </c>
      <c r="J81" s="19" t="s">
        <v>1113</v>
      </c>
    </row>
    <row r="82" spans="1:10" ht="13">
      <c r="A82" s="19" t="s">
        <v>1038</v>
      </c>
      <c r="B82" s="11">
        <v>0.11967592592592592</v>
      </c>
      <c r="C82" s="19" t="s">
        <v>19</v>
      </c>
      <c r="D82" s="19" t="s">
        <v>30</v>
      </c>
      <c r="E82" s="13" t="s">
        <v>38</v>
      </c>
      <c r="F82" s="13" t="s">
        <v>38</v>
      </c>
      <c r="G82" s="15"/>
      <c r="H82" s="15"/>
      <c r="I82" s="15"/>
      <c r="J82" s="19" t="s">
        <v>1092</v>
      </c>
    </row>
    <row r="83" spans="1:10" ht="13">
      <c r="A83" s="19" t="s">
        <v>1038</v>
      </c>
      <c r="B83" s="11">
        <v>0.11983796296296297</v>
      </c>
      <c r="C83" s="19" t="s">
        <v>19</v>
      </c>
      <c r="D83" s="19" t="s">
        <v>28</v>
      </c>
      <c r="E83" s="13">
        <v>17</v>
      </c>
      <c r="F83" s="14"/>
      <c r="G83" s="15"/>
      <c r="H83" s="19" t="s">
        <v>1093</v>
      </c>
      <c r="I83" s="13">
        <v>1</v>
      </c>
      <c r="J83" s="19" t="s">
        <v>1115</v>
      </c>
    </row>
    <row r="84" spans="1:10" ht="13">
      <c r="A84" s="19" t="s">
        <v>1038</v>
      </c>
      <c r="B84" s="11">
        <v>0.12034722222222222</v>
      </c>
      <c r="C84" s="19" t="s">
        <v>13</v>
      </c>
      <c r="D84" s="19" t="s">
        <v>37</v>
      </c>
      <c r="E84" s="13">
        <v>14</v>
      </c>
      <c r="F84" s="14">
        <f>E84-5</f>
        <v>9</v>
      </c>
      <c r="G84" s="15"/>
      <c r="H84" s="15"/>
      <c r="I84" s="15"/>
      <c r="J84" s="15"/>
    </row>
    <row r="85" spans="1:10" ht="13">
      <c r="A85" s="19" t="s">
        <v>1038</v>
      </c>
      <c r="B85" s="11">
        <v>0.12171296296296297</v>
      </c>
      <c r="C85" s="19" t="s">
        <v>89</v>
      </c>
      <c r="D85" s="19" t="s">
        <v>109</v>
      </c>
      <c r="E85" s="13">
        <v>3</v>
      </c>
      <c r="F85" s="14">
        <f>E85--3</f>
        <v>6</v>
      </c>
      <c r="G85" s="15"/>
      <c r="H85" s="15"/>
      <c r="I85" s="15"/>
      <c r="J85" s="15"/>
    </row>
    <row r="86" spans="1:10" ht="13">
      <c r="A86" s="19" t="s">
        <v>1038</v>
      </c>
      <c r="B86" s="11">
        <v>0.12228009259259259</v>
      </c>
      <c r="C86" s="19" t="s">
        <v>888</v>
      </c>
      <c r="D86" s="19" t="s">
        <v>101</v>
      </c>
      <c r="E86" s="13">
        <v>10</v>
      </c>
      <c r="F86" s="14"/>
      <c r="G86" s="15"/>
      <c r="H86" s="19" t="s">
        <v>1119</v>
      </c>
      <c r="I86" s="15"/>
      <c r="J86" s="19" t="s">
        <v>1120</v>
      </c>
    </row>
    <row r="87" spans="1:10" ht="13">
      <c r="A87" s="19" t="s">
        <v>1038</v>
      </c>
      <c r="B87" s="11">
        <v>0.12265046296296296</v>
      </c>
      <c r="C87" s="19" t="s">
        <v>66</v>
      </c>
      <c r="D87" s="19" t="s">
        <v>15</v>
      </c>
      <c r="E87" s="13">
        <v>5</v>
      </c>
      <c r="F87" s="14">
        <f>E87-2</f>
        <v>3</v>
      </c>
      <c r="G87" s="15"/>
      <c r="H87" s="15"/>
      <c r="I87" s="15"/>
      <c r="J87" s="15"/>
    </row>
    <row r="88" spans="1:10" ht="13">
      <c r="A88" s="19" t="s">
        <v>1038</v>
      </c>
      <c r="B88" s="11">
        <v>0.1230787037037037</v>
      </c>
      <c r="C88" s="19" t="s">
        <v>888</v>
      </c>
      <c r="D88" s="19" t="s">
        <v>68</v>
      </c>
      <c r="E88" s="13">
        <v>5</v>
      </c>
      <c r="F88" s="14">
        <f>E88--1</f>
        <v>6</v>
      </c>
      <c r="G88" s="15"/>
      <c r="H88" s="15"/>
      <c r="I88" s="15"/>
      <c r="J88" s="15"/>
    </row>
    <row r="89" spans="1:10" ht="13">
      <c r="A89" s="19" t="s">
        <v>1038</v>
      </c>
      <c r="B89" s="11">
        <v>0.12356481481481481</v>
      </c>
      <c r="C89" s="19" t="s">
        <v>66</v>
      </c>
      <c r="D89" s="19" t="s">
        <v>37</v>
      </c>
      <c r="E89" s="13">
        <v>17</v>
      </c>
      <c r="F89" s="14"/>
      <c r="G89" s="15"/>
      <c r="H89" s="15"/>
      <c r="I89" s="15"/>
      <c r="J89" s="15"/>
    </row>
    <row r="90" spans="1:10" ht="13">
      <c r="A90" s="19" t="s">
        <v>1038</v>
      </c>
      <c r="B90" s="11">
        <v>0.12513888888888888</v>
      </c>
      <c r="C90" s="19" t="s">
        <v>18</v>
      </c>
      <c r="D90" s="19" t="s">
        <v>25</v>
      </c>
      <c r="E90" s="13">
        <v>23</v>
      </c>
      <c r="F90" s="14">
        <f>E90-4</f>
        <v>19</v>
      </c>
      <c r="G90" s="15"/>
      <c r="H90" s="15"/>
      <c r="I90" s="15"/>
      <c r="J90" s="15"/>
    </row>
    <row r="91" spans="1:10" ht="13">
      <c r="A91" s="19" t="s">
        <v>1038</v>
      </c>
      <c r="B91" s="11">
        <v>0.12581018518518519</v>
      </c>
      <c r="C91" s="19" t="s">
        <v>89</v>
      </c>
      <c r="D91" s="19" t="s">
        <v>15</v>
      </c>
      <c r="E91" s="13">
        <v>18</v>
      </c>
      <c r="F91" s="14">
        <f>E91-2</f>
        <v>16</v>
      </c>
      <c r="G91" s="15"/>
      <c r="H91" s="15"/>
      <c r="I91" s="15"/>
      <c r="J91" s="15"/>
    </row>
    <row r="92" spans="1:10" ht="13">
      <c r="A92" s="19" t="s">
        <v>1038</v>
      </c>
      <c r="B92" s="11">
        <v>0.12938657407407408</v>
      </c>
      <c r="C92" s="19" t="s">
        <v>888</v>
      </c>
      <c r="D92" s="19" t="s">
        <v>22</v>
      </c>
      <c r="E92" s="13">
        <v>27</v>
      </c>
      <c r="F92" s="14">
        <f>E92-1-10</f>
        <v>16</v>
      </c>
      <c r="G92" s="15"/>
      <c r="H92" s="15"/>
      <c r="I92" s="15"/>
      <c r="J92" s="19" t="s">
        <v>1125</v>
      </c>
    </row>
    <row r="93" spans="1:10" ht="13">
      <c r="A93" s="19" t="s">
        <v>1038</v>
      </c>
      <c r="B93" s="11">
        <v>0.12940972222222222</v>
      </c>
      <c r="C93" s="19" t="s">
        <v>13</v>
      </c>
      <c r="D93" s="19" t="s">
        <v>22</v>
      </c>
      <c r="E93" s="13">
        <v>26</v>
      </c>
      <c r="F93" s="14">
        <f>E93-0-10</f>
        <v>16</v>
      </c>
      <c r="G93" s="15"/>
      <c r="H93" s="15"/>
      <c r="I93" s="15"/>
      <c r="J93" s="19" t="s">
        <v>1125</v>
      </c>
    </row>
    <row r="94" spans="1:10" ht="13">
      <c r="A94" s="19" t="s">
        <v>1038</v>
      </c>
      <c r="B94" s="11">
        <v>0.12942129629629628</v>
      </c>
      <c r="C94" s="19" t="s">
        <v>18</v>
      </c>
      <c r="D94" s="19" t="s">
        <v>22</v>
      </c>
      <c r="E94" s="13">
        <v>19</v>
      </c>
      <c r="F94" s="14">
        <f>E94-4-10</f>
        <v>5</v>
      </c>
      <c r="G94" s="15"/>
      <c r="H94" s="15"/>
      <c r="I94" s="15"/>
      <c r="J94" s="19" t="s">
        <v>1125</v>
      </c>
    </row>
    <row r="95" spans="1:10" ht="13">
      <c r="A95" s="19" t="s">
        <v>1038</v>
      </c>
      <c r="B95" s="11">
        <v>0.12944444444444445</v>
      </c>
      <c r="C95" s="19" t="s">
        <v>66</v>
      </c>
      <c r="D95" s="19" t="s">
        <v>22</v>
      </c>
      <c r="E95" s="13">
        <v>15</v>
      </c>
      <c r="F95" s="14">
        <f>E95-2</f>
        <v>13</v>
      </c>
      <c r="G95" s="15"/>
      <c r="H95" s="15"/>
      <c r="I95" s="15"/>
      <c r="J95" s="19" t="s">
        <v>1125</v>
      </c>
    </row>
    <row r="96" spans="1:10" ht="13">
      <c r="A96" s="19" t="s">
        <v>1038</v>
      </c>
      <c r="B96" s="11">
        <v>0.12944444444444445</v>
      </c>
      <c r="C96" s="19" t="s">
        <v>21</v>
      </c>
      <c r="D96" s="19" t="s">
        <v>22</v>
      </c>
      <c r="E96" s="13">
        <v>14</v>
      </c>
      <c r="F96" s="14">
        <f>E96-1-10</f>
        <v>3</v>
      </c>
      <c r="G96" s="15"/>
      <c r="H96" s="15"/>
      <c r="I96" s="15"/>
      <c r="J96" s="19" t="s">
        <v>1125</v>
      </c>
    </row>
    <row r="97" spans="1:10" ht="13">
      <c r="A97" s="19" t="s">
        <v>1038</v>
      </c>
      <c r="B97" s="11">
        <v>0.12946759259259261</v>
      </c>
      <c r="C97" s="19" t="s">
        <v>19</v>
      </c>
      <c r="D97" s="19" t="s">
        <v>22</v>
      </c>
      <c r="E97" s="13">
        <v>38</v>
      </c>
      <c r="F97" s="14">
        <f>E97-10-10</f>
        <v>18</v>
      </c>
      <c r="G97" s="15"/>
      <c r="H97" s="15"/>
      <c r="I97" s="15"/>
      <c r="J97" s="19" t="s">
        <v>1125</v>
      </c>
    </row>
    <row r="98" spans="1:10" ht="13">
      <c r="A98" s="19" t="s">
        <v>1038</v>
      </c>
      <c r="B98" s="11">
        <v>0.12950231481481481</v>
      </c>
      <c r="C98" s="19" t="s">
        <v>14</v>
      </c>
      <c r="D98" s="19" t="s">
        <v>22</v>
      </c>
      <c r="E98" s="13">
        <v>24</v>
      </c>
      <c r="F98" s="14">
        <f>E98-7-10</f>
        <v>7</v>
      </c>
      <c r="G98" s="15"/>
      <c r="H98" s="15"/>
      <c r="I98" s="15"/>
      <c r="J98" s="19" t="s">
        <v>1125</v>
      </c>
    </row>
    <row r="99" spans="1:10" ht="13">
      <c r="A99" s="19" t="s">
        <v>1038</v>
      </c>
      <c r="B99" s="11">
        <v>0.136875</v>
      </c>
      <c r="C99" s="19" t="s">
        <v>19</v>
      </c>
      <c r="D99" s="19" t="s">
        <v>16</v>
      </c>
      <c r="E99" s="13">
        <v>21</v>
      </c>
      <c r="F99" s="14">
        <f t="shared" ref="F99:F100" si="9">E99-4</f>
        <v>17</v>
      </c>
      <c r="G99" s="15"/>
      <c r="H99" s="15"/>
      <c r="I99" s="15"/>
      <c r="J99" s="15"/>
    </row>
    <row r="100" spans="1:10" ht="13">
      <c r="A100" s="19" t="s">
        <v>1038</v>
      </c>
      <c r="B100" s="11">
        <v>0.13699074074074075</v>
      </c>
      <c r="C100" s="19" t="s">
        <v>14</v>
      </c>
      <c r="D100" s="19" t="s">
        <v>16</v>
      </c>
      <c r="E100" s="13">
        <v>19</v>
      </c>
      <c r="F100" s="14">
        <f t="shared" si="9"/>
        <v>15</v>
      </c>
      <c r="G100" s="15"/>
      <c r="H100" s="15"/>
      <c r="I100" s="15"/>
      <c r="J100" s="15"/>
    </row>
    <row r="101" spans="1:10" ht="13">
      <c r="A101" s="19" t="s">
        <v>1038</v>
      </c>
      <c r="B101" s="11">
        <v>0.13699074074074075</v>
      </c>
      <c r="C101" s="19" t="s">
        <v>13</v>
      </c>
      <c r="D101" s="19" t="s">
        <v>16</v>
      </c>
      <c r="E101" s="13">
        <v>16</v>
      </c>
      <c r="F101" s="14">
        <f>E101-0</f>
        <v>16</v>
      </c>
      <c r="G101" s="15"/>
      <c r="H101" s="15"/>
      <c r="I101" s="15"/>
      <c r="J101" s="15"/>
    </row>
    <row r="102" spans="1:10" ht="13">
      <c r="A102" s="19" t="s">
        <v>1038</v>
      </c>
      <c r="B102" s="11">
        <v>0.13704861111111111</v>
      </c>
      <c r="C102" s="19" t="s">
        <v>888</v>
      </c>
      <c r="D102" s="19" t="s">
        <v>16</v>
      </c>
      <c r="E102" s="13">
        <v>17</v>
      </c>
      <c r="F102" s="14">
        <f>E102-1</f>
        <v>16</v>
      </c>
      <c r="G102" s="15"/>
      <c r="H102" s="15"/>
      <c r="I102" s="15"/>
      <c r="J102" s="15"/>
    </row>
    <row r="103" spans="1:10" ht="13">
      <c r="A103" s="19" t="s">
        <v>1038</v>
      </c>
      <c r="B103" s="11">
        <v>0.13706018518518517</v>
      </c>
      <c r="C103" s="19" t="s">
        <v>66</v>
      </c>
      <c r="D103" s="19" t="s">
        <v>16</v>
      </c>
      <c r="E103" s="13">
        <v>15</v>
      </c>
      <c r="F103" s="14">
        <f>E103-2</f>
        <v>13</v>
      </c>
      <c r="G103" s="15"/>
      <c r="H103" s="15"/>
      <c r="I103" s="15"/>
      <c r="J103" s="15"/>
    </row>
    <row r="104" spans="1:10" ht="13">
      <c r="A104" s="19" t="s">
        <v>1038</v>
      </c>
      <c r="B104" s="11">
        <v>0.13768518518518519</v>
      </c>
      <c r="C104" s="19" t="s">
        <v>21</v>
      </c>
      <c r="D104" s="19" t="s">
        <v>16</v>
      </c>
      <c r="E104" s="13">
        <v>13</v>
      </c>
      <c r="F104" s="14">
        <f>E104-1</f>
        <v>12</v>
      </c>
      <c r="G104" s="15"/>
      <c r="H104" s="15"/>
      <c r="I104" s="15"/>
      <c r="J104" s="15"/>
    </row>
    <row r="105" spans="1:10" ht="13">
      <c r="A105" s="19" t="s">
        <v>1038</v>
      </c>
      <c r="B105" s="11">
        <v>0.13778935185185184</v>
      </c>
      <c r="C105" s="19" t="s">
        <v>18</v>
      </c>
      <c r="D105" s="19" t="s">
        <v>16</v>
      </c>
      <c r="E105" s="13">
        <v>9</v>
      </c>
      <c r="F105" s="14">
        <f>E105-4</f>
        <v>5</v>
      </c>
      <c r="G105" s="15"/>
      <c r="H105" s="15"/>
      <c r="I105" s="15"/>
      <c r="J105" s="15"/>
    </row>
    <row r="106" spans="1:10" ht="13">
      <c r="A106" s="19" t="s">
        <v>1038</v>
      </c>
      <c r="B106" s="11">
        <v>0.14094907407407409</v>
      </c>
      <c r="C106" s="19" t="s">
        <v>14</v>
      </c>
      <c r="D106" s="19" t="s">
        <v>52</v>
      </c>
      <c r="E106" s="13" t="s">
        <v>38</v>
      </c>
      <c r="F106" s="13" t="s">
        <v>38</v>
      </c>
      <c r="G106" s="15"/>
      <c r="H106" s="15"/>
      <c r="I106" s="15"/>
      <c r="J106" s="19" t="s">
        <v>103</v>
      </c>
    </row>
    <row r="107" spans="1:10" ht="13">
      <c r="A107" s="19" t="s">
        <v>1038</v>
      </c>
      <c r="B107" s="11">
        <v>0.14094907407407409</v>
      </c>
      <c r="C107" s="19" t="s">
        <v>14</v>
      </c>
      <c r="D107" s="19" t="s">
        <v>52</v>
      </c>
      <c r="E107" s="13">
        <v>22</v>
      </c>
      <c r="F107" s="13">
        <v>16</v>
      </c>
      <c r="G107" s="15"/>
      <c r="H107" s="15"/>
      <c r="I107" s="15"/>
      <c r="J107" s="15"/>
    </row>
    <row r="108" spans="1:10" ht="13">
      <c r="A108" s="19" t="s">
        <v>1038</v>
      </c>
      <c r="B108" s="11">
        <v>0.14164351851851853</v>
      </c>
      <c r="C108" s="19" t="s">
        <v>14</v>
      </c>
      <c r="D108" s="19" t="s">
        <v>52</v>
      </c>
      <c r="E108" s="13" t="s">
        <v>38</v>
      </c>
      <c r="F108" s="13" t="s">
        <v>38</v>
      </c>
      <c r="G108" s="15"/>
      <c r="H108" s="15"/>
      <c r="I108" s="15"/>
      <c r="J108" s="19" t="s">
        <v>103</v>
      </c>
    </row>
    <row r="109" spans="1:10" ht="13">
      <c r="A109" s="19" t="s">
        <v>1038</v>
      </c>
      <c r="B109" s="11">
        <v>0.14164351851851853</v>
      </c>
      <c r="C109" s="19" t="s">
        <v>14</v>
      </c>
      <c r="D109" s="19" t="s">
        <v>52</v>
      </c>
      <c r="E109" s="13">
        <v>12</v>
      </c>
      <c r="F109" s="14">
        <f t="shared" ref="F109:F111" si="10">E109-7</f>
        <v>5</v>
      </c>
      <c r="G109" s="15"/>
      <c r="H109" s="15"/>
      <c r="I109" s="15"/>
      <c r="J109" s="15"/>
    </row>
    <row r="110" spans="1:10" ht="13">
      <c r="A110" s="19" t="s">
        <v>1038</v>
      </c>
      <c r="B110" s="11">
        <v>0.14228009259259258</v>
      </c>
      <c r="C110" s="19" t="s">
        <v>14</v>
      </c>
      <c r="D110" s="19" t="s">
        <v>30</v>
      </c>
      <c r="E110" s="13">
        <v>21</v>
      </c>
      <c r="F110" s="14">
        <f t="shared" si="10"/>
        <v>14</v>
      </c>
      <c r="G110" s="15"/>
      <c r="H110" s="15"/>
      <c r="I110" s="15"/>
      <c r="J110" s="19" t="s">
        <v>1166</v>
      </c>
    </row>
    <row r="111" spans="1:10" ht="13">
      <c r="A111" s="19" t="s">
        <v>1038</v>
      </c>
      <c r="B111" s="11">
        <v>0.14234953703703704</v>
      </c>
      <c r="C111" s="19" t="s">
        <v>14</v>
      </c>
      <c r="D111" s="19" t="s">
        <v>30</v>
      </c>
      <c r="E111" s="13">
        <v>16</v>
      </c>
      <c r="F111" s="14">
        <f t="shared" si="10"/>
        <v>9</v>
      </c>
      <c r="G111" s="15"/>
      <c r="H111" s="15"/>
      <c r="I111" s="15"/>
      <c r="J111" s="19" t="s">
        <v>1166</v>
      </c>
    </row>
    <row r="112" spans="1:10" ht="13">
      <c r="A112" s="19" t="s">
        <v>1038</v>
      </c>
      <c r="B112" s="11">
        <v>0.14258101851851851</v>
      </c>
      <c r="C112" s="19" t="s">
        <v>14</v>
      </c>
      <c r="D112" s="19" t="s">
        <v>28</v>
      </c>
      <c r="E112" s="13">
        <v>9</v>
      </c>
      <c r="F112" s="14"/>
      <c r="G112" s="15"/>
      <c r="H112" s="19" t="s">
        <v>1168</v>
      </c>
      <c r="I112" s="15"/>
      <c r="J112" s="15"/>
    </row>
    <row r="113" spans="1:10" ht="13">
      <c r="A113" s="19" t="s">
        <v>1038</v>
      </c>
      <c r="B113" s="11">
        <v>0.14383101851851851</v>
      </c>
      <c r="C113" s="19" t="s">
        <v>21</v>
      </c>
      <c r="D113" s="19" t="s">
        <v>77</v>
      </c>
      <c r="E113" s="13">
        <v>16</v>
      </c>
      <c r="F113" s="14">
        <f t="shared" ref="F113:F114" si="11">E113-1</f>
        <v>15</v>
      </c>
      <c r="G113" s="15"/>
      <c r="H113" s="19" t="s">
        <v>1173</v>
      </c>
      <c r="I113" s="15"/>
      <c r="J113" s="15"/>
    </row>
    <row r="114" spans="1:10" ht="13">
      <c r="A114" s="19" t="s">
        <v>1038</v>
      </c>
      <c r="B114" s="11">
        <v>0.14384259259259261</v>
      </c>
      <c r="C114" s="19" t="s">
        <v>888</v>
      </c>
      <c r="D114" s="19" t="s">
        <v>77</v>
      </c>
      <c r="E114" s="13">
        <v>4</v>
      </c>
      <c r="F114" s="14">
        <f t="shared" si="11"/>
        <v>3</v>
      </c>
      <c r="G114" s="15"/>
      <c r="H114" s="19" t="s">
        <v>1174</v>
      </c>
      <c r="I114" s="15"/>
      <c r="J114" s="15"/>
    </row>
    <row r="115" spans="1:10" ht="13">
      <c r="A115" s="19" t="s">
        <v>1038</v>
      </c>
      <c r="B115" s="11">
        <v>0.14386574074074074</v>
      </c>
      <c r="C115" s="19" t="s">
        <v>66</v>
      </c>
      <c r="D115" s="19" t="s">
        <v>77</v>
      </c>
      <c r="E115" s="13" t="s">
        <v>20</v>
      </c>
      <c r="F115" s="13">
        <v>1</v>
      </c>
      <c r="G115" s="15"/>
      <c r="H115" s="19" t="s">
        <v>1175</v>
      </c>
      <c r="I115" s="15"/>
      <c r="J115" s="15"/>
    </row>
    <row r="116" spans="1:10" ht="13">
      <c r="A116" s="19" t="s">
        <v>1038</v>
      </c>
      <c r="B116" s="11">
        <v>0.14652777777777778</v>
      </c>
      <c r="C116" s="19" t="s">
        <v>888</v>
      </c>
      <c r="D116" s="19" t="s">
        <v>30</v>
      </c>
      <c r="E116" s="13">
        <v>11</v>
      </c>
      <c r="F116" s="13">
        <v>8</v>
      </c>
      <c r="G116" s="15"/>
      <c r="H116" s="15"/>
      <c r="I116" s="15"/>
      <c r="J116" s="19" t="s">
        <v>1176</v>
      </c>
    </row>
    <row r="117" spans="1:10" ht="13">
      <c r="A117" s="19" t="s">
        <v>1038</v>
      </c>
      <c r="B117" s="11">
        <v>0.14818287037037037</v>
      </c>
      <c r="C117" s="19" t="s">
        <v>14</v>
      </c>
      <c r="D117" s="19" t="s">
        <v>30</v>
      </c>
      <c r="E117" s="13">
        <v>14</v>
      </c>
      <c r="F117" s="14">
        <f>E117-7</f>
        <v>7</v>
      </c>
      <c r="G117" s="15"/>
      <c r="H117" s="15"/>
      <c r="I117" s="15"/>
      <c r="J117" s="19" t="s">
        <v>1178</v>
      </c>
    </row>
    <row r="118" spans="1:10" ht="13">
      <c r="A118" s="19" t="s">
        <v>1038</v>
      </c>
      <c r="B118" s="11">
        <v>0.14826388888888889</v>
      </c>
      <c r="C118" s="19" t="s">
        <v>14</v>
      </c>
      <c r="D118" s="19" t="s">
        <v>28</v>
      </c>
      <c r="E118" s="13">
        <v>6</v>
      </c>
      <c r="F118" s="14"/>
      <c r="G118" s="15"/>
      <c r="H118" s="19" t="s">
        <v>1180</v>
      </c>
      <c r="I118" s="15"/>
      <c r="J118" s="15"/>
    </row>
    <row r="119" spans="1:10" ht="13">
      <c r="A119" s="19" t="s">
        <v>1038</v>
      </c>
      <c r="B119" s="11">
        <v>0.14982638888888888</v>
      </c>
      <c r="C119" s="19" t="s">
        <v>13</v>
      </c>
      <c r="D119" s="19" t="s">
        <v>28</v>
      </c>
      <c r="E119" s="13">
        <v>19</v>
      </c>
      <c r="F119" s="14"/>
      <c r="G119" s="15"/>
      <c r="H119" s="19" t="s">
        <v>1181</v>
      </c>
      <c r="I119" s="15"/>
      <c r="J119" s="15"/>
    </row>
    <row r="120" spans="1:10" ht="13">
      <c r="A120" s="19" t="s">
        <v>1038</v>
      </c>
      <c r="B120" s="11">
        <v>0.15077546296296296</v>
      </c>
      <c r="C120" s="19" t="s">
        <v>66</v>
      </c>
      <c r="D120" s="19" t="s">
        <v>30</v>
      </c>
      <c r="E120" s="13">
        <v>17</v>
      </c>
      <c r="F120" s="14">
        <f>E120-7</f>
        <v>10</v>
      </c>
      <c r="G120" s="15"/>
      <c r="H120" s="15"/>
      <c r="I120" s="15"/>
      <c r="J120" s="19" t="s">
        <v>1182</v>
      </c>
    </row>
    <row r="121" spans="1:10" ht="13">
      <c r="A121" s="19" t="s">
        <v>1038</v>
      </c>
      <c r="B121" s="11">
        <v>0.14405092592592592</v>
      </c>
      <c r="C121" s="19" t="s">
        <v>66</v>
      </c>
      <c r="D121" s="19" t="s">
        <v>28</v>
      </c>
      <c r="E121" s="13">
        <v>13</v>
      </c>
      <c r="F121" s="14"/>
      <c r="G121" s="15"/>
      <c r="H121" s="19" t="s">
        <v>1183</v>
      </c>
      <c r="I121" s="15"/>
      <c r="J121" s="15"/>
    </row>
    <row r="122" spans="1:10" ht="13">
      <c r="A122" s="19" t="s">
        <v>1038</v>
      </c>
      <c r="B122" s="11">
        <v>0.15118055555555557</v>
      </c>
      <c r="C122" s="19" t="s">
        <v>66</v>
      </c>
      <c r="D122" s="19" t="s">
        <v>30</v>
      </c>
      <c r="E122" s="13" t="s">
        <v>863</v>
      </c>
      <c r="F122" s="13">
        <v>7</v>
      </c>
      <c r="G122" s="15"/>
      <c r="H122" s="15"/>
      <c r="I122" s="15"/>
      <c r="J122" s="19" t="s">
        <v>1182</v>
      </c>
    </row>
    <row r="123" spans="1:10" ht="13">
      <c r="A123" s="19" t="s">
        <v>1038</v>
      </c>
      <c r="B123" s="11">
        <v>0.15259259259259259</v>
      </c>
      <c r="C123" s="19" t="s">
        <v>21</v>
      </c>
      <c r="D123" s="19" t="s">
        <v>28</v>
      </c>
      <c r="E123" s="13">
        <v>34</v>
      </c>
      <c r="F123" s="14"/>
      <c r="G123" s="15"/>
      <c r="H123" s="19" t="s">
        <v>1186</v>
      </c>
      <c r="I123" s="15"/>
      <c r="J123" s="19" t="s">
        <v>614</v>
      </c>
    </row>
    <row r="124" spans="1:10" ht="13">
      <c r="A124" s="19" t="s">
        <v>1038</v>
      </c>
      <c r="B124" s="11">
        <v>0.15410879629629629</v>
      </c>
      <c r="C124" s="19" t="s">
        <v>18</v>
      </c>
      <c r="D124" s="19" t="s">
        <v>33</v>
      </c>
      <c r="E124" s="13" t="s">
        <v>17</v>
      </c>
      <c r="F124" s="13">
        <v>20</v>
      </c>
      <c r="G124" s="15"/>
      <c r="H124" s="15"/>
      <c r="I124" s="15"/>
      <c r="J124" s="19" t="s">
        <v>1188</v>
      </c>
    </row>
    <row r="125" spans="1:10" ht="13">
      <c r="A125" s="19" t="s">
        <v>1038</v>
      </c>
      <c r="B125" s="11">
        <v>0.15431712962962962</v>
      </c>
      <c r="C125" s="19" t="s">
        <v>18</v>
      </c>
      <c r="D125" s="19" t="s">
        <v>28</v>
      </c>
      <c r="E125" s="13">
        <v>10</v>
      </c>
      <c r="F125" s="14"/>
      <c r="G125" s="15"/>
      <c r="H125" s="19" t="s">
        <v>1190</v>
      </c>
      <c r="I125" s="15"/>
      <c r="J125" s="15"/>
    </row>
    <row r="126" spans="1:10" ht="13">
      <c r="A126" s="19" t="s">
        <v>1038</v>
      </c>
      <c r="B126" s="11">
        <v>0.15599537037037037</v>
      </c>
      <c r="C126" s="19" t="s">
        <v>19</v>
      </c>
      <c r="D126" s="19" t="s">
        <v>321</v>
      </c>
      <c r="E126" s="13">
        <v>19</v>
      </c>
      <c r="F126" s="14">
        <f>E126-3</f>
        <v>16</v>
      </c>
      <c r="G126" s="15"/>
      <c r="H126" s="15"/>
      <c r="I126" s="15"/>
      <c r="J126" s="15"/>
    </row>
    <row r="127" spans="1:10" ht="13">
      <c r="A127" s="19" t="s">
        <v>1038</v>
      </c>
      <c r="B127" s="11">
        <v>0.15657407407407409</v>
      </c>
      <c r="C127" s="19" t="s">
        <v>19</v>
      </c>
      <c r="D127" s="19" t="s">
        <v>30</v>
      </c>
      <c r="E127" s="13">
        <v>17</v>
      </c>
      <c r="F127" s="14">
        <f>E127-7</f>
        <v>10</v>
      </c>
      <c r="G127" s="15"/>
      <c r="H127" s="15"/>
      <c r="I127" s="15"/>
      <c r="J127" s="19" t="s">
        <v>1192</v>
      </c>
    </row>
    <row r="128" spans="1:10" ht="13">
      <c r="A128" s="19" t="s">
        <v>1038</v>
      </c>
      <c r="B128" s="11">
        <v>0.15807870370370369</v>
      </c>
      <c r="C128" s="19" t="s">
        <v>14</v>
      </c>
      <c r="D128" s="19" t="s">
        <v>52</v>
      </c>
      <c r="E128" s="13" t="s">
        <v>38</v>
      </c>
      <c r="F128" s="13" t="s">
        <v>38</v>
      </c>
      <c r="G128" s="15"/>
      <c r="H128" s="15"/>
      <c r="I128" s="15"/>
      <c r="J128" s="19" t="s">
        <v>103</v>
      </c>
    </row>
    <row r="129" spans="1:10" ht="13">
      <c r="A129" s="19" t="s">
        <v>1038</v>
      </c>
      <c r="B129" s="11">
        <v>0.15807870370370369</v>
      </c>
      <c r="C129" s="19" t="s">
        <v>14</v>
      </c>
      <c r="D129" s="19" t="s">
        <v>52</v>
      </c>
      <c r="E129" s="13" t="s">
        <v>20</v>
      </c>
      <c r="F129" s="13">
        <v>1</v>
      </c>
      <c r="G129" s="15"/>
      <c r="H129" s="15"/>
      <c r="I129" s="15"/>
      <c r="J129" s="15"/>
    </row>
    <row r="130" spans="1:10" ht="13">
      <c r="A130" s="19" t="s">
        <v>1038</v>
      </c>
      <c r="B130" s="11">
        <v>0.15872685185185184</v>
      </c>
      <c r="C130" s="19" t="s">
        <v>14</v>
      </c>
      <c r="D130" s="19" t="s">
        <v>26</v>
      </c>
      <c r="E130" s="13">
        <v>22</v>
      </c>
      <c r="F130" s="14">
        <f>E130-6</f>
        <v>16</v>
      </c>
      <c r="G130" s="15"/>
      <c r="H130" s="15"/>
      <c r="I130" s="15"/>
      <c r="J130" s="15"/>
    </row>
    <row r="131" spans="1:10" ht="13">
      <c r="A131" s="19" t="s">
        <v>1038</v>
      </c>
      <c r="B131" s="11">
        <v>0.15930555555555556</v>
      </c>
      <c r="C131" s="19" t="s">
        <v>14</v>
      </c>
      <c r="D131" s="19" t="s">
        <v>30</v>
      </c>
      <c r="E131" s="13">
        <v>9</v>
      </c>
      <c r="F131" s="14">
        <f t="shared" ref="F131:F132" si="12">E131-7</f>
        <v>2</v>
      </c>
      <c r="G131" s="15"/>
      <c r="H131" s="15"/>
      <c r="I131" s="15"/>
      <c r="J131" s="19" t="s">
        <v>1194</v>
      </c>
    </row>
    <row r="132" spans="1:10" ht="13">
      <c r="A132" s="19" t="s">
        <v>1038</v>
      </c>
      <c r="B132" s="11">
        <v>0.15934027777777779</v>
      </c>
      <c r="C132" s="19" t="s">
        <v>14</v>
      </c>
      <c r="D132" s="19" t="s">
        <v>30</v>
      </c>
      <c r="E132" s="13">
        <v>12</v>
      </c>
      <c r="F132" s="14">
        <f t="shared" si="12"/>
        <v>5</v>
      </c>
      <c r="G132" s="15"/>
      <c r="H132" s="15"/>
      <c r="I132" s="15"/>
      <c r="J132" s="19" t="s">
        <v>1166</v>
      </c>
    </row>
    <row r="133" spans="1:10" ht="13">
      <c r="A133" s="19" t="s">
        <v>1038</v>
      </c>
      <c r="B133" s="11">
        <v>0.15990740740740741</v>
      </c>
      <c r="C133" s="19" t="s">
        <v>888</v>
      </c>
      <c r="D133" s="19" t="s">
        <v>532</v>
      </c>
      <c r="E133" s="13">
        <v>9</v>
      </c>
      <c r="F133" s="14">
        <f>E133-0</f>
        <v>9</v>
      </c>
      <c r="G133" s="15"/>
      <c r="H133" s="15"/>
      <c r="I133" s="15"/>
      <c r="J133" s="15"/>
    </row>
    <row r="134" spans="1:10" ht="13">
      <c r="A134" s="19" t="s">
        <v>1038</v>
      </c>
      <c r="B134" s="11">
        <v>0.15994212962962964</v>
      </c>
      <c r="C134" s="19" t="s">
        <v>66</v>
      </c>
      <c r="D134" s="19" t="s">
        <v>532</v>
      </c>
      <c r="E134" s="13" t="s">
        <v>38</v>
      </c>
      <c r="F134" s="13" t="s">
        <v>38</v>
      </c>
      <c r="G134" s="15"/>
      <c r="H134" s="15"/>
      <c r="I134" s="15"/>
      <c r="J134" s="19" t="s">
        <v>56</v>
      </c>
    </row>
    <row r="135" spans="1:10" ht="13">
      <c r="A135" s="19" t="s">
        <v>1038</v>
      </c>
      <c r="B135" s="11">
        <v>0.15994212962962964</v>
      </c>
      <c r="C135" s="19" t="s">
        <v>66</v>
      </c>
      <c r="D135" s="19" t="s">
        <v>532</v>
      </c>
      <c r="E135" s="13">
        <v>18</v>
      </c>
      <c r="F135" s="14">
        <f>E135-6</f>
        <v>12</v>
      </c>
      <c r="G135" s="15"/>
      <c r="H135" s="15"/>
      <c r="I135" s="15"/>
      <c r="J135" s="15"/>
    </row>
    <row r="136" spans="1:10" ht="13">
      <c r="A136" s="19" t="s">
        <v>1038</v>
      </c>
      <c r="B136" s="11">
        <v>0.16096064814814814</v>
      </c>
      <c r="C136" s="19" t="s">
        <v>888</v>
      </c>
      <c r="D136" s="19" t="s">
        <v>77</v>
      </c>
      <c r="E136" s="13" t="s">
        <v>38</v>
      </c>
      <c r="F136" s="13" t="s">
        <v>38</v>
      </c>
      <c r="G136" s="15"/>
      <c r="H136" s="19" t="s">
        <v>1195</v>
      </c>
      <c r="I136" s="15"/>
      <c r="J136" s="19" t="s">
        <v>1196</v>
      </c>
    </row>
    <row r="137" spans="1:10" ht="13">
      <c r="A137" s="19" t="s">
        <v>1038</v>
      </c>
      <c r="B137" s="11">
        <v>0.16127314814814814</v>
      </c>
      <c r="C137" s="19" t="s">
        <v>21</v>
      </c>
      <c r="D137" s="19" t="s">
        <v>77</v>
      </c>
      <c r="E137" s="13">
        <v>17</v>
      </c>
      <c r="F137" s="14">
        <f>E137-1</f>
        <v>16</v>
      </c>
      <c r="G137" s="15"/>
      <c r="H137" s="19" t="s">
        <v>1197</v>
      </c>
      <c r="I137" s="15"/>
      <c r="J137" s="19" t="s">
        <v>1198</v>
      </c>
    </row>
    <row r="138" spans="1:10" ht="13">
      <c r="A138" s="19" t="s">
        <v>1038</v>
      </c>
      <c r="B138" s="11">
        <v>0.16260416666666666</v>
      </c>
      <c r="C138" s="19" t="s">
        <v>888</v>
      </c>
      <c r="D138" s="19" t="s">
        <v>156</v>
      </c>
      <c r="E138" s="13">
        <v>11</v>
      </c>
      <c r="F138" s="14">
        <f>E138</f>
        <v>11</v>
      </c>
      <c r="G138" s="15"/>
      <c r="H138" s="15"/>
      <c r="I138" s="15"/>
      <c r="J138" s="15"/>
    </row>
    <row r="139" spans="1:10" ht="13">
      <c r="A139" s="19" t="s">
        <v>1038</v>
      </c>
      <c r="B139" s="11">
        <v>0.1637962962962963</v>
      </c>
      <c r="C139" s="19" t="s">
        <v>13</v>
      </c>
      <c r="D139" s="19" t="s">
        <v>28</v>
      </c>
      <c r="E139" s="13">
        <v>7</v>
      </c>
      <c r="F139" s="14"/>
      <c r="G139" s="15"/>
      <c r="H139" s="19" t="s">
        <v>1200</v>
      </c>
      <c r="I139" s="15"/>
      <c r="J139" s="19" t="s">
        <v>1201</v>
      </c>
    </row>
    <row r="140" spans="1:10" ht="13">
      <c r="A140" s="19" t="s">
        <v>1038</v>
      </c>
      <c r="B140" s="11">
        <v>0.16495370370370371</v>
      </c>
      <c r="C140" s="19" t="s">
        <v>66</v>
      </c>
      <c r="D140" s="19" t="s">
        <v>30</v>
      </c>
      <c r="E140" s="13">
        <v>19</v>
      </c>
      <c r="F140" s="14">
        <f>E140-7</f>
        <v>12</v>
      </c>
      <c r="G140" s="15"/>
      <c r="H140" s="15"/>
      <c r="I140" s="15"/>
      <c r="J140" s="19" t="s">
        <v>1182</v>
      </c>
    </row>
    <row r="141" spans="1:10" ht="13">
      <c r="A141" s="19" t="s">
        <v>1038</v>
      </c>
      <c r="B141" s="11">
        <v>0.16519675925925925</v>
      </c>
      <c r="C141" s="19" t="s">
        <v>66</v>
      </c>
      <c r="D141" s="19" t="s">
        <v>28</v>
      </c>
      <c r="E141" s="13">
        <v>18</v>
      </c>
      <c r="F141" s="14"/>
      <c r="G141" s="15"/>
      <c r="H141" s="19" t="s">
        <v>1203</v>
      </c>
      <c r="I141" s="15"/>
      <c r="J141" s="15"/>
    </row>
    <row r="142" spans="1:10" ht="13">
      <c r="A142" s="19" t="s">
        <v>1038</v>
      </c>
      <c r="B142" s="11">
        <v>0.16572916666666668</v>
      </c>
      <c r="C142" s="19" t="s">
        <v>66</v>
      </c>
      <c r="D142" s="19" t="s">
        <v>30</v>
      </c>
      <c r="E142" s="13" t="s">
        <v>38</v>
      </c>
      <c r="F142" s="13" t="s">
        <v>38</v>
      </c>
      <c r="G142" s="15"/>
      <c r="H142" s="15"/>
      <c r="I142" s="15"/>
      <c r="J142" s="19" t="s">
        <v>56</v>
      </c>
    </row>
    <row r="143" spans="1:10" ht="13">
      <c r="A143" s="19" t="s">
        <v>1038</v>
      </c>
      <c r="B143" s="11">
        <v>0.16572916666666668</v>
      </c>
      <c r="C143" s="19" t="s">
        <v>66</v>
      </c>
      <c r="D143" s="19" t="s">
        <v>30</v>
      </c>
      <c r="E143" s="13">
        <v>24</v>
      </c>
      <c r="F143" s="14">
        <f>E143-7</f>
        <v>17</v>
      </c>
      <c r="G143" s="15"/>
      <c r="H143" s="15"/>
      <c r="I143" s="15"/>
      <c r="J143" s="19" t="s">
        <v>1204</v>
      </c>
    </row>
    <row r="144" spans="1:10" ht="13">
      <c r="A144" s="19" t="s">
        <v>1038</v>
      </c>
      <c r="B144" s="11">
        <v>0.16582175925925927</v>
      </c>
      <c r="C144" s="19" t="s">
        <v>66</v>
      </c>
      <c r="D144" s="19" t="s">
        <v>28</v>
      </c>
      <c r="E144" s="13">
        <v>15</v>
      </c>
      <c r="F144" s="14"/>
      <c r="G144" s="15"/>
      <c r="H144" s="19" t="s">
        <v>1205</v>
      </c>
      <c r="I144" s="15"/>
      <c r="J144" s="15"/>
    </row>
    <row r="145" spans="1:10" ht="13">
      <c r="A145" s="19" t="s">
        <v>1038</v>
      </c>
      <c r="B145" s="11">
        <v>0.16662037037037036</v>
      </c>
      <c r="C145" s="19" t="s">
        <v>21</v>
      </c>
      <c r="D145" s="19" t="s">
        <v>62</v>
      </c>
      <c r="E145" s="13">
        <v>6</v>
      </c>
      <c r="F145" s="14">
        <f>E145-2</f>
        <v>4</v>
      </c>
      <c r="G145" s="15"/>
      <c r="H145" s="15"/>
      <c r="I145" s="15"/>
      <c r="J145" s="15"/>
    </row>
    <row r="146" spans="1:10" ht="13">
      <c r="A146" s="19" t="s">
        <v>1038</v>
      </c>
      <c r="B146" s="11">
        <v>0.16780092592592594</v>
      </c>
      <c r="C146" s="19" t="s">
        <v>18</v>
      </c>
      <c r="D146" s="19" t="s">
        <v>101</v>
      </c>
      <c r="E146" s="13">
        <v>19</v>
      </c>
      <c r="F146" s="14"/>
      <c r="G146" s="15"/>
      <c r="H146" s="19" t="s">
        <v>1206</v>
      </c>
      <c r="I146" s="15"/>
      <c r="J146" s="19" t="s">
        <v>1207</v>
      </c>
    </row>
    <row r="147" spans="1:10" ht="13">
      <c r="A147" s="19" t="s">
        <v>1038</v>
      </c>
      <c r="B147" s="11">
        <v>0.16847222222222222</v>
      </c>
      <c r="C147" s="19" t="s">
        <v>18</v>
      </c>
      <c r="D147" s="19" t="s">
        <v>33</v>
      </c>
      <c r="E147" s="13" t="s">
        <v>17</v>
      </c>
      <c r="F147" s="13">
        <v>20</v>
      </c>
      <c r="G147" s="15"/>
      <c r="H147" s="15"/>
      <c r="I147" s="15"/>
      <c r="J147" s="19" t="s">
        <v>103</v>
      </c>
    </row>
    <row r="148" spans="1:10" ht="13">
      <c r="A148" s="19" t="s">
        <v>1038</v>
      </c>
      <c r="B148" s="11">
        <v>0.16847222222222222</v>
      </c>
      <c r="C148" s="19" t="s">
        <v>18</v>
      </c>
      <c r="D148" s="19" t="s">
        <v>33</v>
      </c>
      <c r="E148" s="13">
        <v>15</v>
      </c>
      <c r="F148" s="14">
        <f>E148-7</f>
        <v>8</v>
      </c>
      <c r="G148" s="15"/>
      <c r="H148" s="15"/>
      <c r="I148" s="15"/>
      <c r="J148" s="19" t="s">
        <v>155</v>
      </c>
    </row>
    <row r="149" spans="1:10" ht="13">
      <c r="A149" s="19" t="s">
        <v>1038</v>
      </c>
      <c r="B149" s="11">
        <v>0.1695949074074074</v>
      </c>
      <c r="C149" s="19" t="s">
        <v>13</v>
      </c>
      <c r="D149" s="19" t="s">
        <v>28</v>
      </c>
      <c r="E149" s="13">
        <v>5</v>
      </c>
      <c r="F149" s="14"/>
      <c r="G149" s="15"/>
      <c r="H149" s="19" t="s">
        <v>1210</v>
      </c>
      <c r="I149" s="15"/>
      <c r="J149" s="19" t="s">
        <v>1211</v>
      </c>
    </row>
    <row r="150" spans="1:10" ht="13">
      <c r="A150" s="19" t="s">
        <v>1038</v>
      </c>
      <c r="B150" s="11">
        <v>0.17201388888888888</v>
      </c>
      <c r="C150" s="19" t="s">
        <v>21</v>
      </c>
      <c r="D150" s="19" t="s">
        <v>532</v>
      </c>
      <c r="E150" s="13" t="s">
        <v>17</v>
      </c>
      <c r="F150" s="13">
        <v>20</v>
      </c>
      <c r="G150" s="15"/>
      <c r="H150" s="15"/>
      <c r="I150" s="15"/>
      <c r="J150" s="15"/>
    </row>
    <row r="151" spans="1:10" ht="13">
      <c r="A151" s="19" t="s">
        <v>1038</v>
      </c>
      <c r="B151" s="11">
        <v>0.17239583333333333</v>
      </c>
      <c r="C151" s="19" t="s">
        <v>19</v>
      </c>
      <c r="D151" s="19" t="s">
        <v>101</v>
      </c>
      <c r="E151" s="13">
        <v>7</v>
      </c>
      <c r="F151" s="14"/>
      <c r="G151" s="15"/>
      <c r="H151" s="19" t="s">
        <v>1213</v>
      </c>
      <c r="I151" s="15"/>
      <c r="J151" s="19" t="s">
        <v>1214</v>
      </c>
    </row>
    <row r="152" spans="1:10" ht="13">
      <c r="A152" s="19" t="s">
        <v>1038</v>
      </c>
      <c r="B152" s="11">
        <v>0.17346064814814816</v>
      </c>
      <c r="C152" s="19" t="s">
        <v>66</v>
      </c>
      <c r="D152" s="19" t="s">
        <v>30</v>
      </c>
      <c r="E152" s="13">
        <v>10</v>
      </c>
      <c r="F152" s="14">
        <f>E152-7</f>
        <v>3</v>
      </c>
      <c r="G152" s="15"/>
      <c r="H152" s="15"/>
      <c r="I152" s="15"/>
      <c r="J152" s="19" t="s">
        <v>1215</v>
      </c>
    </row>
    <row r="153" spans="1:10" ht="13">
      <c r="A153" s="19" t="s">
        <v>1038</v>
      </c>
      <c r="B153" s="11">
        <v>0.17408564814814814</v>
      </c>
      <c r="C153" s="19" t="s">
        <v>18</v>
      </c>
      <c r="D153" s="19" t="s">
        <v>77</v>
      </c>
      <c r="E153" s="13">
        <v>7</v>
      </c>
      <c r="F153" s="14">
        <f>E153-4</f>
        <v>3</v>
      </c>
      <c r="G153" s="15"/>
      <c r="H153" s="19" t="s">
        <v>1216</v>
      </c>
      <c r="I153" s="15"/>
      <c r="J153" s="15"/>
    </row>
    <row r="154" spans="1:10" ht="13">
      <c r="A154" s="19" t="s">
        <v>1038</v>
      </c>
      <c r="B154" s="11">
        <v>0.17476851851851852</v>
      </c>
      <c r="C154" s="19" t="s">
        <v>18</v>
      </c>
      <c r="D154" s="19" t="s">
        <v>28</v>
      </c>
      <c r="E154" s="13">
        <v>11</v>
      </c>
      <c r="F154" s="14"/>
      <c r="G154" s="15"/>
      <c r="H154" s="19" t="s">
        <v>1217</v>
      </c>
      <c r="I154" s="15"/>
      <c r="J154" s="15"/>
    </row>
    <row r="155" spans="1:10" ht="13">
      <c r="A155" s="19" t="s">
        <v>1038</v>
      </c>
      <c r="B155" s="11">
        <v>0.17555555555555555</v>
      </c>
      <c r="C155" s="19" t="s">
        <v>13</v>
      </c>
      <c r="D155" s="19" t="s">
        <v>77</v>
      </c>
      <c r="E155" s="13">
        <v>16</v>
      </c>
      <c r="F155" s="14">
        <f>E155-1</f>
        <v>15</v>
      </c>
      <c r="G155" s="15"/>
      <c r="H155" s="19" t="s">
        <v>1218</v>
      </c>
      <c r="I155" s="15"/>
      <c r="J155" s="15"/>
    </row>
    <row r="156" spans="1:10" ht="13">
      <c r="A156" s="19" t="s">
        <v>1038</v>
      </c>
      <c r="B156" s="11">
        <v>0.17556712962962964</v>
      </c>
      <c r="C156" s="19" t="s">
        <v>14</v>
      </c>
      <c r="D156" s="19" t="s">
        <v>77</v>
      </c>
      <c r="E156" s="13">
        <v>15</v>
      </c>
      <c r="F156" s="14">
        <f>E156-7</f>
        <v>8</v>
      </c>
      <c r="G156" s="15"/>
      <c r="H156" s="19" t="s">
        <v>1219</v>
      </c>
      <c r="I156" s="15"/>
      <c r="J156" s="15"/>
    </row>
    <row r="157" spans="1:10" ht="13">
      <c r="A157" s="19" t="s">
        <v>1038</v>
      </c>
      <c r="B157" s="11">
        <v>0.17583333333333334</v>
      </c>
      <c r="C157" s="19" t="s">
        <v>13</v>
      </c>
      <c r="D157" s="19" t="s">
        <v>62</v>
      </c>
      <c r="E157" s="13" t="s">
        <v>1160</v>
      </c>
      <c r="F157" s="13">
        <v>19</v>
      </c>
      <c r="G157" s="15"/>
      <c r="H157" s="15"/>
      <c r="I157" s="15"/>
      <c r="J157" s="15"/>
    </row>
    <row r="158" spans="1:10" ht="13">
      <c r="A158" s="19" t="s">
        <v>1038</v>
      </c>
      <c r="B158" s="11">
        <v>0.17660879629629631</v>
      </c>
      <c r="C158" s="19" t="s">
        <v>888</v>
      </c>
      <c r="D158" s="19" t="s">
        <v>156</v>
      </c>
      <c r="E158" s="13">
        <v>11</v>
      </c>
      <c r="F158" s="14">
        <f>E158</f>
        <v>11</v>
      </c>
      <c r="G158" s="15"/>
      <c r="H158" s="15"/>
      <c r="I158" s="15"/>
      <c r="J158" s="15"/>
    </row>
    <row r="159" spans="1:10" ht="13">
      <c r="A159" s="19" t="s">
        <v>1038</v>
      </c>
      <c r="B159" s="11">
        <v>0.17797453703703703</v>
      </c>
      <c r="C159" s="19" t="s">
        <v>13</v>
      </c>
      <c r="D159" s="19" t="s">
        <v>33</v>
      </c>
      <c r="E159" s="13">
        <v>12</v>
      </c>
      <c r="F159" s="14">
        <f t="shared" ref="F159:F160" si="13">E159-7</f>
        <v>5</v>
      </c>
      <c r="G159" s="15"/>
      <c r="H159" s="15"/>
      <c r="I159" s="15"/>
      <c r="J159" s="19" t="s">
        <v>120</v>
      </c>
    </row>
    <row r="160" spans="1:10" ht="13">
      <c r="A160" s="19" t="s">
        <v>1038</v>
      </c>
      <c r="B160" s="11">
        <v>0.17800925925925926</v>
      </c>
      <c r="C160" s="19" t="s">
        <v>13</v>
      </c>
      <c r="D160" s="19" t="s">
        <v>33</v>
      </c>
      <c r="E160" s="13">
        <v>16</v>
      </c>
      <c r="F160" s="14">
        <f t="shared" si="13"/>
        <v>9</v>
      </c>
      <c r="G160" s="15"/>
      <c r="H160" s="15"/>
      <c r="I160" s="15"/>
      <c r="J160" s="19" t="s">
        <v>120</v>
      </c>
    </row>
    <row r="161" spans="1:10" ht="13">
      <c r="A161" s="19" t="s">
        <v>1038</v>
      </c>
      <c r="B161" s="11">
        <v>0.17813657407407407</v>
      </c>
      <c r="C161" s="19" t="s">
        <v>13</v>
      </c>
      <c r="D161" s="19" t="s">
        <v>28</v>
      </c>
      <c r="E161" s="13">
        <v>10</v>
      </c>
      <c r="F161" s="14"/>
      <c r="G161" s="15"/>
      <c r="H161" s="19" t="s">
        <v>1220</v>
      </c>
      <c r="I161" s="13">
        <v>1</v>
      </c>
      <c r="J161" s="19" t="s">
        <v>1221</v>
      </c>
    </row>
    <row r="162" spans="1:10" ht="13">
      <c r="A162" s="19" t="s">
        <v>1038</v>
      </c>
      <c r="B162" s="11">
        <v>0.1787037037037037</v>
      </c>
      <c r="C162" s="19" t="s">
        <v>66</v>
      </c>
      <c r="D162" s="19" t="s">
        <v>30</v>
      </c>
      <c r="E162" s="13" t="s">
        <v>38</v>
      </c>
      <c r="F162" s="13" t="s">
        <v>38</v>
      </c>
      <c r="G162" s="15"/>
      <c r="H162" s="15"/>
      <c r="I162" s="15"/>
      <c r="J162" s="19" t="s">
        <v>56</v>
      </c>
    </row>
    <row r="163" spans="1:10" ht="13">
      <c r="A163" s="19" t="s">
        <v>1038</v>
      </c>
      <c r="B163" s="11">
        <v>0.1787037037037037</v>
      </c>
      <c r="C163" s="19" t="s">
        <v>66</v>
      </c>
      <c r="D163" s="19" t="s">
        <v>30</v>
      </c>
      <c r="E163" s="13">
        <v>13</v>
      </c>
      <c r="F163" s="14">
        <f>E163-7</f>
        <v>6</v>
      </c>
      <c r="G163" s="15"/>
      <c r="H163" s="15"/>
      <c r="I163" s="15"/>
      <c r="J163" s="19" t="s">
        <v>1204</v>
      </c>
    </row>
    <row r="164" spans="1:10" ht="13">
      <c r="A164" s="19" t="s">
        <v>1038</v>
      </c>
      <c r="B164" s="11">
        <v>0.17891203703703704</v>
      </c>
      <c r="C164" s="19" t="s">
        <v>66</v>
      </c>
      <c r="D164" s="19" t="s">
        <v>30</v>
      </c>
      <c r="E164" s="13" t="s">
        <v>38</v>
      </c>
      <c r="F164" s="13" t="s">
        <v>38</v>
      </c>
      <c r="G164" s="15"/>
      <c r="H164" s="15"/>
      <c r="I164" s="15"/>
      <c r="J164" s="19" t="s">
        <v>56</v>
      </c>
    </row>
    <row r="165" spans="1:10" ht="13">
      <c r="A165" s="19" t="s">
        <v>1038</v>
      </c>
      <c r="B165" s="11">
        <v>0.17891203703703704</v>
      </c>
      <c r="C165" s="19" t="s">
        <v>66</v>
      </c>
      <c r="D165" s="19" t="s">
        <v>30</v>
      </c>
      <c r="E165" s="13">
        <v>15</v>
      </c>
      <c r="F165" s="14">
        <f>E165-7</f>
        <v>8</v>
      </c>
      <c r="G165" s="15"/>
      <c r="H165" s="15"/>
      <c r="I165" s="15"/>
      <c r="J165" s="19" t="s">
        <v>1204</v>
      </c>
    </row>
    <row r="166" spans="1:10" ht="13">
      <c r="A166" s="19" t="s">
        <v>1038</v>
      </c>
      <c r="B166" s="11">
        <v>0.17905092592592592</v>
      </c>
      <c r="C166" s="19" t="s">
        <v>66</v>
      </c>
      <c r="D166" s="19" t="s">
        <v>28</v>
      </c>
      <c r="E166" s="13">
        <v>17</v>
      </c>
      <c r="F166" s="14"/>
      <c r="G166" s="15"/>
      <c r="H166" s="19" t="s">
        <v>1223</v>
      </c>
      <c r="I166" s="13">
        <v>1</v>
      </c>
      <c r="J166" s="19" t="s">
        <v>1224</v>
      </c>
    </row>
    <row r="167" spans="1:10" ht="13">
      <c r="A167" s="19" t="s">
        <v>1038</v>
      </c>
      <c r="B167" s="11">
        <v>0.18211805555555555</v>
      </c>
      <c r="C167" s="19" t="s">
        <v>21</v>
      </c>
      <c r="D167" s="19" t="s">
        <v>28</v>
      </c>
      <c r="E167" s="13">
        <v>20</v>
      </c>
      <c r="F167" s="14"/>
      <c r="G167" s="15"/>
      <c r="H167" s="19" t="s">
        <v>1225</v>
      </c>
      <c r="I167" s="15"/>
      <c r="J167" s="19" t="s">
        <v>614</v>
      </c>
    </row>
    <row r="168" spans="1:10" ht="13">
      <c r="A168" s="19" t="s">
        <v>1038</v>
      </c>
      <c r="B168" s="11">
        <v>0.18278935185185186</v>
      </c>
      <c r="C168" s="19" t="s">
        <v>18</v>
      </c>
      <c r="D168" s="19" t="s">
        <v>101</v>
      </c>
      <c r="E168" s="13">
        <v>22</v>
      </c>
      <c r="F168" s="14"/>
      <c r="G168" s="15"/>
      <c r="H168" s="19" t="s">
        <v>1226</v>
      </c>
      <c r="I168" s="15"/>
      <c r="J168" s="19" t="s">
        <v>1207</v>
      </c>
    </row>
    <row r="169" spans="1:10" ht="13">
      <c r="A169" s="19" t="s">
        <v>1038</v>
      </c>
      <c r="B169" s="11">
        <v>0.18303240740740739</v>
      </c>
      <c r="C169" s="19" t="s">
        <v>18</v>
      </c>
      <c r="D169" s="19" t="s">
        <v>33</v>
      </c>
      <c r="E169" s="13" t="s">
        <v>38</v>
      </c>
      <c r="F169" s="13" t="s">
        <v>38</v>
      </c>
      <c r="G169" s="15"/>
      <c r="H169" s="15"/>
      <c r="I169" s="15"/>
      <c r="J169" s="19" t="s">
        <v>103</v>
      </c>
    </row>
    <row r="170" spans="1:10" ht="13">
      <c r="A170" s="19" t="s">
        <v>1038</v>
      </c>
      <c r="B170" s="11">
        <v>0.18303240740740739</v>
      </c>
      <c r="C170" s="19" t="s">
        <v>18</v>
      </c>
      <c r="D170" s="19" t="s">
        <v>33</v>
      </c>
      <c r="E170" s="13">
        <v>19</v>
      </c>
      <c r="F170" s="14">
        <f>E170-7</f>
        <v>12</v>
      </c>
      <c r="G170" s="15"/>
      <c r="H170" s="15"/>
      <c r="I170" s="15"/>
      <c r="J170" s="19" t="s">
        <v>1228</v>
      </c>
    </row>
    <row r="171" spans="1:10" ht="13">
      <c r="A171" s="19" t="s">
        <v>1038</v>
      </c>
      <c r="B171" s="11">
        <v>0.18311342592592592</v>
      </c>
      <c r="C171" s="19" t="s">
        <v>18</v>
      </c>
      <c r="D171" s="19" t="s">
        <v>28</v>
      </c>
      <c r="E171" s="13">
        <v>12</v>
      </c>
      <c r="F171" s="14"/>
      <c r="G171" s="15"/>
      <c r="H171" s="19" t="s">
        <v>1229</v>
      </c>
      <c r="I171" s="13">
        <v>1</v>
      </c>
      <c r="J171" s="19" t="s">
        <v>1230</v>
      </c>
    </row>
    <row r="172" spans="1:10" ht="13">
      <c r="A172" s="19" t="s">
        <v>1038</v>
      </c>
      <c r="B172" s="11">
        <v>0.18440972222222221</v>
      </c>
      <c r="C172" s="19" t="s">
        <v>19</v>
      </c>
      <c r="D172" s="19" t="s">
        <v>31</v>
      </c>
      <c r="E172" s="13">
        <v>11</v>
      </c>
      <c r="F172" s="14">
        <f>E172-0</f>
        <v>11</v>
      </c>
      <c r="G172" s="15"/>
      <c r="H172" s="15"/>
      <c r="I172" s="15"/>
      <c r="J172" s="15"/>
    </row>
    <row r="173" spans="1:10" ht="13">
      <c r="A173" s="19" t="s">
        <v>1038</v>
      </c>
      <c r="B173" s="11">
        <v>0.18475694444444443</v>
      </c>
      <c r="C173" s="19" t="s">
        <v>19</v>
      </c>
      <c r="D173" s="19" t="s">
        <v>22</v>
      </c>
      <c r="E173" s="13" t="s">
        <v>38</v>
      </c>
      <c r="F173" s="13" t="s">
        <v>38</v>
      </c>
      <c r="G173" s="15"/>
      <c r="H173" s="15"/>
      <c r="I173" s="15"/>
      <c r="J173" s="19" t="s">
        <v>56</v>
      </c>
    </row>
    <row r="174" spans="1:10" ht="13">
      <c r="A174" s="19" t="s">
        <v>1038</v>
      </c>
      <c r="B174" s="11">
        <v>0.18475694444444443</v>
      </c>
      <c r="C174" s="19" t="s">
        <v>19</v>
      </c>
      <c r="D174" s="19" t="s">
        <v>22</v>
      </c>
      <c r="E174" s="13">
        <v>22</v>
      </c>
      <c r="F174" s="14">
        <f>E174-10</f>
        <v>12</v>
      </c>
      <c r="G174" s="15"/>
      <c r="H174" s="15"/>
      <c r="I174" s="15"/>
      <c r="J174" s="15"/>
    </row>
    <row r="175" spans="1:10" ht="13">
      <c r="A175" s="19" t="s">
        <v>1038</v>
      </c>
      <c r="B175" s="11">
        <v>0.18587962962962962</v>
      </c>
      <c r="C175" s="19" t="s">
        <v>14</v>
      </c>
      <c r="D175" s="19" t="s">
        <v>26</v>
      </c>
      <c r="E175" s="13">
        <v>19</v>
      </c>
      <c r="F175" s="14">
        <f>E175-6</f>
        <v>13</v>
      </c>
      <c r="G175" s="15"/>
      <c r="H175" s="15"/>
      <c r="I175" s="15"/>
      <c r="J175" s="15"/>
    </row>
    <row r="176" spans="1:10" ht="13">
      <c r="A176" s="19" t="s">
        <v>1038</v>
      </c>
      <c r="B176" s="11">
        <v>0.18652777777777776</v>
      </c>
      <c r="C176" s="19" t="s">
        <v>21</v>
      </c>
      <c r="D176" s="19" t="s">
        <v>77</v>
      </c>
      <c r="E176" s="13">
        <v>19</v>
      </c>
      <c r="F176" s="14">
        <f t="shared" ref="F176:F177" si="14">E176-1</f>
        <v>18</v>
      </c>
      <c r="G176" s="15"/>
      <c r="H176" s="19" t="s">
        <v>1233</v>
      </c>
      <c r="I176" s="15"/>
      <c r="J176" s="19" t="s">
        <v>1198</v>
      </c>
    </row>
    <row r="177" spans="1:10" ht="13">
      <c r="A177" s="19" t="s">
        <v>1038</v>
      </c>
      <c r="B177" s="11">
        <v>0.18657407407407409</v>
      </c>
      <c r="C177" s="19" t="s">
        <v>888</v>
      </c>
      <c r="D177" s="19" t="s">
        <v>77</v>
      </c>
      <c r="E177" s="13">
        <v>18</v>
      </c>
      <c r="F177" s="14">
        <f t="shared" si="14"/>
        <v>17</v>
      </c>
      <c r="G177" s="15"/>
      <c r="H177" s="19" t="s">
        <v>1234</v>
      </c>
      <c r="I177" s="15"/>
      <c r="J177" s="15"/>
    </row>
    <row r="178" spans="1:10" ht="13">
      <c r="A178" s="19" t="s">
        <v>1038</v>
      </c>
      <c r="B178" s="11">
        <v>0.18746527777777777</v>
      </c>
      <c r="C178" s="19" t="s">
        <v>888</v>
      </c>
      <c r="D178" s="19" t="s">
        <v>101</v>
      </c>
      <c r="E178" s="13">
        <v>13</v>
      </c>
      <c r="F178" s="14"/>
      <c r="G178" s="15"/>
      <c r="H178" s="19" t="s">
        <v>1235</v>
      </c>
      <c r="I178" s="15"/>
      <c r="J178" s="19" t="s">
        <v>172</v>
      </c>
    </row>
    <row r="179" spans="1:10" ht="13">
      <c r="A179" s="19" t="s">
        <v>1038</v>
      </c>
      <c r="B179" s="11">
        <v>0.18854166666666666</v>
      </c>
      <c r="C179" s="19" t="s">
        <v>13</v>
      </c>
      <c r="D179" s="19" t="s">
        <v>30</v>
      </c>
      <c r="E179" s="13" t="s">
        <v>38</v>
      </c>
      <c r="F179" s="13" t="s">
        <v>38</v>
      </c>
      <c r="G179" s="15"/>
      <c r="H179" s="15"/>
      <c r="I179" s="15"/>
      <c r="J179" s="19" t="s">
        <v>56</v>
      </c>
    </row>
    <row r="180" spans="1:10" ht="13">
      <c r="A180" s="19" t="s">
        <v>1038</v>
      </c>
      <c r="B180" s="11">
        <v>0.18854166666666666</v>
      </c>
      <c r="C180" s="19" t="s">
        <v>13</v>
      </c>
      <c r="D180" s="19" t="s">
        <v>30</v>
      </c>
      <c r="E180" s="13">
        <v>21</v>
      </c>
      <c r="F180" s="14">
        <f>E180-8</f>
        <v>13</v>
      </c>
      <c r="G180" s="15"/>
      <c r="H180" s="15"/>
      <c r="I180" s="15"/>
      <c r="J180" s="19" t="s">
        <v>1236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>
    <outlinePr summaryBelow="0" summaryRight="0"/>
  </sheetPr>
  <dimension ref="A1:J11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83203125" customWidth="1"/>
    <col min="2" max="2" width="7.33203125" customWidth="1"/>
    <col min="3" max="3" width="9.5" customWidth="1"/>
    <col min="4" max="4" width="15.5" customWidth="1"/>
    <col min="5" max="5" width="10.5" customWidth="1"/>
    <col min="6" max="6" width="12.5" customWidth="1"/>
    <col min="7" max="7" width="5.1640625" customWidth="1"/>
    <col min="8" max="8" width="50.6640625" customWidth="1"/>
    <col min="9" max="9" width="6.33203125" customWidth="1"/>
    <col min="10" max="10" width="34.1640625" customWidth="1"/>
  </cols>
  <sheetData>
    <row r="1" spans="1:10" ht="15.75" customHeight="1">
      <c r="A1" s="25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9" t="s">
        <v>1040</v>
      </c>
      <c r="B2" s="11">
        <v>1.1122685185185185E-2</v>
      </c>
      <c r="C2" s="19" t="s">
        <v>13</v>
      </c>
      <c r="D2" s="19" t="s">
        <v>116</v>
      </c>
      <c r="E2" s="13" t="s">
        <v>38</v>
      </c>
      <c r="F2" s="13" t="s">
        <v>38</v>
      </c>
      <c r="G2" s="15"/>
      <c r="H2" s="15"/>
      <c r="I2" s="15"/>
      <c r="J2" s="15"/>
    </row>
    <row r="3" spans="1:10" ht="15.75" customHeight="1">
      <c r="A3" s="19" t="s">
        <v>1040</v>
      </c>
      <c r="B3" s="11">
        <v>1.1122685185185185E-2</v>
      </c>
      <c r="C3" s="19" t="s">
        <v>13</v>
      </c>
      <c r="D3" s="19" t="s">
        <v>116</v>
      </c>
      <c r="E3" s="13">
        <v>25</v>
      </c>
      <c r="F3" s="14">
        <f>E3-7</f>
        <v>18</v>
      </c>
      <c r="G3" s="15"/>
      <c r="H3" s="15"/>
      <c r="I3" s="15"/>
      <c r="J3" s="15"/>
    </row>
    <row r="4" spans="1:10" ht="15.75" customHeight="1">
      <c r="A4" s="19" t="s">
        <v>1040</v>
      </c>
      <c r="B4" s="11">
        <v>1.4479166666666666E-2</v>
      </c>
      <c r="C4" s="19" t="s">
        <v>13</v>
      </c>
      <c r="D4" s="19" t="s">
        <v>51</v>
      </c>
      <c r="E4" s="13">
        <v>11</v>
      </c>
      <c r="F4" s="14">
        <f>E4--2</f>
        <v>13</v>
      </c>
      <c r="G4" s="15"/>
      <c r="H4" s="15"/>
      <c r="I4" s="15"/>
      <c r="J4" s="15"/>
    </row>
    <row r="5" spans="1:10" ht="15.75" customHeight="1">
      <c r="A5" s="19" t="s">
        <v>1040</v>
      </c>
      <c r="B5" s="11">
        <v>1.9074074074074073E-2</v>
      </c>
      <c r="C5" s="19" t="s">
        <v>888</v>
      </c>
      <c r="D5" s="19" t="s">
        <v>101</v>
      </c>
      <c r="E5" s="13">
        <v>14</v>
      </c>
      <c r="F5" s="13"/>
      <c r="G5" s="15"/>
      <c r="H5" s="19" t="s">
        <v>1069</v>
      </c>
      <c r="I5" s="15"/>
      <c r="J5" s="19" t="s">
        <v>1070</v>
      </c>
    </row>
    <row r="6" spans="1:10" ht="15.75" customHeight="1">
      <c r="A6" s="19" t="s">
        <v>1040</v>
      </c>
      <c r="B6" s="11">
        <v>2.0393518518518519E-2</v>
      </c>
      <c r="C6" s="19" t="s">
        <v>19</v>
      </c>
      <c r="D6" s="19" t="s">
        <v>37</v>
      </c>
      <c r="E6" s="13">
        <v>12</v>
      </c>
      <c r="F6" s="13">
        <f>E6-9</f>
        <v>3</v>
      </c>
      <c r="G6" s="15"/>
      <c r="H6" s="15"/>
      <c r="I6" s="15"/>
      <c r="J6" s="15"/>
    </row>
    <row r="7" spans="1:10" ht="15.75" customHeight="1">
      <c r="A7" s="19" t="s">
        <v>1040</v>
      </c>
      <c r="B7" s="11">
        <v>2.2777777777777779E-2</v>
      </c>
      <c r="C7" s="19" t="s">
        <v>14</v>
      </c>
      <c r="D7" s="19" t="s">
        <v>116</v>
      </c>
      <c r="E7" s="13" t="s">
        <v>38</v>
      </c>
      <c r="F7" s="13" t="s">
        <v>38</v>
      </c>
      <c r="G7" s="15"/>
      <c r="H7" s="15"/>
      <c r="I7" s="15"/>
      <c r="J7" s="19" t="s">
        <v>56</v>
      </c>
    </row>
    <row r="8" spans="1:10" ht="15.75" customHeight="1">
      <c r="A8" s="19" t="s">
        <v>1040</v>
      </c>
      <c r="B8" s="11">
        <v>2.2777777777777779E-2</v>
      </c>
      <c r="C8" s="19" t="s">
        <v>14</v>
      </c>
      <c r="D8" s="19" t="s">
        <v>116</v>
      </c>
      <c r="E8" s="13">
        <v>19</v>
      </c>
      <c r="F8" s="13">
        <f>E8-1</f>
        <v>18</v>
      </c>
      <c r="G8" s="15"/>
      <c r="H8" s="15"/>
      <c r="I8" s="15"/>
      <c r="J8" s="15"/>
    </row>
    <row r="9" spans="1:10" ht="15.75" customHeight="1">
      <c r="A9" s="19" t="s">
        <v>1040</v>
      </c>
      <c r="B9" s="11">
        <v>2.5358796296296296E-2</v>
      </c>
      <c r="C9" s="19" t="s">
        <v>13</v>
      </c>
      <c r="D9" s="19" t="s">
        <v>116</v>
      </c>
      <c r="E9" s="13" t="s">
        <v>38</v>
      </c>
      <c r="F9" s="13" t="s">
        <v>38</v>
      </c>
      <c r="G9" s="15"/>
      <c r="H9" s="15"/>
      <c r="I9" s="15"/>
      <c r="J9" s="15"/>
    </row>
    <row r="10" spans="1:10" ht="15.75" customHeight="1">
      <c r="A10" s="19" t="s">
        <v>1040</v>
      </c>
      <c r="B10" s="11">
        <v>2.5358796296296296E-2</v>
      </c>
      <c r="C10" s="19" t="s">
        <v>13</v>
      </c>
      <c r="D10" s="19" t="s">
        <v>116</v>
      </c>
      <c r="E10" s="13">
        <v>19</v>
      </c>
      <c r="F10" s="14">
        <f>E10-7</f>
        <v>12</v>
      </c>
      <c r="G10" s="15"/>
      <c r="H10" s="15"/>
      <c r="I10" s="15"/>
      <c r="J10" s="15"/>
    </row>
    <row r="11" spans="1:10" ht="15.75" customHeight="1">
      <c r="A11" s="19" t="s">
        <v>1040</v>
      </c>
      <c r="B11" s="11">
        <v>2.7604166666666666E-2</v>
      </c>
      <c r="C11" s="19" t="s">
        <v>18</v>
      </c>
      <c r="D11" s="19" t="s">
        <v>326</v>
      </c>
      <c r="E11" s="13">
        <v>20</v>
      </c>
      <c r="F11" s="13">
        <f t="shared" ref="F11:F12" si="0">E11-8</f>
        <v>12</v>
      </c>
      <c r="G11" s="15"/>
      <c r="H11" s="15"/>
      <c r="I11" s="15"/>
      <c r="J11" s="19" t="s">
        <v>1074</v>
      </c>
    </row>
    <row r="12" spans="1:10" ht="15.75" customHeight="1">
      <c r="A12" s="19" t="s">
        <v>1040</v>
      </c>
      <c r="B12" s="11">
        <v>3.1030092592592592E-2</v>
      </c>
      <c r="C12" s="19" t="s">
        <v>21</v>
      </c>
      <c r="D12" s="19" t="s">
        <v>37</v>
      </c>
      <c r="E12" s="13">
        <v>10</v>
      </c>
      <c r="F12" s="13">
        <f t="shared" si="0"/>
        <v>2</v>
      </c>
      <c r="G12" s="15"/>
      <c r="H12" s="15"/>
      <c r="I12" s="15"/>
      <c r="J12" s="15"/>
    </row>
    <row r="13" spans="1:10" ht="15.75" customHeight="1">
      <c r="A13" s="19" t="s">
        <v>1040</v>
      </c>
      <c r="B13" s="11">
        <v>3.2071759259259258E-2</v>
      </c>
      <c r="C13" s="19" t="s">
        <v>888</v>
      </c>
      <c r="D13" s="19" t="s">
        <v>37</v>
      </c>
      <c r="E13" s="13">
        <v>6</v>
      </c>
      <c r="F13" s="14">
        <f>E13--1</f>
        <v>7</v>
      </c>
      <c r="G13" s="15"/>
      <c r="H13" s="15"/>
      <c r="I13" s="15"/>
      <c r="J13" s="15"/>
    </row>
    <row r="14" spans="1:10" ht="15.75" customHeight="1">
      <c r="A14" s="19" t="s">
        <v>1040</v>
      </c>
      <c r="B14" s="11">
        <v>3.4108796296296297E-2</v>
      </c>
      <c r="C14" s="19" t="s">
        <v>13</v>
      </c>
      <c r="D14" s="19" t="s">
        <v>45</v>
      </c>
      <c r="E14" s="13" t="s">
        <v>38</v>
      </c>
      <c r="F14" s="14"/>
      <c r="G14" s="15"/>
      <c r="H14" s="15"/>
      <c r="I14" s="15"/>
      <c r="J14" s="19" t="s">
        <v>1077</v>
      </c>
    </row>
    <row r="15" spans="1:10" ht="15.75" customHeight="1">
      <c r="A15" s="19" t="s">
        <v>1040</v>
      </c>
      <c r="B15" s="11">
        <v>3.8449074074074073E-2</v>
      </c>
      <c r="C15" s="19" t="s">
        <v>18</v>
      </c>
      <c r="D15" s="19" t="s">
        <v>28</v>
      </c>
      <c r="E15" s="13">
        <v>11</v>
      </c>
      <c r="F15" s="14"/>
      <c r="G15" s="15"/>
      <c r="H15" s="19" t="s">
        <v>1078</v>
      </c>
      <c r="I15" s="15"/>
      <c r="J15" s="15"/>
    </row>
    <row r="16" spans="1:10" ht="15.75" customHeight="1">
      <c r="A16" s="19" t="s">
        <v>1040</v>
      </c>
      <c r="B16" s="11">
        <v>3.8622685185185184E-2</v>
      </c>
      <c r="C16" s="19" t="s">
        <v>888</v>
      </c>
      <c r="D16" s="19" t="s">
        <v>28</v>
      </c>
      <c r="E16" s="13">
        <v>3</v>
      </c>
      <c r="F16" s="13"/>
      <c r="G16" s="15"/>
      <c r="H16" s="19" t="s">
        <v>1079</v>
      </c>
      <c r="I16" s="15"/>
      <c r="J16" s="15"/>
    </row>
    <row r="17" spans="1:10" ht="15.75" customHeight="1">
      <c r="A17" s="19" t="s">
        <v>1040</v>
      </c>
      <c r="B17" s="11">
        <v>4.0416666666666663E-2</v>
      </c>
      <c r="C17" s="19" t="s">
        <v>18</v>
      </c>
      <c r="D17" s="19" t="s">
        <v>381</v>
      </c>
      <c r="E17" s="13" t="s">
        <v>38</v>
      </c>
      <c r="F17" s="13" t="s">
        <v>38</v>
      </c>
      <c r="G17" s="15"/>
      <c r="H17" s="15"/>
      <c r="I17" s="15"/>
      <c r="J17" s="19" t="s">
        <v>56</v>
      </c>
    </row>
    <row r="18" spans="1:10" ht="15.75" customHeight="1">
      <c r="A18" s="19" t="s">
        <v>1040</v>
      </c>
      <c r="B18" s="11">
        <v>4.0416666666666663E-2</v>
      </c>
      <c r="C18" s="19" t="s">
        <v>18</v>
      </c>
      <c r="D18" s="19" t="s">
        <v>381</v>
      </c>
      <c r="E18" s="13">
        <v>22</v>
      </c>
      <c r="F18" s="14">
        <f>E18-8</f>
        <v>14</v>
      </c>
      <c r="G18" s="15"/>
      <c r="H18" s="15"/>
      <c r="I18" s="15"/>
      <c r="J18" s="19" t="s">
        <v>1080</v>
      </c>
    </row>
    <row r="19" spans="1:10" ht="15.75" customHeight="1">
      <c r="A19" s="19" t="s">
        <v>1040</v>
      </c>
      <c r="B19" s="11">
        <v>4.2696759259259261E-2</v>
      </c>
      <c r="C19" s="19" t="s">
        <v>14</v>
      </c>
      <c r="D19" s="19" t="s">
        <v>15</v>
      </c>
      <c r="E19" s="13">
        <v>7</v>
      </c>
      <c r="F19" s="13">
        <f t="shared" ref="F19:F20" si="1">E19-3</f>
        <v>4</v>
      </c>
      <c r="G19" s="15"/>
      <c r="H19" s="15"/>
      <c r="I19" s="15"/>
      <c r="J19" s="15"/>
    </row>
    <row r="20" spans="1:10" ht="15.75" customHeight="1">
      <c r="A20" s="19" t="s">
        <v>1040</v>
      </c>
      <c r="B20" s="11">
        <v>4.3055555555555555E-2</v>
      </c>
      <c r="C20" s="19" t="s">
        <v>14</v>
      </c>
      <c r="D20" s="19" t="s">
        <v>15</v>
      </c>
      <c r="E20" s="13">
        <v>11</v>
      </c>
      <c r="F20" s="14">
        <f t="shared" si="1"/>
        <v>8</v>
      </c>
      <c r="G20" s="15"/>
      <c r="H20" s="15"/>
      <c r="I20" s="15"/>
      <c r="J20" s="15"/>
    </row>
    <row r="21" spans="1:10" ht="15.75" customHeight="1">
      <c r="A21" s="19" t="s">
        <v>1040</v>
      </c>
      <c r="B21" s="11">
        <v>4.5555555555555557E-2</v>
      </c>
      <c r="C21" s="19" t="s">
        <v>18</v>
      </c>
      <c r="D21" s="19" t="s">
        <v>15</v>
      </c>
      <c r="E21" s="13" t="s">
        <v>17</v>
      </c>
      <c r="F21" s="13">
        <v>20</v>
      </c>
      <c r="G21" s="15"/>
      <c r="H21" s="15"/>
      <c r="I21" s="15"/>
      <c r="J21" s="15"/>
    </row>
    <row r="22" spans="1:10" ht="15.75" customHeight="1">
      <c r="A22" s="19" t="s">
        <v>1040</v>
      </c>
      <c r="B22" s="11">
        <v>4.6932870370370368E-2</v>
      </c>
      <c r="C22" s="19" t="s">
        <v>21</v>
      </c>
      <c r="D22" s="19" t="s">
        <v>78</v>
      </c>
      <c r="E22" s="13">
        <v>16</v>
      </c>
      <c r="F22" s="14">
        <f>E22-5</f>
        <v>11</v>
      </c>
      <c r="G22" s="15"/>
      <c r="H22" s="15"/>
      <c r="I22" s="15"/>
      <c r="J22" s="15"/>
    </row>
    <row r="23" spans="1:10" ht="15.75" customHeight="1">
      <c r="A23" s="19" t="s">
        <v>1040</v>
      </c>
      <c r="B23" s="11">
        <v>5.6099537037037038E-2</v>
      </c>
      <c r="C23" s="19" t="s">
        <v>14</v>
      </c>
      <c r="D23" s="19" t="s">
        <v>25</v>
      </c>
      <c r="E23" s="13">
        <v>6</v>
      </c>
      <c r="F23" s="13">
        <f>E23-3</f>
        <v>3</v>
      </c>
      <c r="G23" s="15"/>
      <c r="H23" s="15"/>
      <c r="I23" s="15"/>
      <c r="J23" s="15"/>
    </row>
    <row r="24" spans="1:10" ht="15.75" customHeight="1">
      <c r="A24" s="19" t="s">
        <v>1040</v>
      </c>
      <c r="B24" s="11">
        <v>5.7002314814814818E-2</v>
      </c>
      <c r="C24" s="19" t="s">
        <v>888</v>
      </c>
      <c r="D24" s="19" t="s">
        <v>25</v>
      </c>
      <c r="E24" s="13">
        <v>12</v>
      </c>
      <c r="F24" s="13">
        <f>E24-5</f>
        <v>7</v>
      </c>
      <c r="G24" s="15"/>
      <c r="H24" s="15"/>
      <c r="I24" s="15"/>
      <c r="J24" s="15"/>
    </row>
    <row r="25" spans="1:10" ht="15.75" customHeight="1">
      <c r="A25" s="19" t="s">
        <v>1040</v>
      </c>
      <c r="B25" s="11">
        <v>5.9247685185185188E-2</v>
      </c>
      <c r="C25" s="19" t="s">
        <v>14</v>
      </c>
      <c r="D25" s="19" t="s">
        <v>25</v>
      </c>
      <c r="E25" s="13">
        <v>22</v>
      </c>
      <c r="F25" s="13">
        <v>19</v>
      </c>
      <c r="G25" s="15"/>
      <c r="H25" s="15"/>
      <c r="I25" s="15"/>
      <c r="J25" s="15"/>
    </row>
    <row r="26" spans="1:10" ht="15.75" customHeight="1">
      <c r="A26" s="19" t="s">
        <v>1040</v>
      </c>
      <c r="B26" s="11">
        <v>6.1412037037037036E-2</v>
      </c>
      <c r="C26" s="19" t="s">
        <v>888</v>
      </c>
      <c r="D26" s="19" t="s">
        <v>15</v>
      </c>
      <c r="E26" s="13">
        <v>26</v>
      </c>
      <c r="F26" s="13">
        <f>E26-8</f>
        <v>18</v>
      </c>
      <c r="G26" s="15"/>
      <c r="H26" s="15"/>
      <c r="I26" s="15"/>
      <c r="J26" s="15"/>
    </row>
    <row r="27" spans="1:10" ht="15.75" customHeight="1">
      <c r="A27" s="19" t="s">
        <v>1040</v>
      </c>
      <c r="B27" s="11">
        <v>6.3449074074074074E-2</v>
      </c>
      <c r="C27" s="19" t="s">
        <v>19</v>
      </c>
      <c r="D27" s="19" t="s">
        <v>22</v>
      </c>
      <c r="E27" s="13" t="s">
        <v>20</v>
      </c>
      <c r="F27" s="13">
        <v>1</v>
      </c>
      <c r="G27" s="15"/>
      <c r="H27" s="15"/>
      <c r="I27" s="15"/>
      <c r="J27" s="19" t="s">
        <v>56</v>
      </c>
    </row>
    <row r="28" spans="1:10" ht="15.75" customHeight="1">
      <c r="A28" s="19" t="s">
        <v>1040</v>
      </c>
      <c r="B28" s="11">
        <v>6.3449074074074074E-2</v>
      </c>
      <c r="C28" s="19" t="s">
        <v>19</v>
      </c>
      <c r="D28" s="19" t="s">
        <v>22</v>
      </c>
      <c r="E28" s="13">
        <v>17</v>
      </c>
      <c r="F28" s="14">
        <f>E28-10</f>
        <v>7</v>
      </c>
      <c r="G28" s="15"/>
      <c r="H28" s="15"/>
      <c r="I28" s="15"/>
      <c r="J28" s="15"/>
    </row>
    <row r="29" spans="1:10" ht="15.75" customHeight="1">
      <c r="A29" s="19" t="s">
        <v>1040</v>
      </c>
      <c r="B29" s="11">
        <v>6.4062499999999994E-2</v>
      </c>
      <c r="C29" s="19" t="s">
        <v>19</v>
      </c>
      <c r="D29" s="19" t="s">
        <v>15</v>
      </c>
      <c r="E29" s="13">
        <v>9</v>
      </c>
      <c r="F29" s="14">
        <f>E29-0</f>
        <v>9</v>
      </c>
      <c r="G29" s="15"/>
      <c r="H29" s="15"/>
      <c r="I29" s="15"/>
      <c r="J29" s="15"/>
    </row>
    <row r="30" spans="1:10" ht="15.75" customHeight="1">
      <c r="A30" s="19" t="s">
        <v>1040</v>
      </c>
      <c r="B30" s="11">
        <v>6.5011574074074069E-2</v>
      </c>
      <c r="C30" s="19" t="s">
        <v>18</v>
      </c>
      <c r="D30" s="19" t="s">
        <v>15</v>
      </c>
      <c r="E30" s="13">
        <v>14</v>
      </c>
      <c r="F30" s="14">
        <f>E30-4</f>
        <v>10</v>
      </c>
      <c r="G30" s="15"/>
      <c r="H30" s="15"/>
      <c r="I30" s="15"/>
      <c r="J30" s="15"/>
    </row>
    <row r="31" spans="1:10" ht="15.75" customHeight="1">
      <c r="A31" s="19" t="s">
        <v>1040</v>
      </c>
      <c r="B31" s="11">
        <v>6.716435185185185E-2</v>
      </c>
      <c r="C31" s="19" t="s">
        <v>13</v>
      </c>
      <c r="D31" s="19" t="s">
        <v>52</v>
      </c>
      <c r="E31" s="13">
        <v>5</v>
      </c>
      <c r="F31" s="14">
        <f>E31-0</f>
        <v>5</v>
      </c>
      <c r="G31" s="15"/>
      <c r="H31" s="15"/>
      <c r="I31" s="15"/>
      <c r="J31" s="15"/>
    </row>
    <row r="32" spans="1:10" ht="15.75" customHeight="1">
      <c r="A32" s="19" t="s">
        <v>1040</v>
      </c>
      <c r="B32" s="11">
        <v>6.7534722222222218E-2</v>
      </c>
      <c r="C32" s="19" t="s">
        <v>18</v>
      </c>
      <c r="D32" s="19" t="s">
        <v>60</v>
      </c>
      <c r="E32" s="13">
        <v>7</v>
      </c>
      <c r="F32" s="14">
        <f>E32-1</f>
        <v>6</v>
      </c>
      <c r="G32" s="15"/>
      <c r="H32" s="15"/>
      <c r="I32" s="15"/>
      <c r="J32" s="15"/>
    </row>
    <row r="33" spans="1:10" ht="15.75" customHeight="1">
      <c r="A33" s="19" t="s">
        <v>1040</v>
      </c>
      <c r="B33" s="11">
        <v>6.8495370370370373E-2</v>
      </c>
      <c r="C33" s="19" t="s">
        <v>14</v>
      </c>
      <c r="D33" s="19" t="s">
        <v>34</v>
      </c>
      <c r="E33" s="13" t="s">
        <v>38</v>
      </c>
      <c r="F33" s="13" t="s">
        <v>38</v>
      </c>
      <c r="G33" s="15"/>
      <c r="H33" s="15"/>
      <c r="I33" s="15"/>
      <c r="J33" s="19" t="s">
        <v>103</v>
      </c>
    </row>
    <row r="34" spans="1:10" ht="15.75" customHeight="1">
      <c r="A34" s="19" t="s">
        <v>1040</v>
      </c>
      <c r="B34" s="11">
        <v>6.8495370370370373E-2</v>
      </c>
      <c r="C34" s="19" t="s">
        <v>14</v>
      </c>
      <c r="D34" s="19" t="s">
        <v>34</v>
      </c>
      <c r="E34" s="13">
        <v>11</v>
      </c>
      <c r="F34" s="13">
        <f>E34-4</f>
        <v>7</v>
      </c>
      <c r="G34" s="15"/>
      <c r="H34" s="15"/>
      <c r="I34" s="15"/>
      <c r="J34" s="15"/>
    </row>
    <row r="35" spans="1:10" ht="15.75" customHeight="1">
      <c r="A35" s="19" t="s">
        <v>1040</v>
      </c>
      <c r="B35" s="11">
        <v>7.0405092592592589E-2</v>
      </c>
      <c r="C35" s="19" t="s">
        <v>14</v>
      </c>
      <c r="D35" s="19" t="s">
        <v>167</v>
      </c>
      <c r="E35" s="13" t="s">
        <v>38</v>
      </c>
      <c r="F35" s="13"/>
      <c r="G35" s="15"/>
      <c r="H35" s="15"/>
      <c r="I35" s="15"/>
      <c r="J35" s="15"/>
    </row>
    <row r="36" spans="1:10" ht="15.75" customHeight="1">
      <c r="A36" s="19" t="s">
        <v>1040</v>
      </c>
      <c r="B36" s="11">
        <v>7.0671296296296301E-2</v>
      </c>
      <c r="C36" s="19" t="s">
        <v>14</v>
      </c>
      <c r="D36" s="19" t="s">
        <v>30</v>
      </c>
      <c r="E36" s="13" t="s">
        <v>17</v>
      </c>
      <c r="F36" s="13">
        <v>20</v>
      </c>
      <c r="G36" s="15"/>
      <c r="H36" s="15"/>
      <c r="I36" s="15"/>
      <c r="J36" s="19" t="s">
        <v>1096</v>
      </c>
    </row>
    <row r="37" spans="1:10" ht="15.75" customHeight="1">
      <c r="A37" s="19" t="s">
        <v>1040</v>
      </c>
      <c r="B37" s="11">
        <v>7.1099537037037031E-2</v>
      </c>
      <c r="C37" s="19" t="s">
        <v>14</v>
      </c>
      <c r="D37" s="19" t="s">
        <v>28</v>
      </c>
      <c r="E37" s="13">
        <v>7</v>
      </c>
      <c r="F37" s="13"/>
      <c r="G37" s="15"/>
      <c r="H37" s="19" t="s">
        <v>1097</v>
      </c>
      <c r="I37" s="15"/>
      <c r="J37" s="15"/>
    </row>
    <row r="38" spans="1:10" ht="15.75" customHeight="1">
      <c r="A38" s="19" t="s">
        <v>1040</v>
      </c>
      <c r="B38" s="11">
        <v>7.1562500000000001E-2</v>
      </c>
      <c r="C38" s="19" t="s">
        <v>14</v>
      </c>
      <c r="D38" s="19" t="s">
        <v>167</v>
      </c>
      <c r="E38" s="13">
        <v>7</v>
      </c>
      <c r="F38" s="14"/>
      <c r="G38" s="15"/>
      <c r="H38" s="15"/>
      <c r="I38" s="15"/>
      <c r="J38" s="15"/>
    </row>
    <row r="39" spans="1:10" ht="15.75" customHeight="1">
      <c r="A39" s="19" t="s">
        <v>1040</v>
      </c>
      <c r="B39" s="11">
        <v>7.1747685185185192E-2</v>
      </c>
      <c r="C39" s="19" t="s">
        <v>14</v>
      </c>
      <c r="D39" s="19" t="s">
        <v>30</v>
      </c>
      <c r="E39" s="13">
        <v>17</v>
      </c>
      <c r="F39" s="13">
        <f>E39-7</f>
        <v>10</v>
      </c>
      <c r="G39" s="15"/>
      <c r="H39" s="15"/>
      <c r="I39" s="15"/>
      <c r="J39" s="19" t="s">
        <v>1096</v>
      </c>
    </row>
    <row r="40" spans="1:10" ht="15.75" customHeight="1">
      <c r="A40" s="19" t="s">
        <v>1040</v>
      </c>
      <c r="B40" s="11">
        <v>7.1851851851851847E-2</v>
      </c>
      <c r="C40" s="19" t="s">
        <v>14</v>
      </c>
      <c r="D40" s="19" t="s">
        <v>28</v>
      </c>
      <c r="E40" s="13">
        <v>8</v>
      </c>
      <c r="F40" s="14"/>
      <c r="G40" s="15"/>
      <c r="H40" s="19" t="s">
        <v>1099</v>
      </c>
      <c r="I40" s="15"/>
      <c r="J40" s="15"/>
    </row>
    <row r="41" spans="1:10" ht="15.75" customHeight="1">
      <c r="A41" s="19" t="s">
        <v>1040</v>
      </c>
      <c r="B41" s="11">
        <v>8.5717592592592595E-2</v>
      </c>
      <c r="C41" s="19" t="s">
        <v>888</v>
      </c>
      <c r="D41" s="19" t="s">
        <v>16</v>
      </c>
      <c r="E41" s="13">
        <v>3</v>
      </c>
      <c r="F41" s="14">
        <f>E41-1</f>
        <v>2</v>
      </c>
      <c r="G41" s="15"/>
      <c r="H41" s="15"/>
      <c r="I41" s="15"/>
      <c r="J41" s="15"/>
    </row>
    <row r="42" spans="1:10" ht="15.75" customHeight="1">
      <c r="A42" s="19" t="s">
        <v>1040</v>
      </c>
      <c r="B42" s="11">
        <v>8.576388888888889E-2</v>
      </c>
      <c r="C42" s="19" t="s">
        <v>13</v>
      </c>
      <c r="D42" s="19" t="s">
        <v>16</v>
      </c>
      <c r="E42" s="13" t="s">
        <v>17</v>
      </c>
      <c r="F42" s="13">
        <v>20</v>
      </c>
      <c r="G42" s="15"/>
      <c r="H42" s="15"/>
      <c r="I42" s="15"/>
      <c r="J42" s="15"/>
    </row>
    <row r="43" spans="1:10" ht="15.75" customHeight="1">
      <c r="A43" s="19" t="s">
        <v>1040</v>
      </c>
      <c r="B43" s="11">
        <v>8.5775462962962956E-2</v>
      </c>
      <c r="C43" s="19" t="s">
        <v>66</v>
      </c>
      <c r="D43" s="19" t="s">
        <v>16</v>
      </c>
      <c r="E43" s="13">
        <v>4</v>
      </c>
      <c r="F43" s="13">
        <v>2</v>
      </c>
      <c r="G43" s="15"/>
      <c r="H43" s="15"/>
      <c r="I43" s="15"/>
      <c r="J43" s="15"/>
    </row>
    <row r="44" spans="1:10" ht="15.75" customHeight="1">
      <c r="A44" s="19" t="s">
        <v>1040</v>
      </c>
      <c r="B44" s="11">
        <v>8.5972222222222228E-2</v>
      </c>
      <c r="C44" s="19" t="s">
        <v>14</v>
      </c>
      <c r="D44" s="19" t="s">
        <v>16</v>
      </c>
      <c r="E44" s="13">
        <v>16</v>
      </c>
      <c r="F44" s="14">
        <f t="shared" ref="F44:F45" si="2">E44-4</f>
        <v>12</v>
      </c>
      <c r="G44" s="15"/>
      <c r="H44" s="15"/>
      <c r="I44" s="15"/>
      <c r="J44" s="15"/>
    </row>
    <row r="45" spans="1:10" ht="15.75" customHeight="1">
      <c r="A45" s="19" t="s">
        <v>1040</v>
      </c>
      <c r="B45" s="11">
        <v>8.5983796296296294E-2</v>
      </c>
      <c r="C45" s="19" t="s">
        <v>19</v>
      </c>
      <c r="D45" s="19" t="s">
        <v>16</v>
      </c>
      <c r="E45" s="13">
        <v>16</v>
      </c>
      <c r="F45" s="14">
        <f t="shared" si="2"/>
        <v>12</v>
      </c>
      <c r="G45" s="15"/>
      <c r="H45" s="15"/>
      <c r="I45" s="15"/>
      <c r="J45" s="15"/>
    </row>
    <row r="46" spans="1:10" ht="15.75" customHeight="1">
      <c r="A46" s="19" t="s">
        <v>1040</v>
      </c>
      <c r="B46" s="11">
        <v>8.6157407407407405E-2</v>
      </c>
      <c r="C46" s="19" t="s">
        <v>21</v>
      </c>
      <c r="D46" s="19" t="s">
        <v>16</v>
      </c>
      <c r="E46" s="13">
        <v>12</v>
      </c>
      <c r="F46" s="13">
        <f>E46-1</f>
        <v>11</v>
      </c>
      <c r="G46" s="15"/>
      <c r="H46" s="15"/>
      <c r="I46" s="15"/>
      <c r="J46" s="15"/>
    </row>
    <row r="47" spans="1:10" ht="15.75" customHeight="1">
      <c r="A47" s="19" t="s">
        <v>1040</v>
      </c>
      <c r="B47" s="11">
        <v>8.6203703703703699E-2</v>
      </c>
      <c r="C47" s="19" t="s">
        <v>18</v>
      </c>
      <c r="D47" s="19" t="s">
        <v>16</v>
      </c>
      <c r="E47" s="13">
        <v>13</v>
      </c>
      <c r="F47" s="14">
        <f>E47-4</f>
        <v>9</v>
      </c>
      <c r="G47" s="15"/>
      <c r="H47" s="15"/>
      <c r="I47" s="15"/>
      <c r="J47" s="15"/>
    </row>
    <row r="48" spans="1:10" ht="15.75" customHeight="1">
      <c r="A48" s="19" t="s">
        <v>1040</v>
      </c>
      <c r="B48" s="11">
        <v>8.7824074074074068E-2</v>
      </c>
      <c r="C48" s="19" t="s">
        <v>13</v>
      </c>
      <c r="D48" s="19" t="s">
        <v>31</v>
      </c>
      <c r="E48" s="13" t="s">
        <v>38</v>
      </c>
      <c r="F48" s="13" t="s">
        <v>38</v>
      </c>
      <c r="G48" s="15"/>
      <c r="H48" s="15"/>
      <c r="I48" s="15"/>
      <c r="J48" s="19" t="s">
        <v>103</v>
      </c>
    </row>
    <row r="49" spans="1:10" ht="15.75" customHeight="1">
      <c r="A49" s="19" t="s">
        <v>1040</v>
      </c>
      <c r="B49" s="11">
        <v>8.7824074074074068E-2</v>
      </c>
      <c r="C49" s="19" t="s">
        <v>13</v>
      </c>
      <c r="D49" s="19" t="s">
        <v>31</v>
      </c>
      <c r="E49" s="13" t="s">
        <v>20</v>
      </c>
      <c r="F49" s="13">
        <v>1</v>
      </c>
      <c r="G49" s="15"/>
      <c r="H49" s="15"/>
      <c r="I49" s="15"/>
      <c r="J49" s="15"/>
    </row>
    <row r="50" spans="1:10" ht="15.75" customHeight="1">
      <c r="A50" s="19" t="s">
        <v>1040</v>
      </c>
      <c r="B50" s="11">
        <v>8.8518518518518524E-2</v>
      </c>
      <c r="C50" s="19" t="s">
        <v>13</v>
      </c>
      <c r="D50" s="19" t="s">
        <v>28</v>
      </c>
      <c r="E50" s="13">
        <v>8</v>
      </c>
      <c r="F50" s="14"/>
      <c r="G50" s="15"/>
      <c r="H50" s="19" t="s">
        <v>1110</v>
      </c>
      <c r="I50" s="15"/>
      <c r="J50" s="15"/>
    </row>
    <row r="51" spans="1:10" ht="15.75" customHeight="1">
      <c r="A51" s="19" t="s">
        <v>1040</v>
      </c>
      <c r="B51" s="11">
        <v>8.9837962962962967E-2</v>
      </c>
      <c r="C51" s="19" t="s">
        <v>14</v>
      </c>
      <c r="D51" s="19" t="s">
        <v>167</v>
      </c>
      <c r="E51" s="13" t="s">
        <v>38</v>
      </c>
      <c r="F51" s="14"/>
      <c r="G51" s="15"/>
      <c r="H51" s="15"/>
      <c r="I51" s="15"/>
      <c r="J51" s="15"/>
    </row>
    <row r="52" spans="1:10" ht="15.75" customHeight="1">
      <c r="A52" s="19" t="s">
        <v>1040</v>
      </c>
      <c r="B52" s="11">
        <v>9.0914351851851857E-2</v>
      </c>
      <c r="C52" s="19" t="s">
        <v>14</v>
      </c>
      <c r="D52" s="19" t="s">
        <v>30</v>
      </c>
      <c r="E52" s="13">
        <v>12</v>
      </c>
      <c r="F52" s="14">
        <f t="shared" ref="F52:F53" si="3">E52-7</f>
        <v>5</v>
      </c>
      <c r="G52" s="15"/>
      <c r="H52" s="15"/>
      <c r="I52" s="15"/>
      <c r="J52" s="19" t="s">
        <v>1114</v>
      </c>
    </row>
    <row r="53" spans="1:10" ht="15.75" customHeight="1">
      <c r="A53" s="19" t="s">
        <v>1040</v>
      </c>
      <c r="B53" s="11">
        <v>9.1226851851851851E-2</v>
      </c>
      <c r="C53" s="19" t="s">
        <v>14</v>
      </c>
      <c r="D53" s="19" t="s">
        <v>30</v>
      </c>
      <c r="E53" s="13">
        <v>17</v>
      </c>
      <c r="F53" s="14">
        <f t="shared" si="3"/>
        <v>10</v>
      </c>
      <c r="G53" s="15"/>
      <c r="H53" s="15"/>
      <c r="I53" s="15"/>
      <c r="J53" s="19" t="s">
        <v>1114</v>
      </c>
    </row>
    <row r="54" spans="1:10" ht="15.75" customHeight="1">
      <c r="A54" s="19" t="s">
        <v>1040</v>
      </c>
      <c r="B54" s="11">
        <v>9.1365740740740747E-2</v>
      </c>
      <c r="C54" s="19" t="s">
        <v>14</v>
      </c>
      <c r="D54" s="19" t="s">
        <v>28</v>
      </c>
      <c r="E54" s="13">
        <v>6</v>
      </c>
      <c r="F54" s="14"/>
      <c r="G54" s="15"/>
      <c r="H54" s="19" t="s">
        <v>1116</v>
      </c>
      <c r="I54" s="15"/>
      <c r="J54" s="15"/>
    </row>
    <row r="55" spans="1:10" ht="15.75" customHeight="1">
      <c r="A55" s="19" t="s">
        <v>1040</v>
      </c>
      <c r="B55" s="11">
        <v>9.2222222222222219E-2</v>
      </c>
      <c r="C55" s="19" t="s">
        <v>19</v>
      </c>
      <c r="D55" s="19" t="s">
        <v>30</v>
      </c>
      <c r="E55" s="13">
        <v>24</v>
      </c>
      <c r="F55" s="14">
        <f>E55-8</f>
        <v>16</v>
      </c>
      <c r="G55" s="15"/>
      <c r="H55" s="15"/>
      <c r="I55" s="15"/>
      <c r="J55" s="19" t="s">
        <v>1117</v>
      </c>
    </row>
    <row r="56" spans="1:10" ht="15.75" customHeight="1">
      <c r="A56" s="19" t="s">
        <v>1040</v>
      </c>
      <c r="B56" s="11">
        <v>9.2337962962962969E-2</v>
      </c>
      <c r="C56" s="19" t="s">
        <v>19</v>
      </c>
      <c r="D56" s="19" t="s">
        <v>28</v>
      </c>
      <c r="E56" s="13">
        <v>21</v>
      </c>
      <c r="F56" s="13"/>
      <c r="G56" s="15"/>
      <c r="H56" s="19" t="s">
        <v>1118</v>
      </c>
      <c r="I56" s="15"/>
      <c r="J56" s="15"/>
    </row>
    <row r="57" spans="1:10" ht="15.75" customHeight="1">
      <c r="A57" s="19" t="s">
        <v>1040</v>
      </c>
      <c r="B57" s="11">
        <v>9.2766203703703698E-2</v>
      </c>
      <c r="C57" s="19" t="s">
        <v>19</v>
      </c>
      <c r="D57" s="19" t="s">
        <v>22</v>
      </c>
      <c r="E57" s="13">
        <v>19</v>
      </c>
      <c r="F57" s="14">
        <f>E57-10</f>
        <v>9</v>
      </c>
      <c r="G57" s="15"/>
      <c r="H57" s="15"/>
      <c r="I57" s="15"/>
      <c r="J57" s="15"/>
    </row>
    <row r="58" spans="1:10" ht="15.75" customHeight="1">
      <c r="A58" s="19" t="s">
        <v>1040</v>
      </c>
      <c r="B58" s="11">
        <v>9.2766203703703698E-2</v>
      </c>
      <c r="C58" s="19" t="s">
        <v>19</v>
      </c>
      <c r="D58" s="19" t="s">
        <v>22</v>
      </c>
      <c r="E58" s="13" t="s">
        <v>38</v>
      </c>
      <c r="F58" s="13" t="s">
        <v>38</v>
      </c>
      <c r="G58" s="15"/>
      <c r="H58" s="15"/>
      <c r="I58" s="15"/>
      <c r="J58" s="19" t="s">
        <v>56</v>
      </c>
    </row>
    <row r="59" spans="1:10" ht="13">
      <c r="A59" s="19" t="s">
        <v>1040</v>
      </c>
      <c r="B59" s="11">
        <v>9.5115740740740737E-2</v>
      </c>
      <c r="C59" s="19" t="s">
        <v>21</v>
      </c>
      <c r="D59" s="19" t="s">
        <v>28</v>
      </c>
      <c r="E59" s="13">
        <v>30</v>
      </c>
      <c r="F59" s="14"/>
      <c r="G59" s="15"/>
      <c r="H59" s="19" t="s">
        <v>1121</v>
      </c>
      <c r="I59" s="15"/>
      <c r="J59" s="15"/>
    </row>
    <row r="60" spans="1:10" ht="13">
      <c r="A60" s="19" t="s">
        <v>1040</v>
      </c>
      <c r="B60" s="11">
        <v>9.6736111111111106E-2</v>
      </c>
      <c r="C60" s="19" t="s">
        <v>888</v>
      </c>
      <c r="D60" s="19" t="s">
        <v>33</v>
      </c>
      <c r="E60" s="13">
        <v>25</v>
      </c>
      <c r="F60" s="14">
        <f>E60-8</f>
        <v>17</v>
      </c>
      <c r="G60" s="15"/>
      <c r="H60" s="15"/>
      <c r="I60" s="15"/>
      <c r="J60" s="19" t="s">
        <v>72</v>
      </c>
    </row>
    <row r="61" spans="1:10" ht="13">
      <c r="A61" s="19" t="s">
        <v>1040</v>
      </c>
      <c r="B61" s="11">
        <v>9.7106481481481488E-2</v>
      </c>
      <c r="C61" s="19" t="s">
        <v>888</v>
      </c>
      <c r="D61" s="19" t="s">
        <v>28</v>
      </c>
      <c r="E61" s="13">
        <v>15</v>
      </c>
      <c r="F61" s="14"/>
      <c r="G61" s="15"/>
      <c r="H61" s="15"/>
      <c r="I61" s="15"/>
      <c r="J61" s="15"/>
    </row>
    <row r="62" spans="1:10" ht="13">
      <c r="A62" s="19" t="s">
        <v>1040</v>
      </c>
      <c r="B62" s="11">
        <v>9.8379629629629636E-2</v>
      </c>
      <c r="C62" s="19" t="s">
        <v>66</v>
      </c>
      <c r="D62" s="19" t="s">
        <v>30</v>
      </c>
      <c r="E62" s="13">
        <v>19</v>
      </c>
      <c r="F62" s="14">
        <f>E62-7</f>
        <v>12</v>
      </c>
      <c r="G62" s="15"/>
      <c r="H62" s="15"/>
      <c r="I62" s="15"/>
      <c r="J62" s="19" t="s">
        <v>1122</v>
      </c>
    </row>
    <row r="63" spans="1:10" ht="13">
      <c r="A63" s="19" t="s">
        <v>1040</v>
      </c>
      <c r="B63" s="11">
        <v>9.8379629629629636E-2</v>
      </c>
      <c r="C63" s="19" t="s">
        <v>66</v>
      </c>
      <c r="D63" s="19" t="s">
        <v>30</v>
      </c>
      <c r="E63" s="13" t="s">
        <v>38</v>
      </c>
      <c r="F63" s="13" t="s">
        <v>38</v>
      </c>
      <c r="G63" s="15"/>
      <c r="H63" s="15"/>
      <c r="I63" s="15"/>
      <c r="J63" s="19" t="s">
        <v>56</v>
      </c>
    </row>
    <row r="64" spans="1:10" ht="13">
      <c r="A64" s="19" t="s">
        <v>1040</v>
      </c>
      <c r="B64" s="11">
        <v>9.8576388888888894E-2</v>
      </c>
      <c r="C64" s="19" t="s">
        <v>66</v>
      </c>
      <c r="D64" s="19" t="s">
        <v>30</v>
      </c>
      <c r="E64" s="13">
        <v>12</v>
      </c>
      <c r="F64" s="14">
        <f>E64-7</f>
        <v>5</v>
      </c>
      <c r="G64" s="15"/>
      <c r="H64" s="15"/>
      <c r="I64" s="15"/>
      <c r="J64" s="19" t="s">
        <v>1122</v>
      </c>
    </row>
    <row r="65" spans="1:10" ht="13">
      <c r="A65" s="19" t="s">
        <v>1040</v>
      </c>
      <c r="B65" s="11">
        <v>9.8576388888888894E-2</v>
      </c>
      <c r="C65" s="19" t="s">
        <v>66</v>
      </c>
      <c r="D65" s="19" t="s">
        <v>30</v>
      </c>
      <c r="E65" s="13" t="s">
        <v>38</v>
      </c>
      <c r="F65" s="13" t="s">
        <v>38</v>
      </c>
      <c r="G65" s="15"/>
      <c r="H65" s="15"/>
      <c r="I65" s="15"/>
      <c r="J65" s="19" t="s">
        <v>56</v>
      </c>
    </row>
    <row r="66" spans="1:10" ht="13">
      <c r="A66" s="19" t="s">
        <v>1040</v>
      </c>
      <c r="B66" s="11">
        <v>9.9027777777777784E-2</v>
      </c>
      <c r="C66" s="19" t="s">
        <v>66</v>
      </c>
      <c r="D66" s="19" t="s">
        <v>28</v>
      </c>
      <c r="E66" s="13">
        <v>34</v>
      </c>
      <c r="F66" s="14"/>
      <c r="G66" s="15"/>
      <c r="H66" s="19" t="s">
        <v>1123</v>
      </c>
      <c r="I66" s="13">
        <v>1</v>
      </c>
      <c r="J66" s="19" t="s">
        <v>1124</v>
      </c>
    </row>
    <row r="67" spans="1:10" ht="13">
      <c r="A67" s="19" t="s">
        <v>1040</v>
      </c>
      <c r="B67" s="11">
        <v>0.10230324074074074</v>
      </c>
      <c r="C67" s="19" t="s">
        <v>19</v>
      </c>
      <c r="D67" s="19" t="s">
        <v>30</v>
      </c>
      <c r="E67" s="13">
        <v>24</v>
      </c>
      <c r="F67" s="14">
        <f t="shared" ref="F67:F68" si="4">E67-8</f>
        <v>16</v>
      </c>
      <c r="G67" s="15"/>
      <c r="H67" s="15"/>
      <c r="I67" s="15"/>
      <c r="J67" s="19" t="s">
        <v>1126</v>
      </c>
    </row>
    <row r="68" spans="1:10" ht="13">
      <c r="A68" s="19" t="s">
        <v>1040</v>
      </c>
      <c r="B68" s="11">
        <v>0.10230324074074074</v>
      </c>
      <c r="C68" s="19" t="s">
        <v>19</v>
      </c>
      <c r="D68" s="19" t="s">
        <v>30</v>
      </c>
      <c r="E68" s="13">
        <v>24</v>
      </c>
      <c r="F68" s="14">
        <f t="shared" si="4"/>
        <v>16</v>
      </c>
      <c r="G68" s="15"/>
      <c r="H68" s="15"/>
      <c r="I68" s="15"/>
      <c r="J68" s="19" t="s">
        <v>56</v>
      </c>
    </row>
    <row r="69" spans="1:10" ht="13">
      <c r="A69" s="19" t="s">
        <v>1040</v>
      </c>
      <c r="B69" s="11">
        <v>0.10256944444444445</v>
      </c>
      <c r="C69" s="19" t="s">
        <v>19</v>
      </c>
      <c r="D69" s="19" t="s">
        <v>28</v>
      </c>
      <c r="E69" s="13">
        <v>20</v>
      </c>
      <c r="F69" s="14"/>
      <c r="G69" s="15"/>
      <c r="H69" s="19" t="s">
        <v>1129</v>
      </c>
      <c r="I69" s="15"/>
      <c r="J69" s="15"/>
    </row>
    <row r="70" spans="1:10" ht="13">
      <c r="A70" s="19" t="s">
        <v>1040</v>
      </c>
      <c r="B70" s="11">
        <v>0.10293981481481482</v>
      </c>
      <c r="C70" s="19" t="s">
        <v>19</v>
      </c>
      <c r="D70" s="19" t="s">
        <v>30</v>
      </c>
      <c r="E70" s="13">
        <v>17</v>
      </c>
      <c r="F70" s="14">
        <f>E70-8</f>
        <v>9</v>
      </c>
      <c r="G70" s="15"/>
      <c r="H70" s="15"/>
      <c r="I70" s="15"/>
      <c r="J70" s="19" t="s">
        <v>1126</v>
      </c>
    </row>
    <row r="71" spans="1:10" ht="13">
      <c r="A71" s="19" t="s">
        <v>1040</v>
      </c>
      <c r="B71" s="11">
        <v>0.10293981481481482</v>
      </c>
      <c r="C71" s="19" t="s">
        <v>19</v>
      </c>
      <c r="D71" s="19" t="s">
        <v>30</v>
      </c>
      <c r="E71" s="13" t="s">
        <v>38</v>
      </c>
      <c r="F71" s="13" t="s">
        <v>38</v>
      </c>
      <c r="G71" s="15"/>
      <c r="H71" s="15"/>
      <c r="I71" s="15"/>
      <c r="J71" s="19" t="s">
        <v>56</v>
      </c>
    </row>
    <row r="72" spans="1:10" ht="13">
      <c r="A72" s="19" t="s">
        <v>1040</v>
      </c>
      <c r="B72" s="11">
        <v>0.10303240740740741</v>
      </c>
      <c r="C72" s="19" t="s">
        <v>19</v>
      </c>
      <c r="D72" s="19" t="s">
        <v>28</v>
      </c>
      <c r="E72" s="13">
        <v>8</v>
      </c>
      <c r="F72" s="14"/>
      <c r="G72" s="15"/>
      <c r="H72" s="19" t="s">
        <v>1134</v>
      </c>
      <c r="I72" s="13">
        <v>1</v>
      </c>
      <c r="J72" s="19" t="s">
        <v>1135</v>
      </c>
    </row>
    <row r="73" spans="1:10" ht="13">
      <c r="A73" s="19" t="s">
        <v>1040</v>
      </c>
      <c r="B73" s="11">
        <v>0.10431712962962963</v>
      </c>
      <c r="C73" s="19" t="s">
        <v>14</v>
      </c>
      <c r="D73" s="19" t="s">
        <v>26</v>
      </c>
      <c r="E73" s="13" t="s">
        <v>38</v>
      </c>
      <c r="F73" s="13" t="s">
        <v>38</v>
      </c>
      <c r="G73" s="15"/>
      <c r="H73" s="15"/>
      <c r="I73" s="15"/>
      <c r="J73" s="15"/>
    </row>
    <row r="74" spans="1:10" ht="13">
      <c r="A74" s="19" t="s">
        <v>1040</v>
      </c>
      <c r="B74" s="11">
        <v>0.10621527777777778</v>
      </c>
      <c r="C74" s="19" t="s">
        <v>14</v>
      </c>
      <c r="D74" s="19" t="s">
        <v>167</v>
      </c>
      <c r="E74" s="13">
        <v>13</v>
      </c>
      <c r="F74" s="14"/>
      <c r="G74" s="15"/>
      <c r="H74" s="15"/>
      <c r="I74" s="15"/>
      <c r="J74" s="15"/>
    </row>
    <row r="75" spans="1:10" ht="13">
      <c r="A75" s="19" t="s">
        <v>1040</v>
      </c>
      <c r="B75" s="11">
        <v>0.10821759259259259</v>
      </c>
      <c r="C75" s="19" t="s">
        <v>18</v>
      </c>
      <c r="D75" s="19" t="s">
        <v>28</v>
      </c>
      <c r="E75" s="13">
        <v>6</v>
      </c>
      <c r="F75" s="13"/>
      <c r="G75" s="15"/>
      <c r="H75" s="15"/>
      <c r="I75" s="15"/>
      <c r="J75" s="15"/>
    </row>
    <row r="76" spans="1:10" ht="13">
      <c r="A76" s="19" t="s">
        <v>1040</v>
      </c>
      <c r="B76" s="11">
        <v>0.10934027777777777</v>
      </c>
      <c r="C76" s="19" t="s">
        <v>21</v>
      </c>
      <c r="D76" s="19" t="s">
        <v>28</v>
      </c>
      <c r="E76" s="13">
        <v>27</v>
      </c>
      <c r="F76" s="13"/>
      <c r="G76" s="15"/>
      <c r="H76" s="19" t="s">
        <v>1138</v>
      </c>
      <c r="I76" s="15"/>
      <c r="J76" s="15"/>
    </row>
    <row r="77" spans="1:10" ht="13">
      <c r="A77" s="19" t="s">
        <v>1040</v>
      </c>
      <c r="B77" s="11">
        <v>0.11068287037037038</v>
      </c>
      <c r="C77" s="19" t="s">
        <v>888</v>
      </c>
      <c r="D77" s="19" t="s">
        <v>101</v>
      </c>
      <c r="E77" s="13">
        <v>8</v>
      </c>
      <c r="F77" s="14"/>
      <c r="G77" s="15"/>
      <c r="H77" s="19" t="s">
        <v>1139</v>
      </c>
      <c r="I77" s="15"/>
      <c r="J77" s="19" t="s">
        <v>1141</v>
      </c>
    </row>
    <row r="78" spans="1:10" ht="13">
      <c r="A78" s="19" t="s">
        <v>1040</v>
      </c>
      <c r="B78" s="11">
        <v>0.11140046296296297</v>
      </c>
      <c r="C78" s="19" t="s">
        <v>66</v>
      </c>
      <c r="D78" s="19" t="s">
        <v>26</v>
      </c>
      <c r="E78" s="13" t="s">
        <v>1142</v>
      </c>
      <c r="F78" s="13">
        <v>15</v>
      </c>
      <c r="G78" s="15"/>
      <c r="H78" s="15"/>
      <c r="I78" s="15"/>
      <c r="J78" s="15"/>
    </row>
    <row r="79" spans="1:10" ht="13">
      <c r="A79" s="19" t="s">
        <v>1040</v>
      </c>
      <c r="B79" s="11">
        <v>0.11189814814814815</v>
      </c>
      <c r="C79" s="19" t="s">
        <v>14</v>
      </c>
      <c r="D79" s="19" t="s">
        <v>26</v>
      </c>
      <c r="E79" s="13" t="s">
        <v>38</v>
      </c>
      <c r="F79" s="13" t="s">
        <v>38</v>
      </c>
      <c r="G79" s="15"/>
      <c r="H79" s="15"/>
      <c r="I79" s="15"/>
      <c r="J79" s="19" t="s">
        <v>1144</v>
      </c>
    </row>
    <row r="80" spans="1:10" ht="13">
      <c r="A80" s="19" t="s">
        <v>1040</v>
      </c>
      <c r="B80" s="11">
        <v>0.11189814814814815</v>
      </c>
      <c r="C80" s="19" t="s">
        <v>14</v>
      </c>
      <c r="D80" s="19" t="s">
        <v>26</v>
      </c>
      <c r="E80" s="13">
        <v>11</v>
      </c>
      <c r="F80" s="14">
        <f>E80-5</f>
        <v>6</v>
      </c>
      <c r="G80" s="15"/>
      <c r="H80" s="15"/>
      <c r="I80" s="15"/>
      <c r="J80" s="15"/>
    </row>
    <row r="81" spans="1:10" ht="13">
      <c r="A81" s="19" t="s">
        <v>1040</v>
      </c>
      <c r="B81" s="11">
        <v>0.11273148148148149</v>
      </c>
      <c r="C81" s="19" t="s">
        <v>13</v>
      </c>
      <c r="D81" s="19" t="s">
        <v>33</v>
      </c>
      <c r="E81" s="13">
        <v>20</v>
      </c>
      <c r="F81" s="14">
        <f t="shared" ref="F81:F82" si="5">E81-7</f>
        <v>13</v>
      </c>
      <c r="G81" s="15"/>
      <c r="H81" s="15"/>
      <c r="I81" s="15"/>
      <c r="J81" s="19" t="s">
        <v>1148</v>
      </c>
    </row>
    <row r="82" spans="1:10" ht="13">
      <c r="A82" s="19" t="s">
        <v>1040</v>
      </c>
      <c r="B82" s="11">
        <v>0.11284722222222222</v>
      </c>
      <c r="C82" s="19" t="s">
        <v>13</v>
      </c>
      <c r="D82" s="19" t="s">
        <v>33</v>
      </c>
      <c r="E82" s="13">
        <v>11</v>
      </c>
      <c r="F82" s="13">
        <f t="shared" si="5"/>
        <v>4</v>
      </c>
      <c r="G82" s="15"/>
      <c r="H82" s="15"/>
      <c r="I82" s="15"/>
      <c r="J82" s="19" t="s">
        <v>1148</v>
      </c>
    </row>
    <row r="83" spans="1:10" ht="13">
      <c r="A83" s="19" t="s">
        <v>1040</v>
      </c>
      <c r="B83" s="11">
        <v>0.11292824074074075</v>
      </c>
      <c r="C83" s="19" t="s">
        <v>13</v>
      </c>
      <c r="D83" s="19" t="s">
        <v>28</v>
      </c>
      <c r="E83" s="13">
        <v>11</v>
      </c>
      <c r="F83" s="14"/>
      <c r="G83" s="15"/>
      <c r="H83" s="19" t="s">
        <v>1150</v>
      </c>
      <c r="I83" s="15"/>
      <c r="J83" s="15"/>
    </row>
    <row r="84" spans="1:10" ht="13">
      <c r="A84" s="19" t="s">
        <v>1040</v>
      </c>
      <c r="B84" s="11">
        <v>0.11296296296296296</v>
      </c>
      <c r="C84" s="19" t="s">
        <v>13</v>
      </c>
      <c r="D84" s="19" t="s">
        <v>28</v>
      </c>
      <c r="E84" s="13">
        <v>10</v>
      </c>
      <c r="F84" s="14"/>
      <c r="G84" s="15"/>
      <c r="H84" s="19" t="s">
        <v>1152</v>
      </c>
      <c r="I84" s="13">
        <v>1</v>
      </c>
      <c r="J84" s="19" t="s">
        <v>1153</v>
      </c>
    </row>
    <row r="85" spans="1:10" ht="13">
      <c r="A85" s="19" t="s">
        <v>1040</v>
      </c>
      <c r="B85" s="11">
        <v>0.11562500000000001</v>
      </c>
      <c r="C85" s="19" t="s">
        <v>19</v>
      </c>
      <c r="D85" s="19" t="s">
        <v>22</v>
      </c>
      <c r="E85" s="13" t="s">
        <v>38</v>
      </c>
      <c r="F85" s="13" t="s">
        <v>38</v>
      </c>
      <c r="G85" s="15"/>
      <c r="H85" s="15"/>
      <c r="I85" s="15"/>
      <c r="J85" s="15"/>
    </row>
    <row r="86" spans="1:10" ht="13">
      <c r="A86" s="19" t="s">
        <v>1040</v>
      </c>
      <c r="B86" s="11">
        <v>0.11568287037037037</v>
      </c>
      <c r="C86" s="19" t="s">
        <v>19</v>
      </c>
      <c r="D86" s="19" t="s">
        <v>30</v>
      </c>
      <c r="E86" s="13">
        <v>23</v>
      </c>
      <c r="F86" s="14">
        <f>E86-8</f>
        <v>15</v>
      </c>
      <c r="G86" s="15"/>
      <c r="H86" s="15"/>
      <c r="I86" s="15"/>
      <c r="J86" s="19" t="s">
        <v>1126</v>
      </c>
    </row>
    <row r="87" spans="1:10" ht="13">
      <c r="A87" s="19" t="s">
        <v>1040</v>
      </c>
      <c r="B87" s="11">
        <v>0.11574074074074074</v>
      </c>
      <c r="C87" s="19" t="s">
        <v>19</v>
      </c>
      <c r="D87" s="19" t="s">
        <v>28</v>
      </c>
      <c r="E87" s="13">
        <v>23</v>
      </c>
      <c r="F87" s="14"/>
      <c r="G87" s="15"/>
      <c r="H87" s="19" t="s">
        <v>1156</v>
      </c>
      <c r="I87" s="15"/>
      <c r="J87" s="15"/>
    </row>
    <row r="88" spans="1:10" ht="13">
      <c r="A88" s="19" t="s">
        <v>1040</v>
      </c>
      <c r="B88" s="11">
        <v>0.1162962962962963</v>
      </c>
      <c r="C88" s="19" t="s">
        <v>14</v>
      </c>
      <c r="D88" s="19" t="s">
        <v>30</v>
      </c>
      <c r="E88" s="13">
        <v>10</v>
      </c>
      <c r="F88" s="14">
        <f t="shared" ref="F88:F89" si="6">E88-7</f>
        <v>3</v>
      </c>
      <c r="G88" s="15"/>
      <c r="H88" s="15"/>
      <c r="I88" s="15"/>
      <c r="J88" s="19" t="s">
        <v>1158</v>
      </c>
    </row>
    <row r="89" spans="1:10" ht="13">
      <c r="A89" s="19" t="s">
        <v>1040</v>
      </c>
      <c r="B89" s="11">
        <v>0.11652777777777777</v>
      </c>
      <c r="C89" s="19" t="s">
        <v>14</v>
      </c>
      <c r="D89" s="19" t="s">
        <v>30</v>
      </c>
      <c r="E89" s="13">
        <v>23</v>
      </c>
      <c r="F89" s="14">
        <f t="shared" si="6"/>
        <v>16</v>
      </c>
      <c r="G89" s="15"/>
      <c r="H89" s="15"/>
      <c r="I89" s="15"/>
      <c r="J89" s="19" t="s">
        <v>1158</v>
      </c>
    </row>
    <row r="90" spans="1:10" ht="13">
      <c r="A90" s="19" t="s">
        <v>1040</v>
      </c>
      <c r="B90" s="11">
        <v>0.11664351851851852</v>
      </c>
      <c r="C90" s="19" t="s">
        <v>14</v>
      </c>
      <c r="D90" s="19" t="s">
        <v>28</v>
      </c>
      <c r="E90" s="13">
        <v>8</v>
      </c>
      <c r="F90" s="14"/>
      <c r="G90" s="15"/>
      <c r="H90" s="19" t="s">
        <v>1134</v>
      </c>
      <c r="I90" s="13">
        <v>1</v>
      </c>
      <c r="J90" s="19" t="s">
        <v>1135</v>
      </c>
    </row>
    <row r="91" spans="1:10" ht="13">
      <c r="A91" s="19" t="s">
        <v>1040</v>
      </c>
      <c r="B91" s="11">
        <v>0.11702546296296296</v>
      </c>
      <c r="C91" s="19" t="s">
        <v>14</v>
      </c>
      <c r="D91" s="19" t="s">
        <v>30</v>
      </c>
      <c r="E91" s="13">
        <v>19</v>
      </c>
      <c r="F91" s="14">
        <f>E91-7</f>
        <v>12</v>
      </c>
      <c r="G91" s="15"/>
      <c r="H91" s="15"/>
      <c r="I91" s="15"/>
      <c r="J91" s="19" t="s">
        <v>1158</v>
      </c>
    </row>
    <row r="92" spans="1:10" ht="13">
      <c r="A92" s="19" t="s">
        <v>1040</v>
      </c>
      <c r="B92" s="11">
        <v>0.11707175925925926</v>
      </c>
      <c r="C92" s="19" t="s">
        <v>14</v>
      </c>
      <c r="D92" s="19" t="s">
        <v>28</v>
      </c>
      <c r="E92" s="13">
        <v>9</v>
      </c>
      <c r="F92" s="14"/>
      <c r="G92" s="15"/>
      <c r="H92" s="19" t="s">
        <v>1161</v>
      </c>
      <c r="I92" s="13">
        <v>1</v>
      </c>
      <c r="J92" s="19" t="s">
        <v>1135</v>
      </c>
    </row>
    <row r="93" spans="1:10" ht="13">
      <c r="A93" s="19" t="s">
        <v>1040</v>
      </c>
      <c r="B93" s="11">
        <v>0.11731481481481482</v>
      </c>
      <c r="C93" s="19" t="s">
        <v>14</v>
      </c>
      <c r="D93" s="19" t="s">
        <v>31</v>
      </c>
      <c r="E93" s="13">
        <v>7</v>
      </c>
      <c r="F93" s="14">
        <f>E93-1</f>
        <v>6</v>
      </c>
      <c r="G93" s="15"/>
      <c r="H93" s="15"/>
      <c r="I93" s="15"/>
      <c r="J93" s="15"/>
    </row>
    <row r="94" spans="1:10" ht="13">
      <c r="A94" s="19" t="s">
        <v>1040</v>
      </c>
      <c r="B94" s="11">
        <v>0.12559027777777779</v>
      </c>
      <c r="C94" s="19" t="s">
        <v>21</v>
      </c>
      <c r="D94" s="19" t="s">
        <v>33</v>
      </c>
      <c r="E94" s="13">
        <v>24</v>
      </c>
      <c r="F94" s="14">
        <f>E94-8</f>
        <v>16</v>
      </c>
      <c r="G94" s="15"/>
      <c r="H94" s="15"/>
      <c r="I94" s="15"/>
      <c r="J94" s="19" t="s">
        <v>1167</v>
      </c>
    </row>
    <row r="95" spans="1:10" ht="13">
      <c r="A95" s="19" t="s">
        <v>1040</v>
      </c>
      <c r="B95" s="11">
        <v>0.12565972222222221</v>
      </c>
      <c r="C95" s="19" t="s">
        <v>21</v>
      </c>
      <c r="D95" s="19" t="s">
        <v>33</v>
      </c>
      <c r="E95" s="13" t="s">
        <v>20</v>
      </c>
      <c r="F95" s="13">
        <v>1</v>
      </c>
      <c r="G95" s="15"/>
      <c r="H95" s="15"/>
      <c r="I95" s="15"/>
      <c r="J95" s="19" t="s">
        <v>1167</v>
      </c>
    </row>
    <row r="96" spans="1:10" ht="13">
      <c r="A96" s="19" t="s">
        <v>1040</v>
      </c>
      <c r="B96" s="11">
        <v>0.12569444444444444</v>
      </c>
      <c r="C96" s="19" t="s">
        <v>21</v>
      </c>
      <c r="D96" s="19" t="s">
        <v>33</v>
      </c>
      <c r="E96" s="13" t="s">
        <v>1169</v>
      </c>
      <c r="F96" s="13">
        <v>17</v>
      </c>
      <c r="G96" s="15"/>
      <c r="H96" s="15"/>
      <c r="I96" s="15"/>
      <c r="J96" s="19" t="s">
        <v>1167</v>
      </c>
    </row>
    <row r="97" spans="1:10" ht="13">
      <c r="A97" s="19" t="s">
        <v>1040</v>
      </c>
      <c r="B97" s="11">
        <v>0.12582175925925926</v>
      </c>
      <c r="C97" s="19" t="s">
        <v>21</v>
      </c>
      <c r="D97" s="19" t="s">
        <v>28</v>
      </c>
      <c r="E97" s="13">
        <v>12</v>
      </c>
      <c r="F97" s="14"/>
      <c r="G97" s="15"/>
      <c r="H97" s="19" t="s">
        <v>1172</v>
      </c>
      <c r="I97" s="15"/>
      <c r="J97" s="15"/>
    </row>
    <row r="98" spans="1:10" ht="13">
      <c r="A98" s="19" t="s">
        <v>1040</v>
      </c>
      <c r="B98" s="11">
        <v>0.13134259259259259</v>
      </c>
      <c r="C98" s="19" t="s">
        <v>14</v>
      </c>
      <c r="D98" s="19" t="s">
        <v>78</v>
      </c>
      <c r="E98" s="13">
        <v>19</v>
      </c>
      <c r="F98" s="14">
        <f>E98-2</f>
        <v>17</v>
      </c>
      <c r="G98" s="15"/>
      <c r="H98" s="15"/>
      <c r="I98" s="15"/>
      <c r="J98" s="15"/>
    </row>
    <row r="99" spans="1:10" ht="13">
      <c r="A99" s="19" t="s">
        <v>1040</v>
      </c>
      <c r="B99" s="11">
        <v>0.13230324074074074</v>
      </c>
      <c r="C99" s="19" t="s">
        <v>19</v>
      </c>
      <c r="D99" s="19" t="s">
        <v>26</v>
      </c>
      <c r="E99" s="13">
        <v>18</v>
      </c>
      <c r="F99" s="14">
        <f t="shared" ref="F99:F100" si="7">E99-0</f>
        <v>18</v>
      </c>
      <c r="G99" s="15"/>
      <c r="H99" s="15"/>
      <c r="I99" s="15"/>
      <c r="J99" s="15"/>
    </row>
    <row r="100" spans="1:10" ht="13">
      <c r="A100" s="19" t="s">
        <v>1040</v>
      </c>
      <c r="B100" s="11">
        <v>0.13849537037037038</v>
      </c>
      <c r="C100" s="19" t="s">
        <v>888</v>
      </c>
      <c r="D100" s="19" t="s">
        <v>26</v>
      </c>
      <c r="E100" s="13">
        <v>9</v>
      </c>
      <c r="F100" s="14">
        <f t="shared" si="7"/>
        <v>9</v>
      </c>
      <c r="G100" s="15"/>
      <c r="H100" s="15"/>
      <c r="I100" s="15"/>
      <c r="J100" s="15"/>
    </row>
    <row r="101" spans="1:10" ht="13">
      <c r="A101" s="19" t="s">
        <v>1040</v>
      </c>
      <c r="B101" s="11">
        <v>0.13925925925925925</v>
      </c>
      <c r="C101" s="19" t="s">
        <v>66</v>
      </c>
      <c r="D101" s="19" t="s">
        <v>26</v>
      </c>
      <c r="E101" s="13">
        <v>26</v>
      </c>
      <c r="F101" s="13" t="s">
        <v>38</v>
      </c>
      <c r="G101" s="15"/>
      <c r="H101" s="15"/>
      <c r="I101" s="15"/>
      <c r="J101" s="19" t="s">
        <v>1179</v>
      </c>
    </row>
    <row r="102" spans="1:10" ht="13">
      <c r="A102" s="19" t="s">
        <v>1040</v>
      </c>
      <c r="B102" s="11">
        <v>0.14207175925925927</v>
      </c>
      <c r="C102" s="19" t="s">
        <v>19</v>
      </c>
      <c r="D102" s="19" t="s">
        <v>55</v>
      </c>
      <c r="E102" s="13">
        <v>7</v>
      </c>
      <c r="F102" s="14">
        <f>E102-4</f>
        <v>3</v>
      </c>
      <c r="G102" s="15"/>
      <c r="H102" s="15"/>
      <c r="I102" s="15"/>
      <c r="J102" s="15"/>
    </row>
    <row r="103" spans="1:10" ht="13">
      <c r="A103" s="19" t="s">
        <v>1040</v>
      </c>
      <c r="B103" s="11">
        <v>0.1471875</v>
      </c>
      <c r="C103" s="19" t="s">
        <v>13</v>
      </c>
      <c r="D103" s="19" t="s">
        <v>15</v>
      </c>
      <c r="E103" s="13">
        <v>18</v>
      </c>
      <c r="F103" s="14">
        <f>E103-1</f>
        <v>17</v>
      </c>
      <c r="G103" s="15"/>
      <c r="H103" s="15"/>
      <c r="I103" s="15"/>
      <c r="J103" s="15"/>
    </row>
    <row r="104" spans="1:10" ht="13">
      <c r="A104" s="19" t="s">
        <v>1040</v>
      </c>
      <c r="B104" s="11">
        <v>0.14839120370370371</v>
      </c>
      <c r="C104" s="19" t="s">
        <v>21</v>
      </c>
      <c r="D104" s="19" t="s">
        <v>28</v>
      </c>
      <c r="E104" s="13">
        <v>17</v>
      </c>
      <c r="F104" s="14"/>
      <c r="G104" s="15"/>
      <c r="H104" s="19" t="s">
        <v>1184</v>
      </c>
      <c r="I104" s="15"/>
      <c r="J104" s="19" t="s">
        <v>1185</v>
      </c>
    </row>
    <row r="105" spans="1:10" ht="13">
      <c r="A105" s="19" t="s">
        <v>1040</v>
      </c>
      <c r="B105" s="11">
        <v>0.14921296296296296</v>
      </c>
      <c r="C105" s="19" t="s">
        <v>18</v>
      </c>
      <c r="D105" s="19" t="s">
        <v>28</v>
      </c>
      <c r="E105" s="13">
        <v>21</v>
      </c>
      <c r="F105" s="14"/>
      <c r="G105" s="15"/>
      <c r="H105" s="19" t="s">
        <v>1150</v>
      </c>
      <c r="I105" s="15"/>
      <c r="J105" s="19" t="s">
        <v>1187</v>
      </c>
    </row>
    <row r="106" spans="1:10" ht="13">
      <c r="A106" s="19" t="s">
        <v>1040</v>
      </c>
      <c r="B106" s="11">
        <v>0.15052083333333333</v>
      </c>
      <c r="C106" s="19" t="s">
        <v>888</v>
      </c>
      <c r="D106" s="19" t="s">
        <v>101</v>
      </c>
      <c r="E106" s="13">
        <v>7</v>
      </c>
      <c r="F106" s="13"/>
      <c r="G106" s="15"/>
      <c r="H106" s="19" t="s">
        <v>1189</v>
      </c>
      <c r="I106" s="15"/>
      <c r="J106" s="19" t="s">
        <v>1141</v>
      </c>
    </row>
    <row r="107" spans="1:10" ht="13">
      <c r="A107" s="19" t="s">
        <v>1040</v>
      </c>
      <c r="B107" s="11">
        <v>0.15138888888888888</v>
      </c>
      <c r="C107" s="19" t="s">
        <v>18</v>
      </c>
      <c r="D107" s="19" t="s">
        <v>116</v>
      </c>
      <c r="E107" s="13">
        <v>13</v>
      </c>
      <c r="F107" s="13">
        <f>E107-1</f>
        <v>12</v>
      </c>
      <c r="G107" s="15"/>
      <c r="H107" s="15"/>
      <c r="I107" s="15"/>
      <c r="J107" s="15"/>
    </row>
    <row r="108" spans="1:10" ht="13">
      <c r="A108" s="19" t="s">
        <v>1040</v>
      </c>
      <c r="B108" s="11">
        <v>0.15217592592592594</v>
      </c>
      <c r="C108" s="19" t="s">
        <v>21</v>
      </c>
      <c r="D108" s="19" t="s">
        <v>31</v>
      </c>
      <c r="E108" s="13">
        <v>10</v>
      </c>
      <c r="F108" s="13">
        <f>E108-3</f>
        <v>7</v>
      </c>
      <c r="G108" s="15"/>
      <c r="H108" s="15"/>
      <c r="I108" s="15"/>
      <c r="J108" s="15"/>
    </row>
    <row r="109" spans="1:10" ht="13">
      <c r="A109" s="19" t="s">
        <v>1040</v>
      </c>
      <c r="B109" s="11">
        <v>0.15240740740740741</v>
      </c>
      <c r="C109" s="19" t="s">
        <v>888</v>
      </c>
      <c r="D109" s="19" t="s">
        <v>101</v>
      </c>
      <c r="E109" s="13">
        <v>16</v>
      </c>
      <c r="F109" s="14"/>
      <c r="G109" s="15"/>
      <c r="H109" s="19" t="s">
        <v>1191</v>
      </c>
      <c r="I109" s="15"/>
      <c r="J109" s="19" t="s">
        <v>1070</v>
      </c>
    </row>
    <row r="110" spans="1:10" ht="13">
      <c r="A110" s="19" t="s">
        <v>1040</v>
      </c>
      <c r="B110" s="11">
        <v>0.15305555555555556</v>
      </c>
      <c r="C110" s="19" t="s">
        <v>18</v>
      </c>
      <c r="D110" s="19" t="s">
        <v>30</v>
      </c>
      <c r="E110" s="13">
        <v>25</v>
      </c>
      <c r="F110" s="14">
        <f>E110-7</f>
        <v>18</v>
      </c>
      <c r="G110" s="15"/>
      <c r="H110" s="15"/>
      <c r="I110" s="15"/>
      <c r="J110" s="19" t="s">
        <v>1193</v>
      </c>
    </row>
    <row r="111" spans="1:10" ht="13">
      <c r="A111" s="19" t="s">
        <v>1040</v>
      </c>
      <c r="B111" s="11">
        <v>0.15310185185185185</v>
      </c>
      <c r="C111" s="19" t="s">
        <v>18</v>
      </c>
      <c r="D111" s="19" t="s">
        <v>28</v>
      </c>
      <c r="E111" s="13">
        <v>10</v>
      </c>
      <c r="F111" s="14"/>
      <c r="G111" s="15"/>
      <c r="H111" s="19" t="s">
        <v>1152</v>
      </c>
      <c r="I111" s="13">
        <v>1</v>
      </c>
      <c r="J111" s="19" t="s">
        <v>1153</v>
      </c>
    </row>
    <row r="112" spans="1:10" ht="13">
      <c r="A112" s="19" t="s">
        <v>1040</v>
      </c>
      <c r="B112" s="11">
        <v>0.15707175925925926</v>
      </c>
      <c r="C112" s="19" t="s">
        <v>21</v>
      </c>
      <c r="D112" s="19" t="s">
        <v>116</v>
      </c>
      <c r="E112" s="13">
        <v>21</v>
      </c>
      <c r="F112" s="14">
        <f>E112-3</f>
        <v>18</v>
      </c>
      <c r="G112" s="15"/>
      <c r="H112" s="15"/>
      <c r="I112" s="15"/>
      <c r="J112" s="15"/>
    </row>
    <row r="113" spans="1:10" ht="13">
      <c r="A113" s="19" t="s">
        <v>1040</v>
      </c>
      <c r="B113" s="11">
        <v>0.15849537037037037</v>
      </c>
      <c r="C113" s="19" t="s">
        <v>19</v>
      </c>
      <c r="D113" s="19" t="s">
        <v>37</v>
      </c>
      <c r="E113" s="13">
        <v>18</v>
      </c>
      <c r="F113" s="14">
        <f>E113-9</f>
        <v>9</v>
      </c>
      <c r="G113" s="15"/>
      <c r="H113" s="15"/>
      <c r="I113" s="15"/>
      <c r="J113" s="15"/>
    </row>
    <row r="114" spans="1:10" ht="13">
      <c r="A114" s="19" t="s">
        <v>1040</v>
      </c>
      <c r="B114" s="11">
        <v>0.16056712962962963</v>
      </c>
      <c r="C114" s="19" t="s">
        <v>14</v>
      </c>
      <c r="D114" s="19" t="s">
        <v>25</v>
      </c>
      <c r="E114" s="13">
        <v>19</v>
      </c>
      <c r="F114" s="14">
        <f>E114-3</f>
        <v>16</v>
      </c>
      <c r="G114" s="15"/>
      <c r="H114" s="15"/>
      <c r="I114" s="15"/>
      <c r="J114" s="1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>
    <outlinePr summaryBelow="0" summaryRight="0"/>
  </sheetPr>
  <dimension ref="A1:J10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83203125" customWidth="1"/>
    <col min="2" max="2" width="7.33203125" customWidth="1"/>
    <col min="3" max="3" width="9.5" customWidth="1"/>
    <col min="4" max="4" width="15.5" customWidth="1"/>
    <col min="5" max="5" width="10.5" customWidth="1"/>
    <col min="6" max="6" width="12.5" customWidth="1"/>
    <col min="7" max="7" width="5.1640625" customWidth="1"/>
    <col min="8" max="8" width="50.6640625" customWidth="1"/>
    <col min="9" max="9" width="6.33203125" customWidth="1"/>
    <col min="10" max="10" width="46.83203125" customWidth="1"/>
  </cols>
  <sheetData>
    <row r="1" spans="1:10" ht="15.75" customHeight="1">
      <c r="A1" s="25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9" t="s">
        <v>1071</v>
      </c>
      <c r="B2" s="11">
        <v>1.0902777777777779E-2</v>
      </c>
      <c r="C2" s="19" t="s">
        <v>14</v>
      </c>
      <c r="D2" s="19" t="s">
        <v>37</v>
      </c>
      <c r="E2" s="13">
        <v>15</v>
      </c>
      <c r="F2" s="13">
        <f>E2-5</f>
        <v>10</v>
      </c>
      <c r="G2" s="15"/>
      <c r="H2" s="15"/>
      <c r="I2" s="15"/>
      <c r="J2" s="15"/>
    </row>
    <row r="3" spans="1:10" ht="15.75" customHeight="1">
      <c r="A3" s="19" t="s">
        <v>1071</v>
      </c>
      <c r="B3" s="11">
        <v>1.40625E-2</v>
      </c>
      <c r="C3" s="19" t="s">
        <v>888</v>
      </c>
      <c r="D3" s="19" t="s">
        <v>101</v>
      </c>
      <c r="E3" s="13">
        <v>11</v>
      </c>
      <c r="F3" s="15"/>
      <c r="G3" s="15"/>
      <c r="H3" s="19" t="s">
        <v>1072</v>
      </c>
      <c r="I3" s="15"/>
      <c r="J3" s="19" t="s">
        <v>1073</v>
      </c>
    </row>
    <row r="4" spans="1:10" ht="15.75" customHeight="1">
      <c r="A4" s="19" t="s">
        <v>1071</v>
      </c>
      <c r="B4" s="11">
        <v>1.6562500000000001E-2</v>
      </c>
      <c r="C4" s="19" t="s">
        <v>21</v>
      </c>
      <c r="D4" s="19" t="s">
        <v>116</v>
      </c>
      <c r="E4" s="13">
        <v>18</v>
      </c>
      <c r="F4" s="15">
        <f>E4-3</f>
        <v>15</v>
      </c>
      <c r="G4" s="15"/>
      <c r="H4" s="15"/>
      <c r="I4" s="15"/>
      <c r="J4" s="15"/>
    </row>
    <row r="5" spans="1:10" ht="15.75" customHeight="1">
      <c r="A5" s="19" t="s">
        <v>1071</v>
      </c>
      <c r="B5" s="11">
        <v>3.5972222222222225E-2</v>
      </c>
      <c r="C5" s="19" t="s">
        <v>13</v>
      </c>
      <c r="D5" s="19" t="s">
        <v>246</v>
      </c>
      <c r="E5" s="13" t="s">
        <v>38</v>
      </c>
      <c r="F5" s="13" t="s">
        <v>38</v>
      </c>
      <c r="G5" s="15"/>
      <c r="H5" s="15"/>
      <c r="I5" s="15"/>
      <c r="J5" s="19" t="s">
        <v>56</v>
      </c>
    </row>
    <row r="6" spans="1:10" ht="15.75" customHeight="1">
      <c r="A6" s="19" t="s">
        <v>1071</v>
      </c>
      <c r="B6" s="11">
        <v>3.5972222222222225E-2</v>
      </c>
      <c r="C6" s="19" t="s">
        <v>13</v>
      </c>
      <c r="D6" s="19" t="s">
        <v>246</v>
      </c>
      <c r="E6" s="13">
        <v>11</v>
      </c>
      <c r="F6" s="13">
        <f>E6-2</f>
        <v>9</v>
      </c>
      <c r="G6" s="15"/>
      <c r="H6" s="15"/>
      <c r="I6" s="15"/>
      <c r="J6" s="15"/>
    </row>
    <row r="7" spans="1:10" ht="15.75" customHeight="1">
      <c r="A7" s="19" t="s">
        <v>1071</v>
      </c>
      <c r="B7" s="11">
        <v>6.0601851851851851E-2</v>
      </c>
      <c r="C7" s="19" t="s">
        <v>19</v>
      </c>
      <c r="D7" s="19" t="s">
        <v>15</v>
      </c>
      <c r="E7" s="13">
        <v>14</v>
      </c>
      <c r="F7" s="13">
        <f>E7-0</f>
        <v>14</v>
      </c>
      <c r="G7" s="15"/>
      <c r="H7" s="15"/>
      <c r="I7" s="15"/>
      <c r="J7" s="15"/>
    </row>
    <row r="8" spans="1:10" ht="15.75" customHeight="1">
      <c r="A8" s="19" t="s">
        <v>1071</v>
      </c>
      <c r="B8" s="11">
        <v>6.0601851851851851E-2</v>
      </c>
      <c r="C8" s="19" t="s">
        <v>21</v>
      </c>
      <c r="D8" s="19" t="s">
        <v>15</v>
      </c>
      <c r="E8" s="13">
        <v>22</v>
      </c>
      <c r="F8" s="13">
        <f>E8-3</f>
        <v>19</v>
      </c>
      <c r="G8" s="15"/>
      <c r="H8" s="15"/>
      <c r="I8" s="15"/>
      <c r="J8" s="15"/>
    </row>
    <row r="9" spans="1:10" ht="15.75" customHeight="1">
      <c r="A9" s="19" t="s">
        <v>1071</v>
      </c>
      <c r="B9" s="11">
        <v>6.4155092592592597E-2</v>
      </c>
      <c r="C9" s="19" t="s">
        <v>888</v>
      </c>
      <c r="D9" s="19" t="s">
        <v>15</v>
      </c>
      <c r="E9" s="13" t="s">
        <v>38</v>
      </c>
      <c r="F9" s="13" t="s">
        <v>38</v>
      </c>
      <c r="G9" s="15"/>
      <c r="H9" s="15"/>
      <c r="I9" s="15"/>
      <c r="J9" s="19" t="s">
        <v>56</v>
      </c>
    </row>
    <row r="10" spans="1:10" ht="15.75" customHeight="1">
      <c r="A10" s="19" t="s">
        <v>1071</v>
      </c>
      <c r="B10" s="11">
        <v>6.4155092592592597E-2</v>
      </c>
      <c r="C10" s="19" t="s">
        <v>888</v>
      </c>
      <c r="D10" s="19" t="s">
        <v>15</v>
      </c>
      <c r="E10" s="13">
        <v>21</v>
      </c>
      <c r="F10" s="15">
        <f>E10-8</f>
        <v>13</v>
      </c>
      <c r="G10" s="15"/>
      <c r="H10" s="15"/>
      <c r="I10" s="15"/>
      <c r="J10" s="15"/>
    </row>
    <row r="11" spans="1:10" ht="15.75" customHeight="1">
      <c r="A11" s="19" t="s">
        <v>1071</v>
      </c>
      <c r="B11" s="11">
        <v>7.0717592592592596E-2</v>
      </c>
      <c r="C11" s="19" t="s">
        <v>13</v>
      </c>
      <c r="D11" s="19" t="s">
        <v>78</v>
      </c>
      <c r="E11" s="13" t="s">
        <v>38</v>
      </c>
      <c r="F11" s="13" t="s">
        <v>38</v>
      </c>
      <c r="G11" s="15"/>
      <c r="H11" s="15"/>
      <c r="I11" s="15"/>
      <c r="J11" s="19" t="s">
        <v>56</v>
      </c>
    </row>
    <row r="12" spans="1:10" ht="15.75" customHeight="1">
      <c r="A12" s="19" t="s">
        <v>1071</v>
      </c>
      <c r="B12" s="11">
        <v>7.0717592592592596E-2</v>
      </c>
      <c r="C12" s="19" t="s">
        <v>13</v>
      </c>
      <c r="D12" s="19" t="s">
        <v>78</v>
      </c>
      <c r="E12" s="13">
        <v>16</v>
      </c>
      <c r="F12" s="13">
        <f>E12-2</f>
        <v>14</v>
      </c>
      <c r="G12" s="15"/>
      <c r="H12" s="15"/>
      <c r="I12" s="15"/>
      <c r="J12" s="15"/>
    </row>
    <row r="13" spans="1:10" ht="15.75" customHeight="1">
      <c r="A13" s="19" t="s">
        <v>1071</v>
      </c>
      <c r="B13" s="11">
        <v>7.166666666666667E-2</v>
      </c>
      <c r="C13" s="19" t="s">
        <v>18</v>
      </c>
      <c r="D13" s="19" t="s">
        <v>381</v>
      </c>
      <c r="E13" s="13">
        <v>20</v>
      </c>
      <c r="F13" s="15">
        <f>E13-5</f>
        <v>15</v>
      </c>
      <c r="G13" s="15"/>
      <c r="H13" s="15"/>
      <c r="I13" s="15"/>
      <c r="J13" s="19" t="s">
        <v>1081</v>
      </c>
    </row>
    <row r="14" spans="1:10" ht="15.75" customHeight="1">
      <c r="A14" s="19" t="s">
        <v>1071</v>
      </c>
      <c r="B14" s="11">
        <v>7.3425925925925922E-2</v>
      </c>
      <c r="C14" s="19" t="s">
        <v>18</v>
      </c>
      <c r="D14" s="19" t="s">
        <v>326</v>
      </c>
      <c r="E14" s="13">
        <v>21</v>
      </c>
      <c r="F14" s="15">
        <f t="shared" ref="F14:F15" si="0">E14-7</f>
        <v>14</v>
      </c>
      <c r="G14" s="15"/>
      <c r="H14" s="15"/>
      <c r="I14" s="15"/>
      <c r="J14" s="19" t="s">
        <v>1083</v>
      </c>
    </row>
    <row r="15" spans="1:10" ht="15.75" customHeight="1">
      <c r="A15" s="19" t="s">
        <v>1071</v>
      </c>
      <c r="B15" s="11">
        <v>7.5532407407407409E-2</v>
      </c>
      <c r="C15" s="19" t="s">
        <v>13</v>
      </c>
      <c r="D15" s="19" t="s">
        <v>34</v>
      </c>
      <c r="E15" s="13">
        <v>15</v>
      </c>
      <c r="F15" s="15">
        <f t="shared" si="0"/>
        <v>8</v>
      </c>
      <c r="G15" s="15"/>
      <c r="H15" s="15"/>
      <c r="I15" s="15"/>
      <c r="J15" s="15"/>
    </row>
    <row r="16" spans="1:10" ht="15.75" customHeight="1">
      <c r="A16" s="19" t="s">
        <v>1071</v>
      </c>
      <c r="B16" s="11">
        <v>7.9537037037037031E-2</v>
      </c>
      <c r="C16" s="19" t="s">
        <v>13</v>
      </c>
      <c r="D16" s="19" t="s">
        <v>37</v>
      </c>
      <c r="E16" s="13">
        <v>10</v>
      </c>
      <c r="F16" s="13">
        <f>E16-5</f>
        <v>5</v>
      </c>
      <c r="G16" s="15"/>
      <c r="H16" s="15"/>
      <c r="I16" s="15"/>
      <c r="J16" s="15"/>
    </row>
    <row r="17" spans="1:10" ht="15.75" customHeight="1">
      <c r="A17" s="19" t="s">
        <v>1071</v>
      </c>
      <c r="B17" s="11">
        <v>8.0439814814814811E-2</v>
      </c>
      <c r="C17" s="19" t="s">
        <v>19</v>
      </c>
      <c r="D17" s="19" t="s">
        <v>37</v>
      </c>
      <c r="E17" s="13">
        <v>17</v>
      </c>
      <c r="F17" s="13">
        <f>E17-9</f>
        <v>8</v>
      </c>
      <c r="G17" s="15"/>
      <c r="H17" s="15"/>
      <c r="I17" s="15"/>
      <c r="J17" s="15"/>
    </row>
    <row r="18" spans="1:10" ht="15.75" customHeight="1">
      <c r="A18" s="19" t="s">
        <v>1071</v>
      </c>
      <c r="B18" s="11">
        <v>8.0462962962962958E-2</v>
      </c>
      <c r="C18" s="19" t="s">
        <v>14</v>
      </c>
      <c r="D18" s="19" t="s">
        <v>34</v>
      </c>
      <c r="E18" s="13" t="s">
        <v>17</v>
      </c>
      <c r="F18" s="13">
        <v>20</v>
      </c>
      <c r="G18" s="15"/>
      <c r="H18" s="15"/>
      <c r="I18" s="15"/>
      <c r="J18" s="15"/>
    </row>
    <row r="19" spans="1:10" ht="15.75" customHeight="1">
      <c r="A19" s="19" t="s">
        <v>1071</v>
      </c>
      <c r="B19" s="11">
        <v>8.414351851851852E-2</v>
      </c>
      <c r="C19" s="19" t="s">
        <v>21</v>
      </c>
      <c r="D19" s="19" t="s">
        <v>78</v>
      </c>
      <c r="E19" s="13">
        <v>14</v>
      </c>
      <c r="F19" s="13">
        <f>E19-5</f>
        <v>9</v>
      </c>
      <c r="G19" s="15"/>
      <c r="H19" s="15"/>
      <c r="I19" s="15"/>
      <c r="J19" s="15"/>
    </row>
    <row r="20" spans="1:10" ht="15.75" customHeight="1">
      <c r="A20" s="19" t="s">
        <v>1071</v>
      </c>
      <c r="B20" s="11">
        <v>8.8043981481481487E-2</v>
      </c>
      <c r="C20" s="19" t="s">
        <v>13</v>
      </c>
      <c r="D20" s="19" t="s">
        <v>31</v>
      </c>
      <c r="E20" s="13">
        <v>19</v>
      </c>
      <c r="F20" s="15">
        <f>E20-4</f>
        <v>15</v>
      </c>
      <c r="G20" s="15"/>
      <c r="H20" s="15"/>
      <c r="I20" s="15"/>
      <c r="J20" s="15"/>
    </row>
    <row r="21" spans="1:10" ht="15.75" customHeight="1">
      <c r="A21" s="19" t="s">
        <v>1071</v>
      </c>
      <c r="B21" s="11">
        <v>0.11267361111111111</v>
      </c>
      <c r="C21" s="19" t="s">
        <v>14</v>
      </c>
      <c r="D21" s="19" t="s">
        <v>15</v>
      </c>
      <c r="E21" s="13">
        <v>7</v>
      </c>
      <c r="F21" s="13">
        <f>E21-3</f>
        <v>4</v>
      </c>
      <c r="G21" s="15"/>
      <c r="H21" s="15"/>
      <c r="I21" s="15"/>
      <c r="J21" s="15"/>
    </row>
    <row r="22" spans="1:10" ht="15.75" customHeight="1">
      <c r="A22" s="19" t="s">
        <v>1071</v>
      </c>
      <c r="B22" s="11">
        <v>0.11438657407407407</v>
      </c>
      <c r="C22" s="19" t="s">
        <v>13</v>
      </c>
      <c r="D22" s="19" t="s">
        <v>15</v>
      </c>
      <c r="E22" s="13">
        <v>10</v>
      </c>
      <c r="F22" s="15">
        <f>E22-1</f>
        <v>9</v>
      </c>
      <c r="G22" s="15"/>
      <c r="H22" s="15"/>
      <c r="I22" s="15"/>
      <c r="J22" s="15"/>
    </row>
    <row r="23" spans="1:10" ht="15.75" customHeight="1">
      <c r="A23" s="19" t="s">
        <v>1071</v>
      </c>
      <c r="B23" s="11">
        <v>0.11440972222222222</v>
      </c>
      <c r="C23" s="19" t="s">
        <v>18</v>
      </c>
      <c r="D23" s="19" t="s">
        <v>15</v>
      </c>
      <c r="E23" s="13">
        <v>15</v>
      </c>
      <c r="F23" s="13">
        <f>E23-4</f>
        <v>11</v>
      </c>
      <c r="G23" s="15"/>
      <c r="H23" s="15"/>
      <c r="I23" s="15"/>
      <c r="J23" s="15"/>
    </row>
    <row r="24" spans="1:10" ht="15.75" customHeight="1">
      <c r="A24" s="19" t="s">
        <v>1071</v>
      </c>
      <c r="B24" s="11">
        <v>0.11960648148148148</v>
      </c>
      <c r="C24" s="19" t="s">
        <v>14</v>
      </c>
      <c r="D24" s="19" t="s">
        <v>15</v>
      </c>
      <c r="E24" s="13" t="s">
        <v>20</v>
      </c>
      <c r="F24" s="13">
        <v>1</v>
      </c>
      <c r="G24" s="15"/>
      <c r="H24" s="15"/>
      <c r="I24" s="15"/>
      <c r="J24" s="15"/>
    </row>
    <row r="25" spans="1:10" ht="15.75" customHeight="1">
      <c r="A25" s="19" t="s">
        <v>1071</v>
      </c>
      <c r="B25" s="11">
        <v>0.11961805555555556</v>
      </c>
      <c r="C25" s="19" t="s">
        <v>21</v>
      </c>
      <c r="D25" s="19" t="s">
        <v>15</v>
      </c>
      <c r="E25" s="13">
        <v>17</v>
      </c>
      <c r="F25" s="13">
        <f>E25-3</f>
        <v>14</v>
      </c>
      <c r="G25" s="15"/>
      <c r="H25" s="15"/>
      <c r="I25" s="15"/>
      <c r="J25" s="15"/>
    </row>
    <row r="26" spans="1:10" ht="15.75" customHeight="1">
      <c r="A26" s="19" t="s">
        <v>1071</v>
      </c>
      <c r="B26" s="11">
        <v>0.12111111111111111</v>
      </c>
      <c r="C26" s="19" t="s">
        <v>13</v>
      </c>
      <c r="D26" s="19" t="s">
        <v>69</v>
      </c>
      <c r="E26" s="13" t="s">
        <v>38</v>
      </c>
      <c r="F26" s="13" t="s">
        <v>38</v>
      </c>
      <c r="G26" s="15"/>
      <c r="H26" s="15"/>
      <c r="I26" s="15"/>
      <c r="J26" s="19" t="s">
        <v>56</v>
      </c>
    </row>
    <row r="27" spans="1:10" ht="15.75" customHeight="1">
      <c r="A27" s="19" t="s">
        <v>1071</v>
      </c>
      <c r="B27" s="11">
        <v>0.12111111111111111</v>
      </c>
      <c r="C27" s="19" t="s">
        <v>13</v>
      </c>
      <c r="D27" s="19" t="s">
        <v>69</v>
      </c>
      <c r="E27" s="13" t="s">
        <v>17</v>
      </c>
      <c r="F27" s="13">
        <v>20</v>
      </c>
      <c r="G27" s="15"/>
      <c r="H27" s="15"/>
      <c r="I27" s="15"/>
      <c r="J27" s="15"/>
    </row>
    <row r="28" spans="1:10" ht="15.75" customHeight="1">
      <c r="A28" s="19" t="s">
        <v>1071</v>
      </c>
      <c r="B28" s="11">
        <v>0.12373842592592593</v>
      </c>
      <c r="C28" s="19" t="s">
        <v>19</v>
      </c>
      <c r="D28" s="19" t="s">
        <v>15</v>
      </c>
      <c r="E28" s="13">
        <v>9</v>
      </c>
      <c r="F28" s="15">
        <f>E28-0</f>
        <v>9</v>
      </c>
      <c r="G28" s="15"/>
      <c r="H28" s="15"/>
      <c r="I28" s="15"/>
      <c r="J28" s="15"/>
    </row>
    <row r="29" spans="1:10" ht="15.75" customHeight="1">
      <c r="A29" s="19" t="s">
        <v>1071</v>
      </c>
      <c r="B29" s="11">
        <v>0.12379629629629629</v>
      </c>
      <c r="C29" s="19" t="s">
        <v>888</v>
      </c>
      <c r="D29" s="19" t="s">
        <v>15</v>
      </c>
      <c r="E29" s="13">
        <v>15</v>
      </c>
      <c r="F29" s="15">
        <f>E29-8</f>
        <v>7</v>
      </c>
      <c r="G29" s="15"/>
      <c r="H29" s="15"/>
      <c r="I29" s="15"/>
      <c r="J29" s="15"/>
    </row>
    <row r="30" spans="1:10" ht="15.75" customHeight="1">
      <c r="A30" s="19" t="s">
        <v>1071</v>
      </c>
      <c r="B30" s="11">
        <v>0.12831018518518519</v>
      </c>
      <c r="C30" s="19" t="s">
        <v>13</v>
      </c>
      <c r="D30" s="19" t="s">
        <v>15</v>
      </c>
      <c r="E30" s="13">
        <v>7</v>
      </c>
      <c r="F30" s="15">
        <f>E30-1</f>
        <v>6</v>
      </c>
      <c r="G30" s="15"/>
      <c r="H30" s="15"/>
      <c r="I30" s="15"/>
      <c r="J30" s="15"/>
    </row>
    <row r="31" spans="1:10" ht="15.75" customHeight="1">
      <c r="A31" s="19" t="s">
        <v>1071</v>
      </c>
      <c r="B31" s="11">
        <v>0.13054398148148147</v>
      </c>
      <c r="C31" s="19" t="s">
        <v>14</v>
      </c>
      <c r="D31" s="19" t="s">
        <v>15</v>
      </c>
      <c r="E31" s="13" t="s">
        <v>38</v>
      </c>
      <c r="F31" s="13" t="s">
        <v>38</v>
      </c>
      <c r="G31" s="15"/>
      <c r="H31" s="15"/>
      <c r="I31" s="15"/>
      <c r="J31" s="19" t="s">
        <v>103</v>
      </c>
    </row>
    <row r="32" spans="1:10" ht="15.75" customHeight="1">
      <c r="A32" s="19" t="s">
        <v>1071</v>
      </c>
      <c r="B32" s="11">
        <v>0.13054398148148147</v>
      </c>
      <c r="C32" s="19" t="s">
        <v>14</v>
      </c>
      <c r="D32" s="19" t="s">
        <v>15</v>
      </c>
      <c r="E32" s="13">
        <v>8</v>
      </c>
      <c r="F32" s="15">
        <f>E32-3</f>
        <v>5</v>
      </c>
      <c r="G32" s="15"/>
      <c r="H32" s="15"/>
      <c r="I32" s="15"/>
      <c r="J32" s="15"/>
    </row>
    <row r="33" spans="1:10" ht="15.75" customHeight="1">
      <c r="A33" s="19" t="s">
        <v>1071</v>
      </c>
      <c r="B33" s="11">
        <v>0.13082175925925926</v>
      </c>
      <c r="C33" s="19" t="s">
        <v>18</v>
      </c>
      <c r="D33" s="19" t="s">
        <v>37</v>
      </c>
      <c r="E33" s="13">
        <v>12</v>
      </c>
      <c r="F33" s="13">
        <f>E33-1</f>
        <v>11</v>
      </c>
      <c r="G33" s="15"/>
      <c r="H33" s="15"/>
      <c r="I33" s="15"/>
      <c r="J33" s="15"/>
    </row>
    <row r="34" spans="1:10" ht="15.75" customHeight="1">
      <c r="A34" s="19" t="s">
        <v>1071</v>
      </c>
      <c r="B34" s="11">
        <v>0.1317824074074074</v>
      </c>
      <c r="C34" s="19" t="s">
        <v>66</v>
      </c>
      <c r="D34" s="19" t="s">
        <v>16</v>
      </c>
      <c r="E34" s="13">
        <v>16</v>
      </c>
      <c r="F34" s="13">
        <f>E34-2</f>
        <v>14</v>
      </c>
      <c r="G34" s="15"/>
      <c r="H34" s="15"/>
      <c r="I34" s="15"/>
      <c r="J34" s="15"/>
    </row>
    <row r="35" spans="1:10" ht="15.75" customHeight="1">
      <c r="A35" s="19" t="s">
        <v>1071</v>
      </c>
      <c r="B35" s="11">
        <v>0.13184027777777776</v>
      </c>
      <c r="C35" s="19" t="s">
        <v>14</v>
      </c>
      <c r="D35" s="19" t="s">
        <v>16</v>
      </c>
      <c r="E35" s="13">
        <v>20</v>
      </c>
      <c r="F35" s="13" t="s">
        <v>38</v>
      </c>
      <c r="G35" s="15"/>
      <c r="H35" s="15"/>
      <c r="I35" s="15"/>
      <c r="J35" s="19" t="s">
        <v>1104</v>
      </c>
    </row>
    <row r="36" spans="1:10" ht="15.75" customHeight="1">
      <c r="A36" s="19" t="s">
        <v>1071</v>
      </c>
      <c r="B36" s="11">
        <v>0.13203703703703704</v>
      </c>
      <c r="C36" s="19" t="s">
        <v>18</v>
      </c>
      <c r="D36" s="19" t="s">
        <v>16</v>
      </c>
      <c r="E36" s="13">
        <v>18</v>
      </c>
      <c r="F36" s="13">
        <f>E36-4</f>
        <v>14</v>
      </c>
      <c r="G36" s="15"/>
      <c r="H36" s="15"/>
      <c r="I36" s="15"/>
      <c r="J36" s="15"/>
    </row>
    <row r="37" spans="1:10" ht="15.75" customHeight="1">
      <c r="A37" s="19" t="s">
        <v>1071</v>
      </c>
      <c r="B37" s="11">
        <v>0.13203703703703704</v>
      </c>
      <c r="C37" s="19" t="s">
        <v>888</v>
      </c>
      <c r="D37" s="19" t="s">
        <v>16</v>
      </c>
      <c r="E37" s="13">
        <v>17</v>
      </c>
      <c r="F37" s="13">
        <f>E37-1</f>
        <v>16</v>
      </c>
      <c r="G37" s="15"/>
      <c r="H37" s="15"/>
      <c r="I37" s="15"/>
      <c r="J37" s="15"/>
    </row>
    <row r="38" spans="1:10" ht="15.75" customHeight="1">
      <c r="A38" s="19" t="s">
        <v>1071</v>
      </c>
      <c r="B38" s="11">
        <v>0.13216435185185185</v>
      </c>
      <c r="C38" s="19" t="s">
        <v>13</v>
      </c>
      <c r="D38" s="19" t="s">
        <v>16</v>
      </c>
      <c r="E38" s="13">
        <v>11</v>
      </c>
      <c r="F38" s="15">
        <f>E38-0</f>
        <v>11</v>
      </c>
      <c r="G38" s="15"/>
      <c r="H38" s="15"/>
      <c r="I38" s="15"/>
      <c r="J38" s="15"/>
    </row>
    <row r="39" spans="1:10" ht="15.75" customHeight="1">
      <c r="A39" s="19" t="s">
        <v>1071</v>
      </c>
      <c r="B39" s="11">
        <v>0.13216435185185185</v>
      </c>
      <c r="C39" s="19" t="s">
        <v>19</v>
      </c>
      <c r="D39" s="19" t="s">
        <v>16</v>
      </c>
      <c r="E39" s="13">
        <v>11</v>
      </c>
      <c r="F39" s="13">
        <f>E39-4</f>
        <v>7</v>
      </c>
      <c r="G39" s="15"/>
      <c r="H39" s="15"/>
      <c r="I39" s="15"/>
      <c r="J39" s="15"/>
    </row>
    <row r="40" spans="1:10" ht="15.75" customHeight="1">
      <c r="A40" s="19" t="s">
        <v>1071</v>
      </c>
      <c r="B40" s="11">
        <v>0.13226851851851851</v>
      </c>
      <c r="C40" s="19" t="s">
        <v>21</v>
      </c>
      <c r="D40" s="19" t="s">
        <v>16</v>
      </c>
      <c r="E40" s="13">
        <v>5</v>
      </c>
      <c r="F40" s="15">
        <f>E40-1</f>
        <v>4</v>
      </c>
      <c r="G40" s="15"/>
      <c r="H40" s="15"/>
      <c r="I40" s="15"/>
      <c r="J40" s="15"/>
    </row>
    <row r="41" spans="1:10" ht="15.75" customHeight="1">
      <c r="A41" s="19" t="s">
        <v>1071</v>
      </c>
      <c r="B41" s="11">
        <v>0.13415509259259259</v>
      </c>
      <c r="C41" s="19" t="s">
        <v>14</v>
      </c>
      <c r="D41" s="19" t="s">
        <v>113</v>
      </c>
      <c r="E41" s="13" t="s">
        <v>17</v>
      </c>
      <c r="F41" s="13">
        <v>20</v>
      </c>
      <c r="G41" s="15"/>
      <c r="H41" s="15"/>
      <c r="I41" s="15"/>
      <c r="J41" s="15"/>
    </row>
    <row r="42" spans="1:10" ht="15.75" customHeight="1">
      <c r="A42" s="19" t="s">
        <v>1071</v>
      </c>
      <c r="B42" s="11">
        <v>0.13420138888888888</v>
      </c>
      <c r="C42" s="19" t="s">
        <v>13</v>
      </c>
      <c r="D42" s="19" t="s">
        <v>113</v>
      </c>
      <c r="E42" s="13">
        <v>16</v>
      </c>
      <c r="F42" s="13">
        <f>E42-2</f>
        <v>14</v>
      </c>
      <c r="G42" s="15"/>
      <c r="H42" s="15"/>
      <c r="I42" s="15"/>
      <c r="J42" s="15"/>
    </row>
    <row r="43" spans="1:10" ht="15.75" customHeight="1">
      <c r="A43" s="19" t="s">
        <v>1071</v>
      </c>
      <c r="B43" s="11">
        <v>0.13422453703703704</v>
      </c>
      <c r="C43" s="19" t="s">
        <v>21</v>
      </c>
      <c r="D43" s="19" t="s">
        <v>113</v>
      </c>
      <c r="E43" s="13">
        <v>16</v>
      </c>
      <c r="F43" s="13">
        <f>E43-6</f>
        <v>10</v>
      </c>
      <c r="G43" s="15"/>
      <c r="H43" s="15"/>
      <c r="I43" s="15"/>
      <c r="J43" s="15"/>
    </row>
    <row r="44" spans="1:10" ht="15.75" customHeight="1">
      <c r="A44" s="19" t="s">
        <v>1071</v>
      </c>
      <c r="B44" s="11">
        <v>0.13424768518518518</v>
      </c>
      <c r="C44" s="19" t="s">
        <v>19</v>
      </c>
      <c r="D44" s="19" t="s">
        <v>113</v>
      </c>
      <c r="E44" s="13">
        <v>8</v>
      </c>
      <c r="F44" s="15">
        <f>E44-0</f>
        <v>8</v>
      </c>
      <c r="G44" s="15"/>
      <c r="H44" s="15"/>
      <c r="I44" s="15"/>
      <c r="J44" s="15"/>
    </row>
    <row r="45" spans="1:10" ht="15.75" customHeight="1">
      <c r="A45" s="19" t="s">
        <v>1071</v>
      </c>
      <c r="B45" s="11">
        <v>0.13425925925925927</v>
      </c>
      <c r="C45" s="19" t="s">
        <v>18</v>
      </c>
      <c r="D45" s="19" t="s">
        <v>113</v>
      </c>
      <c r="E45" s="13">
        <v>24</v>
      </c>
      <c r="F45" s="15">
        <f>E45-7</f>
        <v>17</v>
      </c>
      <c r="G45" s="15"/>
      <c r="H45" s="15"/>
      <c r="I45" s="15"/>
      <c r="J45" s="15"/>
    </row>
    <row r="46" spans="1:10" ht="15.75" customHeight="1">
      <c r="A46" s="19" t="s">
        <v>1071</v>
      </c>
      <c r="B46" s="11">
        <v>0.13427083333333334</v>
      </c>
      <c r="C46" s="19" t="s">
        <v>888</v>
      </c>
      <c r="D46" s="19" t="s">
        <v>113</v>
      </c>
      <c r="E46" s="13">
        <v>17</v>
      </c>
      <c r="F46" s="13">
        <f>E46-8</f>
        <v>9</v>
      </c>
      <c r="G46" s="15"/>
      <c r="H46" s="15"/>
      <c r="I46" s="15"/>
      <c r="J46" s="15"/>
    </row>
    <row r="47" spans="1:10" ht="15.75" customHeight="1">
      <c r="A47" s="19" t="s">
        <v>1071</v>
      </c>
      <c r="B47" s="11">
        <v>0.13435185185185186</v>
      </c>
      <c r="C47" s="19" t="s">
        <v>66</v>
      </c>
      <c r="D47" s="19" t="s">
        <v>113</v>
      </c>
      <c r="E47" s="13">
        <v>14</v>
      </c>
      <c r="F47" s="13">
        <v>15</v>
      </c>
      <c r="G47" s="15"/>
      <c r="H47" s="15"/>
      <c r="I47" s="15"/>
      <c r="J47" s="15"/>
    </row>
    <row r="48" spans="1:10" ht="15.75" customHeight="1">
      <c r="A48" s="19" t="s">
        <v>1071</v>
      </c>
      <c r="B48" s="11">
        <v>0.13552083333333334</v>
      </c>
      <c r="C48" s="19" t="s">
        <v>14</v>
      </c>
      <c r="D48" s="19" t="s">
        <v>78</v>
      </c>
      <c r="E48" s="13">
        <v>17</v>
      </c>
      <c r="F48" s="13">
        <f>E48-2</f>
        <v>15</v>
      </c>
      <c r="G48" s="15"/>
      <c r="H48" s="15"/>
      <c r="I48" s="15"/>
      <c r="J48" s="15"/>
    </row>
    <row r="49" spans="1:10" ht="15.75" customHeight="1">
      <c r="A49" s="19" t="s">
        <v>1071</v>
      </c>
      <c r="B49" s="11">
        <v>0.13641203703703703</v>
      </c>
      <c r="C49" s="19" t="s">
        <v>18</v>
      </c>
      <c r="D49" s="19" t="s">
        <v>33</v>
      </c>
      <c r="E49" s="13">
        <v>12</v>
      </c>
      <c r="F49" s="13">
        <f>E49-7</f>
        <v>5</v>
      </c>
      <c r="G49" s="15"/>
      <c r="H49" s="15"/>
      <c r="I49" s="15"/>
      <c r="J49" s="19" t="s">
        <v>1127</v>
      </c>
    </row>
    <row r="50" spans="1:10" ht="15.75" customHeight="1">
      <c r="A50" s="19" t="s">
        <v>1071</v>
      </c>
      <c r="B50" s="11">
        <v>0.136875</v>
      </c>
      <c r="C50" s="19" t="s">
        <v>18</v>
      </c>
      <c r="D50" s="19" t="s">
        <v>28</v>
      </c>
      <c r="E50" s="13">
        <v>12</v>
      </c>
      <c r="F50" s="15"/>
      <c r="G50" s="15"/>
      <c r="H50" s="19" t="s">
        <v>1128</v>
      </c>
      <c r="I50" s="15"/>
      <c r="J50" s="15"/>
    </row>
    <row r="51" spans="1:10" ht="15.75" customHeight="1">
      <c r="A51" s="19" t="s">
        <v>1071</v>
      </c>
      <c r="B51" s="11">
        <v>0.13721064814814815</v>
      </c>
      <c r="C51" s="19" t="s">
        <v>18</v>
      </c>
      <c r="D51" s="19" t="s">
        <v>28</v>
      </c>
      <c r="E51" s="13">
        <v>7</v>
      </c>
      <c r="F51" s="15"/>
      <c r="G51" s="15"/>
      <c r="H51" s="19" t="s">
        <v>1130</v>
      </c>
      <c r="I51" s="15"/>
      <c r="J51" s="19" t="s">
        <v>82</v>
      </c>
    </row>
    <row r="52" spans="1:10" ht="15.75" customHeight="1">
      <c r="A52" s="19" t="s">
        <v>1071</v>
      </c>
      <c r="B52" s="11">
        <v>0.13921296296296296</v>
      </c>
      <c r="C52" s="19" t="s">
        <v>888</v>
      </c>
      <c r="D52" s="19" t="s">
        <v>30</v>
      </c>
      <c r="E52" s="13">
        <v>17</v>
      </c>
      <c r="F52" s="15">
        <f>E52-3</f>
        <v>14</v>
      </c>
      <c r="G52" s="15"/>
      <c r="H52" s="15"/>
      <c r="I52" s="15"/>
      <c r="J52" s="19" t="s">
        <v>1131</v>
      </c>
    </row>
    <row r="53" spans="1:10" ht="15.75" customHeight="1">
      <c r="A53" s="19" t="s">
        <v>1071</v>
      </c>
      <c r="B53" s="11">
        <v>0.13953703703703704</v>
      </c>
      <c r="C53" s="19" t="s">
        <v>888</v>
      </c>
      <c r="D53" s="19" t="s">
        <v>28</v>
      </c>
      <c r="E53" s="13">
        <v>15</v>
      </c>
      <c r="F53" s="15"/>
      <c r="G53" s="15"/>
      <c r="H53" s="19" t="s">
        <v>1132</v>
      </c>
      <c r="I53" s="15"/>
      <c r="J53" s="15"/>
    </row>
    <row r="54" spans="1:10" ht="15.75" customHeight="1">
      <c r="A54" s="19" t="s">
        <v>1071</v>
      </c>
      <c r="B54" s="11">
        <v>0.14706018518518518</v>
      </c>
      <c r="C54" s="19" t="s">
        <v>66</v>
      </c>
      <c r="D54" s="19" t="s">
        <v>30</v>
      </c>
      <c r="E54" s="13" t="s">
        <v>1133</v>
      </c>
      <c r="F54" s="13">
        <v>10</v>
      </c>
      <c r="G54" s="15"/>
      <c r="H54" s="15"/>
      <c r="I54" s="15"/>
      <c r="J54" s="19" t="s">
        <v>1136</v>
      </c>
    </row>
    <row r="55" spans="1:10" ht="15.75" customHeight="1">
      <c r="A55" s="19" t="s">
        <v>1071</v>
      </c>
      <c r="B55" s="11">
        <v>0.14706018518518518</v>
      </c>
      <c r="C55" s="19" t="s">
        <v>66</v>
      </c>
      <c r="D55" s="19" t="s">
        <v>30</v>
      </c>
      <c r="E55" s="13" t="s">
        <v>20</v>
      </c>
      <c r="F55" s="13">
        <v>1</v>
      </c>
      <c r="G55" s="15"/>
      <c r="H55" s="15"/>
      <c r="I55" s="15"/>
      <c r="J55" s="19" t="s">
        <v>1136</v>
      </c>
    </row>
    <row r="56" spans="1:10" ht="15.75" customHeight="1">
      <c r="A56" s="19" t="s">
        <v>1071</v>
      </c>
      <c r="B56" s="11">
        <v>0.14033564814814814</v>
      </c>
      <c r="C56" s="19" t="s">
        <v>66</v>
      </c>
      <c r="D56" s="19" t="s">
        <v>28</v>
      </c>
      <c r="E56" s="13">
        <v>13</v>
      </c>
      <c r="F56" s="13"/>
      <c r="G56" s="15"/>
      <c r="H56" s="19" t="s">
        <v>1137</v>
      </c>
      <c r="I56" s="15"/>
      <c r="J56" s="15"/>
    </row>
    <row r="57" spans="1:10" ht="15.75" customHeight="1">
      <c r="A57" s="19" t="s">
        <v>1071</v>
      </c>
      <c r="B57" s="11">
        <v>0.14072916666666666</v>
      </c>
      <c r="C57" s="19" t="s">
        <v>19</v>
      </c>
      <c r="D57" s="19" t="s">
        <v>30</v>
      </c>
      <c r="E57" s="13">
        <v>15</v>
      </c>
      <c r="F57" s="15">
        <f>E57-8</f>
        <v>7</v>
      </c>
      <c r="G57" s="15"/>
      <c r="H57" s="15"/>
      <c r="I57" s="15"/>
      <c r="J57" s="19" t="s">
        <v>1140</v>
      </c>
    </row>
    <row r="58" spans="1:10" ht="15.75" customHeight="1">
      <c r="A58" s="19" t="s">
        <v>1071</v>
      </c>
      <c r="B58" s="11">
        <v>0.14086805555555557</v>
      </c>
      <c r="C58" s="19" t="s">
        <v>19</v>
      </c>
      <c r="D58" s="19" t="s">
        <v>28</v>
      </c>
      <c r="E58" s="13">
        <v>18</v>
      </c>
      <c r="F58" s="13"/>
      <c r="G58" s="15"/>
      <c r="H58" s="19" t="s">
        <v>1143</v>
      </c>
      <c r="I58" s="15"/>
      <c r="J58" s="15"/>
    </row>
    <row r="59" spans="1:10" ht="13">
      <c r="A59" s="19" t="s">
        <v>1071</v>
      </c>
      <c r="B59" s="11">
        <v>0.1411111111111111</v>
      </c>
      <c r="C59" s="19" t="s">
        <v>19</v>
      </c>
      <c r="D59" s="19" t="s">
        <v>30</v>
      </c>
      <c r="E59" s="13">
        <v>11</v>
      </c>
      <c r="F59" s="15">
        <f>E59-8</f>
        <v>3</v>
      </c>
      <c r="G59" s="15"/>
      <c r="H59" s="15"/>
      <c r="I59" s="15"/>
      <c r="J59" s="19" t="s">
        <v>1140</v>
      </c>
    </row>
    <row r="60" spans="1:10" ht="13">
      <c r="A60" s="19" t="s">
        <v>1071</v>
      </c>
      <c r="B60" s="11">
        <v>0.14118055555555556</v>
      </c>
      <c r="C60" s="19" t="s">
        <v>19</v>
      </c>
      <c r="D60" s="19" t="s">
        <v>28</v>
      </c>
      <c r="E60" s="13">
        <v>8</v>
      </c>
      <c r="F60" s="15"/>
      <c r="G60" s="15"/>
      <c r="H60" s="19" t="s">
        <v>1145</v>
      </c>
      <c r="I60" s="13">
        <v>1</v>
      </c>
      <c r="J60" s="19" t="s">
        <v>1146</v>
      </c>
    </row>
    <row r="61" spans="1:10" ht="13">
      <c r="A61" s="19" t="s">
        <v>1071</v>
      </c>
      <c r="B61" s="11">
        <v>0.14178240740740741</v>
      </c>
      <c r="C61" s="19" t="s">
        <v>13</v>
      </c>
      <c r="D61" s="19" t="s">
        <v>33</v>
      </c>
      <c r="E61" s="13">
        <v>19</v>
      </c>
      <c r="F61" s="15">
        <f t="shared" ref="F61:F62" si="1">E61-7</f>
        <v>12</v>
      </c>
      <c r="G61" s="15"/>
      <c r="H61" s="15"/>
      <c r="I61" s="15"/>
      <c r="J61" s="19" t="s">
        <v>1147</v>
      </c>
    </row>
    <row r="62" spans="1:10" ht="13">
      <c r="A62" s="19" t="s">
        <v>1071</v>
      </c>
      <c r="B62" s="11">
        <v>0.14182870370370371</v>
      </c>
      <c r="C62" s="19" t="s">
        <v>13</v>
      </c>
      <c r="D62" s="19" t="s">
        <v>33</v>
      </c>
      <c r="E62" s="13">
        <v>25</v>
      </c>
      <c r="F62" s="15">
        <f t="shared" si="1"/>
        <v>18</v>
      </c>
      <c r="G62" s="15"/>
      <c r="H62" s="15"/>
      <c r="I62" s="15"/>
      <c r="J62" s="19" t="s">
        <v>1147</v>
      </c>
    </row>
    <row r="63" spans="1:10" ht="13">
      <c r="A63" s="19" t="s">
        <v>1071</v>
      </c>
      <c r="B63" s="11">
        <v>0.14195601851851852</v>
      </c>
      <c r="C63" s="19" t="s">
        <v>13</v>
      </c>
      <c r="D63" s="19" t="s">
        <v>28</v>
      </c>
      <c r="E63" s="13">
        <v>11</v>
      </c>
      <c r="F63" s="13"/>
      <c r="G63" s="15"/>
      <c r="H63" s="19" t="s">
        <v>1149</v>
      </c>
      <c r="I63" s="15"/>
      <c r="J63" s="15"/>
    </row>
    <row r="64" spans="1:10" ht="13">
      <c r="A64" s="19" t="s">
        <v>1071</v>
      </c>
      <c r="B64" s="11">
        <v>0.14197916666666666</v>
      </c>
      <c r="C64" s="19" t="s">
        <v>13</v>
      </c>
      <c r="D64" s="19" t="s">
        <v>28</v>
      </c>
      <c r="E64" s="13">
        <v>7</v>
      </c>
      <c r="F64" s="15"/>
      <c r="G64" s="15"/>
      <c r="H64" s="19" t="s">
        <v>1151</v>
      </c>
      <c r="I64" s="15"/>
      <c r="J64" s="15"/>
    </row>
    <row r="65" spans="1:10" ht="13">
      <c r="A65" s="19" t="s">
        <v>1071</v>
      </c>
      <c r="B65" s="11">
        <v>0.1451388888888889</v>
      </c>
      <c r="C65" s="19" t="s">
        <v>14</v>
      </c>
      <c r="D65" s="19" t="s">
        <v>30</v>
      </c>
      <c r="E65" s="13">
        <v>13</v>
      </c>
      <c r="F65" s="13">
        <f>E65-7</f>
        <v>6</v>
      </c>
      <c r="G65" s="15"/>
      <c r="H65" s="15"/>
      <c r="I65" s="15"/>
      <c r="J65" s="19" t="s">
        <v>1154</v>
      </c>
    </row>
    <row r="66" spans="1:10" ht="13">
      <c r="A66" s="19" t="s">
        <v>1071</v>
      </c>
      <c r="B66" s="11">
        <v>0.14521990740740739</v>
      </c>
      <c r="C66" s="19" t="s">
        <v>14</v>
      </c>
      <c r="D66" s="19" t="s">
        <v>28</v>
      </c>
      <c r="E66" s="13">
        <v>10</v>
      </c>
      <c r="F66" s="15"/>
      <c r="G66" s="15"/>
      <c r="H66" s="19" t="s">
        <v>1155</v>
      </c>
      <c r="I66" s="15"/>
      <c r="J66" s="15"/>
    </row>
    <row r="67" spans="1:10" ht="13">
      <c r="A67" s="19" t="s">
        <v>1071</v>
      </c>
      <c r="B67" s="11">
        <v>0.14591435185185186</v>
      </c>
      <c r="C67" s="19" t="s">
        <v>14</v>
      </c>
      <c r="D67" s="19" t="s">
        <v>30</v>
      </c>
      <c r="E67" s="13">
        <v>16</v>
      </c>
      <c r="F67" s="15">
        <f t="shared" ref="F67:F68" si="2">E67-7</f>
        <v>9</v>
      </c>
      <c r="G67" s="15"/>
      <c r="H67" s="15"/>
      <c r="I67" s="15"/>
      <c r="J67" s="19" t="s">
        <v>1157</v>
      </c>
    </row>
    <row r="68" spans="1:10" ht="13">
      <c r="A68" s="19" t="s">
        <v>1071</v>
      </c>
      <c r="B68" s="11">
        <v>0.1459375</v>
      </c>
      <c r="C68" s="19" t="s">
        <v>14</v>
      </c>
      <c r="D68" s="19" t="s">
        <v>30</v>
      </c>
      <c r="E68" s="13">
        <v>19</v>
      </c>
      <c r="F68" s="15">
        <f t="shared" si="2"/>
        <v>12</v>
      </c>
      <c r="G68" s="15"/>
      <c r="H68" s="15"/>
      <c r="I68" s="15"/>
      <c r="J68" s="19" t="s">
        <v>1157</v>
      </c>
    </row>
    <row r="69" spans="1:10" ht="13">
      <c r="A69" s="19" t="s">
        <v>1071</v>
      </c>
      <c r="B69" s="11">
        <v>0.14614583333333334</v>
      </c>
      <c r="C69" s="19" t="s">
        <v>14</v>
      </c>
      <c r="D69" s="19" t="s">
        <v>28</v>
      </c>
      <c r="E69" s="13">
        <v>19</v>
      </c>
      <c r="F69" s="15"/>
      <c r="G69" s="15"/>
      <c r="H69" s="19" t="s">
        <v>1159</v>
      </c>
      <c r="I69" s="15"/>
      <c r="J69" s="15"/>
    </row>
    <row r="70" spans="1:10" ht="13">
      <c r="A70" s="19" t="s">
        <v>1071</v>
      </c>
      <c r="B70" s="11">
        <v>0.14650462962962962</v>
      </c>
      <c r="C70" s="19" t="s">
        <v>14</v>
      </c>
      <c r="D70" s="19" t="s">
        <v>30</v>
      </c>
      <c r="E70" s="13">
        <v>14</v>
      </c>
      <c r="F70" s="15">
        <f>E70-7</f>
        <v>7</v>
      </c>
      <c r="G70" s="15"/>
      <c r="H70" s="15"/>
      <c r="I70" s="15"/>
      <c r="J70" s="19" t="s">
        <v>1157</v>
      </c>
    </row>
    <row r="71" spans="1:10" ht="13">
      <c r="A71" s="19" t="s">
        <v>1071</v>
      </c>
      <c r="B71" s="11">
        <v>0.14651620370370369</v>
      </c>
      <c r="C71" s="19" t="s">
        <v>14</v>
      </c>
      <c r="D71" s="19" t="s">
        <v>30</v>
      </c>
      <c r="E71" s="13" t="s">
        <v>1160</v>
      </c>
      <c r="F71" s="13">
        <v>19</v>
      </c>
      <c r="G71" s="15"/>
      <c r="H71" s="15"/>
      <c r="I71" s="15"/>
      <c r="J71" s="19" t="s">
        <v>1157</v>
      </c>
    </row>
    <row r="72" spans="1:10" ht="13">
      <c r="A72" s="19" t="s">
        <v>1071</v>
      </c>
      <c r="B72" s="11">
        <v>0.14658564814814815</v>
      </c>
      <c r="C72" s="19" t="s">
        <v>14</v>
      </c>
      <c r="D72" s="19" t="s">
        <v>28</v>
      </c>
      <c r="E72" s="13">
        <v>10</v>
      </c>
      <c r="F72" s="15"/>
      <c r="G72" s="15"/>
      <c r="H72" s="19" t="s">
        <v>1155</v>
      </c>
      <c r="I72" s="13">
        <v>1</v>
      </c>
      <c r="J72" s="19" t="s">
        <v>1162</v>
      </c>
    </row>
    <row r="73" spans="1:10" ht="13">
      <c r="A73" s="19" t="s">
        <v>1071</v>
      </c>
      <c r="B73" s="11">
        <v>0.14721064814814816</v>
      </c>
      <c r="C73" s="19" t="s">
        <v>18</v>
      </c>
      <c r="D73" s="19" t="s">
        <v>33</v>
      </c>
      <c r="E73" s="13">
        <v>16</v>
      </c>
      <c r="F73" s="13">
        <v>9</v>
      </c>
      <c r="G73" s="15"/>
      <c r="H73" s="15"/>
      <c r="I73" s="15"/>
      <c r="J73" s="19" t="s">
        <v>1163</v>
      </c>
    </row>
    <row r="74" spans="1:10" ht="13">
      <c r="A74" s="19" t="s">
        <v>1071</v>
      </c>
      <c r="B74" s="11">
        <v>0.14729166666666665</v>
      </c>
      <c r="C74" s="19" t="s">
        <v>18</v>
      </c>
      <c r="D74" s="19" t="s">
        <v>28</v>
      </c>
      <c r="E74" s="13">
        <v>8</v>
      </c>
      <c r="F74" s="15"/>
      <c r="G74" s="15"/>
      <c r="H74" s="19" t="s">
        <v>1164</v>
      </c>
      <c r="I74" s="15"/>
      <c r="J74" s="15"/>
    </row>
    <row r="75" spans="1:10" ht="13">
      <c r="A75" s="19" t="s">
        <v>1071</v>
      </c>
      <c r="B75" s="11">
        <v>0.14774305555555556</v>
      </c>
      <c r="C75" s="19" t="s">
        <v>18</v>
      </c>
      <c r="D75" s="19" t="s">
        <v>33</v>
      </c>
      <c r="E75" s="13">
        <v>25</v>
      </c>
      <c r="F75" s="13">
        <v>18</v>
      </c>
      <c r="G75" s="15"/>
      <c r="H75" s="15"/>
      <c r="I75" s="15"/>
      <c r="J75" s="19" t="s">
        <v>1165</v>
      </c>
    </row>
    <row r="76" spans="1:10" ht="13">
      <c r="A76" s="19" t="s">
        <v>1071</v>
      </c>
      <c r="B76" s="11">
        <v>0.14787037037037037</v>
      </c>
      <c r="C76" s="19" t="s">
        <v>18</v>
      </c>
      <c r="D76" s="19" t="s">
        <v>28</v>
      </c>
      <c r="E76" s="13">
        <v>7</v>
      </c>
      <c r="F76" s="13"/>
      <c r="G76" s="15"/>
      <c r="H76" s="19" t="s">
        <v>1151</v>
      </c>
      <c r="I76" s="13">
        <v>1</v>
      </c>
      <c r="J76" s="19" t="s">
        <v>1162</v>
      </c>
    </row>
    <row r="77" spans="1:10" ht="13">
      <c r="A77" s="19" t="s">
        <v>1071</v>
      </c>
      <c r="B77" s="11">
        <v>0.14869212962962963</v>
      </c>
      <c r="C77" s="19" t="s">
        <v>888</v>
      </c>
      <c r="D77" s="19" t="s">
        <v>33</v>
      </c>
      <c r="E77" s="13">
        <v>19</v>
      </c>
      <c r="F77" s="15">
        <f>E77-8</f>
        <v>11</v>
      </c>
      <c r="G77" s="15"/>
      <c r="H77" s="15"/>
      <c r="I77" s="15"/>
      <c r="J77" s="19" t="s">
        <v>1170</v>
      </c>
    </row>
    <row r="78" spans="1:10" ht="13">
      <c r="A78" s="19" t="s">
        <v>1071</v>
      </c>
      <c r="B78" s="11">
        <v>0.14888888888888888</v>
      </c>
      <c r="C78" s="19" t="s">
        <v>888</v>
      </c>
      <c r="D78" s="19" t="s">
        <v>28</v>
      </c>
      <c r="E78" s="13">
        <v>16</v>
      </c>
      <c r="F78" s="13"/>
      <c r="G78" s="15"/>
      <c r="H78" s="19" t="s">
        <v>1171</v>
      </c>
      <c r="I78" s="15"/>
      <c r="J78" s="15"/>
    </row>
    <row r="79" spans="1:10" ht="13">
      <c r="A79" s="19" t="s">
        <v>1071</v>
      </c>
      <c r="B79" s="11">
        <v>0.15004629629629629</v>
      </c>
      <c r="C79" s="19" t="s">
        <v>19</v>
      </c>
      <c r="D79" s="19" t="s">
        <v>30</v>
      </c>
      <c r="E79" s="13">
        <v>11</v>
      </c>
      <c r="F79" s="13">
        <f t="shared" ref="F79:F80" si="3">E79-8</f>
        <v>3</v>
      </c>
      <c r="G79" s="15"/>
      <c r="H79" s="15"/>
      <c r="I79" s="15"/>
      <c r="J79" s="19" t="s">
        <v>56</v>
      </c>
    </row>
    <row r="80" spans="1:10" ht="13">
      <c r="A80" s="19" t="s">
        <v>1071</v>
      </c>
      <c r="B80" s="11">
        <v>0.15004629629629629</v>
      </c>
      <c r="C80" s="19" t="s">
        <v>19</v>
      </c>
      <c r="D80" s="19" t="s">
        <v>30</v>
      </c>
      <c r="E80" s="13">
        <v>17</v>
      </c>
      <c r="F80" s="15">
        <f t="shared" si="3"/>
        <v>9</v>
      </c>
      <c r="G80" s="15"/>
      <c r="H80" s="15"/>
      <c r="I80" s="15"/>
      <c r="J80" s="39" t="s">
        <v>1177</v>
      </c>
    </row>
    <row r="81" spans="1:10" ht="13">
      <c r="A81" s="19" t="s">
        <v>1071</v>
      </c>
      <c r="B81" s="11">
        <v>0.15026620370370369</v>
      </c>
      <c r="C81" s="19" t="s">
        <v>19</v>
      </c>
      <c r="D81" s="19" t="s">
        <v>28</v>
      </c>
      <c r="E81" s="13">
        <v>7</v>
      </c>
      <c r="F81" s="15"/>
      <c r="G81" s="15"/>
      <c r="H81" s="19" t="s">
        <v>1151</v>
      </c>
      <c r="I81" s="15"/>
      <c r="J81" s="15"/>
    </row>
    <row r="82" spans="1:10" ht="13">
      <c r="A82" s="19" t="s">
        <v>1071</v>
      </c>
      <c r="B82" s="11">
        <v>0.15035879629629631</v>
      </c>
      <c r="C82" s="19" t="s">
        <v>19</v>
      </c>
      <c r="D82" s="19" t="s">
        <v>30</v>
      </c>
      <c r="E82" s="13">
        <v>18</v>
      </c>
      <c r="F82" s="13">
        <f>E82-8</f>
        <v>10</v>
      </c>
      <c r="G82" s="15"/>
      <c r="H82" s="15"/>
      <c r="I82" s="15"/>
      <c r="J82" s="19" t="s">
        <v>1177</v>
      </c>
    </row>
    <row r="83" spans="1:10" ht="13">
      <c r="A83" s="19" t="s">
        <v>1071</v>
      </c>
      <c r="B83" s="11">
        <v>0.1504050925925926</v>
      </c>
      <c r="C83" s="19" t="s">
        <v>19</v>
      </c>
      <c r="D83" s="19" t="s">
        <v>28</v>
      </c>
      <c r="E83" s="13">
        <v>8</v>
      </c>
      <c r="F83" s="15"/>
      <c r="G83" s="15"/>
      <c r="H83" s="19" t="s">
        <v>1164</v>
      </c>
      <c r="I83" s="13">
        <v>1</v>
      </c>
      <c r="J83" s="19" t="s">
        <v>1162</v>
      </c>
    </row>
    <row r="84" spans="1:10" ht="13">
      <c r="A84" s="19" t="s">
        <v>1071</v>
      </c>
      <c r="B84" s="11">
        <v>0.15184027777777778</v>
      </c>
      <c r="C84" s="19" t="s">
        <v>21</v>
      </c>
      <c r="D84" s="19" t="s">
        <v>34</v>
      </c>
      <c r="E84" s="13">
        <v>20</v>
      </c>
      <c r="F84" s="15">
        <f>E84-3</f>
        <v>17</v>
      </c>
      <c r="G84" s="15"/>
      <c r="H84" s="15"/>
      <c r="I84" s="15"/>
      <c r="J84" s="15"/>
    </row>
    <row r="85" spans="1:10" ht="13">
      <c r="A85" s="19" t="s">
        <v>1071</v>
      </c>
      <c r="B85" s="11">
        <v>0.15333333333333332</v>
      </c>
      <c r="C85" s="19" t="s">
        <v>18</v>
      </c>
      <c r="D85" s="19" t="s">
        <v>15</v>
      </c>
      <c r="E85" s="13" t="s">
        <v>38</v>
      </c>
      <c r="F85" s="13" t="s">
        <v>38</v>
      </c>
      <c r="G85" s="15"/>
      <c r="H85" s="15"/>
      <c r="I85" s="15"/>
      <c r="J85" s="19" t="s">
        <v>103</v>
      </c>
    </row>
    <row r="86" spans="1:10" ht="13">
      <c r="A86" s="19" t="s">
        <v>1071</v>
      </c>
      <c r="B86" s="11">
        <v>0.15333333333333332</v>
      </c>
      <c r="C86" s="19" t="s">
        <v>18</v>
      </c>
      <c r="D86" s="19" t="s">
        <v>15</v>
      </c>
      <c r="E86" s="13">
        <v>12</v>
      </c>
      <c r="F86" s="15">
        <f>E86-4</f>
        <v>8</v>
      </c>
      <c r="G86" s="15"/>
      <c r="H86" s="15"/>
      <c r="I86" s="15"/>
      <c r="J86" s="15"/>
    </row>
    <row r="87" spans="1:10" ht="13">
      <c r="A87" s="19" t="s">
        <v>1071</v>
      </c>
      <c r="B87" s="11">
        <v>0.15435185185185185</v>
      </c>
      <c r="C87" s="19" t="s">
        <v>19</v>
      </c>
      <c r="D87" s="19" t="s">
        <v>51</v>
      </c>
      <c r="E87" s="13" t="s">
        <v>38</v>
      </c>
      <c r="F87" s="13" t="s">
        <v>38</v>
      </c>
      <c r="G87" s="15"/>
      <c r="H87" s="15"/>
      <c r="I87" s="15"/>
      <c r="J87" s="19" t="s">
        <v>103</v>
      </c>
    </row>
    <row r="88" spans="1:10" ht="13">
      <c r="A88" s="19" t="s">
        <v>1071</v>
      </c>
      <c r="B88" s="11">
        <v>0.15435185185185185</v>
      </c>
      <c r="C88" s="19" t="s">
        <v>19</v>
      </c>
      <c r="D88" s="19" t="s">
        <v>51</v>
      </c>
      <c r="E88" s="13">
        <v>8</v>
      </c>
      <c r="F88" s="15">
        <f>E88-0</f>
        <v>8</v>
      </c>
      <c r="G88" s="15"/>
      <c r="H88" s="15"/>
      <c r="I88" s="15"/>
      <c r="J88" s="15"/>
    </row>
    <row r="89" spans="1:10" ht="13">
      <c r="A89" s="19" t="s">
        <v>1071</v>
      </c>
      <c r="B89" s="11">
        <v>0.1555324074074074</v>
      </c>
      <c r="C89" s="19" t="s">
        <v>888</v>
      </c>
      <c r="D89" s="19" t="s">
        <v>15</v>
      </c>
      <c r="E89" s="13">
        <v>13</v>
      </c>
      <c r="F89" s="15">
        <f>E89-8</f>
        <v>5</v>
      </c>
      <c r="G89" s="15"/>
      <c r="H89" s="15"/>
      <c r="I89" s="15"/>
      <c r="J89" s="15"/>
    </row>
    <row r="90" spans="1:10" ht="13">
      <c r="A90" s="19" t="s">
        <v>1071</v>
      </c>
      <c r="B90" s="11">
        <v>0.15640046296296295</v>
      </c>
      <c r="C90" s="19" t="s">
        <v>13</v>
      </c>
      <c r="D90" s="19" t="s">
        <v>15</v>
      </c>
      <c r="E90" s="13">
        <v>14</v>
      </c>
      <c r="F90" s="15">
        <f>E90-1</f>
        <v>13</v>
      </c>
      <c r="G90" s="15"/>
      <c r="H90" s="15"/>
      <c r="I90" s="15"/>
      <c r="J90" s="15"/>
    </row>
    <row r="91" spans="1:10" ht="13">
      <c r="A91" s="19" t="s">
        <v>1071</v>
      </c>
      <c r="B91" s="11">
        <v>0.15655092592592593</v>
      </c>
      <c r="C91" s="19" t="s">
        <v>13</v>
      </c>
      <c r="D91" s="19" t="s">
        <v>69</v>
      </c>
      <c r="E91" s="13" t="s">
        <v>38</v>
      </c>
      <c r="F91" s="13" t="s">
        <v>38</v>
      </c>
      <c r="G91" s="15"/>
      <c r="H91" s="15"/>
      <c r="I91" s="15"/>
      <c r="J91" s="19" t="s">
        <v>56</v>
      </c>
    </row>
    <row r="92" spans="1:10" ht="13">
      <c r="A92" s="19" t="s">
        <v>1071</v>
      </c>
      <c r="B92" s="11">
        <v>0.15655092592592593</v>
      </c>
      <c r="C92" s="19" t="s">
        <v>13</v>
      </c>
      <c r="D92" s="19" t="s">
        <v>69</v>
      </c>
      <c r="E92" s="13">
        <v>12</v>
      </c>
      <c r="F92" s="15">
        <f>E92--2</f>
        <v>14</v>
      </c>
      <c r="G92" s="15"/>
      <c r="H92" s="15"/>
      <c r="I92" s="15"/>
      <c r="J92" s="15"/>
    </row>
    <row r="93" spans="1:10" ht="13">
      <c r="A93" s="19" t="s">
        <v>1071</v>
      </c>
      <c r="B93" s="11">
        <v>0.15804398148148149</v>
      </c>
      <c r="C93" s="19" t="s">
        <v>13</v>
      </c>
      <c r="D93" s="19" t="s">
        <v>69</v>
      </c>
      <c r="E93" s="13" t="s">
        <v>38</v>
      </c>
      <c r="F93" s="13" t="s">
        <v>38</v>
      </c>
      <c r="G93" s="15"/>
      <c r="H93" s="15"/>
      <c r="I93" s="15"/>
      <c r="J93" s="19" t="s">
        <v>56</v>
      </c>
    </row>
    <row r="94" spans="1:10" ht="13">
      <c r="A94" s="19" t="s">
        <v>1071</v>
      </c>
      <c r="B94" s="11">
        <v>0.15804398148148149</v>
      </c>
      <c r="C94" s="19" t="s">
        <v>13</v>
      </c>
      <c r="D94" s="19" t="s">
        <v>69</v>
      </c>
      <c r="E94" s="13">
        <v>16</v>
      </c>
      <c r="F94" s="15">
        <f>E94--2</f>
        <v>18</v>
      </c>
      <c r="G94" s="15"/>
      <c r="H94" s="15"/>
      <c r="I94" s="15"/>
      <c r="J94" s="15"/>
    </row>
    <row r="95" spans="1:10" ht="13">
      <c r="A95" s="19" t="s">
        <v>1071</v>
      </c>
      <c r="B95" s="11">
        <v>0.15921296296296297</v>
      </c>
      <c r="C95" s="19" t="s">
        <v>13</v>
      </c>
      <c r="D95" s="19" t="s">
        <v>69</v>
      </c>
      <c r="E95" s="13" t="s">
        <v>38</v>
      </c>
      <c r="F95" s="13" t="s">
        <v>38</v>
      </c>
      <c r="G95" s="15"/>
      <c r="H95" s="15"/>
      <c r="I95" s="15"/>
      <c r="J95" s="19" t="s">
        <v>56</v>
      </c>
    </row>
    <row r="96" spans="1:10" ht="13">
      <c r="A96" s="19" t="s">
        <v>1071</v>
      </c>
      <c r="B96" s="11">
        <v>0.15921296296296297</v>
      </c>
      <c r="C96" s="19" t="s">
        <v>13</v>
      </c>
      <c r="D96" s="19" t="s">
        <v>69</v>
      </c>
      <c r="E96" s="13" t="s">
        <v>38</v>
      </c>
      <c r="F96" s="13" t="s">
        <v>38</v>
      </c>
      <c r="G96" s="15"/>
      <c r="H96" s="15"/>
      <c r="I96" s="15"/>
      <c r="J96" s="19" t="s">
        <v>800</v>
      </c>
    </row>
    <row r="97" spans="1:10" ht="13">
      <c r="A97" s="19" t="s">
        <v>1071</v>
      </c>
      <c r="B97" s="11">
        <v>0.15921296296296297</v>
      </c>
      <c r="C97" s="19" t="s">
        <v>13</v>
      </c>
      <c r="D97" s="19" t="s">
        <v>69</v>
      </c>
      <c r="E97" s="13">
        <v>10</v>
      </c>
      <c r="F97" s="15">
        <f>E97--2</f>
        <v>12</v>
      </c>
      <c r="G97" s="15"/>
      <c r="H97" s="19" t="s">
        <v>1199</v>
      </c>
      <c r="I97" s="15"/>
      <c r="J97" s="15"/>
    </row>
    <row r="98" spans="1:10" ht="13">
      <c r="A98" s="19" t="s">
        <v>1071</v>
      </c>
      <c r="B98" s="11">
        <v>0.16038194444444445</v>
      </c>
      <c r="C98" s="19" t="s">
        <v>13</v>
      </c>
      <c r="D98" s="19" t="s">
        <v>69</v>
      </c>
      <c r="E98" s="13" t="s">
        <v>38</v>
      </c>
      <c r="F98" s="13" t="s">
        <v>38</v>
      </c>
      <c r="G98" s="15"/>
      <c r="H98" s="15"/>
      <c r="I98" s="15"/>
      <c r="J98" s="19" t="s">
        <v>56</v>
      </c>
    </row>
    <row r="99" spans="1:10" ht="13">
      <c r="A99" s="19" t="s">
        <v>1071</v>
      </c>
      <c r="B99" s="11">
        <v>0.16038194444444445</v>
      </c>
      <c r="C99" s="19" t="s">
        <v>13</v>
      </c>
      <c r="D99" s="19" t="s">
        <v>69</v>
      </c>
      <c r="E99" s="13" t="s">
        <v>17</v>
      </c>
      <c r="F99" s="13">
        <v>20</v>
      </c>
      <c r="G99" s="15"/>
      <c r="H99" s="15"/>
      <c r="I99" s="15"/>
      <c r="J99" s="15"/>
    </row>
    <row r="100" spans="1:10" ht="13">
      <c r="A100" s="19" t="s">
        <v>1071</v>
      </c>
      <c r="B100" s="11">
        <v>0.16145833333333334</v>
      </c>
      <c r="C100" s="19" t="s">
        <v>13</v>
      </c>
      <c r="D100" s="19" t="s">
        <v>69</v>
      </c>
      <c r="E100" s="13" t="s">
        <v>38</v>
      </c>
      <c r="F100" s="13" t="s">
        <v>38</v>
      </c>
      <c r="G100" s="15"/>
      <c r="H100" s="15"/>
      <c r="I100" s="15"/>
      <c r="J100" s="19" t="s">
        <v>56</v>
      </c>
    </row>
    <row r="101" spans="1:10" ht="13">
      <c r="A101" s="19" t="s">
        <v>1071</v>
      </c>
      <c r="B101" s="11">
        <v>0.16145833333333334</v>
      </c>
      <c r="C101" s="19" t="s">
        <v>13</v>
      </c>
      <c r="D101" s="19" t="s">
        <v>69</v>
      </c>
      <c r="E101" s="13">
        <v>13</v>
      </c>
      <c r="F101" s="13">
        <f>E101--2</f>
        <v>15</v>
      </c>
      <c r="G101" s="15"/>
      <c r="H101" s="19" t="s">
        <v>1202</v>
      </c>
      <c r="I101" s="15"/>
      <c r="J101" s="15"/>
    </row>
    <row r="102" spans="1:10" ht="13">
      <c r="A102" s="19" t="s">
        <v>1071</v>
      </c>
      <c r="B102" s="11">
        <v>0.16270833333333334</v>
      </c>
      <c r="C102" s="19" t="s">
        <v>18</v>
      </c>
      <c r="D102" s="19" t="s">
        <v>15</v>
      </c>
      <c r="E102" s="13">
        <v>9</v>
      </c>
      <c r="F102" s="15">
        <f>E102-4</f>
        <v>5</v>
      </c>
      <c r="G102" s="15"/>
      <c r="H102" s="15"/>
      <c r="I102" s="15"/>
      <c r="J102" s="15"/>
    </row>
    <row r="103" spans="1:10" ht="13">
      <c r="A103" s="19" t="s">
        <v>1071</v>
      </c>
      <c r="B103" s="11">
        <v>0.16393518518518518</v>
      </c>
      <c r="C103" s="19" t="s">
        <v>18</v>
      </c>
      <c r="D103" s="19" t="s">
        <v>109</v>
      </c>
      <c r="E103" s="13" t="s">
        <v>38</v>
      </c>
      <c r="F103" s="13" t="s">
        <v>38</v>
      </c>
      <c r="G103" s="15"/>
      <c r="H103" s="15"/>
      <c r="I103" s="15"/>
      <c r="J103" s="19" t="s">
        <v>56</v>
      </c>
    </row>
    <row r="104" spans="1:10" ht="13">
      <c r="A104" s="19" t="s">
        <v>1071</v>
      </c>
      <c r="B104" s="11">
        <v>0.16393518518518518</v>
      </c>
      <c r="C104" s="19" t="s">
        <v>18</v>
      </c>
      <c r="D104" s="19" t="s">
        <v>109</v>
      </c>
      <c r="E104" s="13">
        <v>12</v>
      </c>
      <c r="F104" s="15">
        <f>E104-3</f>
        <v>9</v>
      </c>
      <c r="G104" s="15"/>
      <c r="H104" s="15"/>
      <c r="I104" s="15"/>
      <c r="J104" s="15"/>
    </row>
    <row r="105" spans="1:10" ht="13">
      <c r="A105" s="19" t="s">
        <v>1071</v>
      </c>
      <c r="B105" s="11">
        <v>0.16519675925925925</v>
      </c>
      <c r="C105" s="19" t="s">
        <v>13</v>
      </c>
      <c r="D105" s="19" t="s">
        <v>15</v>
      </c>
      <c r="E105" s="13">
        <v>20</v>
      </c>
      <c r="F105" s="15">
        <f>E105-1</f>
        <v>19</v>
      </c>
      <c r="G105" s="15"/>
      <c r="H105" s="15"/>
      <c r="I105" s="15"/>
      <c r="J105" s="15"/>
    </row>
    <row r="106" spans="1:10" ht="13">
      <c r="A106" s="19" t="s">
        <v>1071</v>
      </c>
      <c r="B106" s="11">
        <v>0.16652777777777777</v>
      </c>
      <c r="C106" s="19" t="s">
        <v>18</v>
      </c>
      <c r="D106" s="19" t="s">
        <v>1208</v>
      </c>
      <c r="E106" s="13">
        <v>2</v>
      </c>
      <c r="F106" s="13">
        <v>2</v>
      </c>
      <c r="G106" s="15"/>
      <c r="H106" s="15"/>
      <c r="I106" s="15"/>
      <c r="J106" s="19" t="s">
        <v>1209</v>
      </c>
    </row>
    <row r="107" spans="1:10" ht="13">
      <c r="A107" s="19" t="s">
        <v>1071</v>
      </c>
      <c r="B107" s="11">
        <v>0.16846064814814815</v>
      </c>
      <c r="C107" s="19" t="s">
        <v>888</v>
      </c>
      <c r="D107" s="19" t="s">
        <v>15</v>
      </c>
      <c r="E107" s="13">
        <v>26</v>
      </c>
      <c r="F107" s="13">
        <f>E107-8</f>
        <v>18</v>
      </c>
      <c r="G107" s="15"/>
      <c r="H107" s="15"/>
      <c r="I107" s="15"/>
      <c r="J107" s="15"/>
    </row>
    <row r="108" spans="1:10" ht="13">
      <c r="A108" s="19" t="s">
        <v>1071</v>
      </c>
      <c r="B108" s="11">
        <v>0.17119212962962962</v>
      </c>
      <c r="C108" s="19" t="s">
        <v>13</v>
      </c>
      <c r="D108" s="19" t="s">
        <v>15</v>
      </c>
      <c r="E108" s="13">
        <v>16</v>
      </c>
      <c r="F108" s="13">
        <f>E108-1</f>
        <v>15</v>
      </c>
      <c r="G108" s="15"/>
      <c r="H108" s="15"/>
      <c r="I108" s="15"/>
      <c r="J108" s="15"/>
    </row>
    <row r="109" spans="1:10" ht="13">
      <c r="A109" s="19" t="s">
        <v>1071</v>
      </c>
      <c r="B109" s="11">
        <v>0.1731712962962963</v>
      </c>
      <c r="C109" s="19" t="s">
        <v>14</v>
      </c>
      <c r="D109" s="19" t="s">
        <v>15</v>
      </c>
      <c r="E109" s="13">
        <v>6</v>
      </c>
      <c r="F109" s="15">
        <f>E109-3</f>
        <v>3</v>
      </c>
      <c r="G109" s="15"/>
      <c r="H109" s="15"/>
      <c r="I109" s="15"/>
      <c r="J109" s="1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>
    <outlinePr summaryBelow="0" summaryRight="0"/>
  </sheetPr>
  <dimension ref="A1:J3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83203125" customWidth="1"/>
    <col min="2" max="2" width="7.33203125" customWidth="1"/>
    <col min="3" max="3" width="9.5" customWidth="1"/>
    <col min="4" max="4" width="15.5" customWidth="1"/>
    <col min="5" max="5" width="10.5" customWidth="1"/>
    <col min="6" max="6" width="12.5" customWidth="1"/>
    <col min="7" max="7" width="5.1640625" customWidth="1"/>
    <col min="8" max="8" width="50.6640625" customWidth="1"/>
    <col min="9" max="9" width="6.33203125" customWidth="1"/>
    <col min="10" max="10" width="46.83203125" customWidth="1"/>
  </cols>
  <sheetData>
    <row r="1" spans="1:10" ht="15.75" customHeight="1">
      <c r="A1" s="25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9" t="s">
        <v>1212</v>
      </c>
      <c r="B2" s="11">
        <v>1.7013888888888887E-2</v>
      </c>
      <c r="C2" s="19" t="s">
        <v>888</v>
      </c>
      <c r="D2" s="19" t="s">
        <v>15</v>
      </c>
      <c r="E2" s="13">
        <v>12</v>
      </c>
      <c r="F2" s="13">
        <f>E2-8</f>
        <v>4</v>
      </c>
      <c r="G2" s="15"/>
      <c r="H2" s="15"/>
      <c r="I2" s="15"/>
      <c r="J2" s="15"/>
    </row>
    <row r="3" spans="1:10" ht="15.75" customHeight="1">
      <c r="A3" s="19" t="s">
        <v>1212</v>
      </c>
      <c r="B3" s="11">
        <v>2.0416666666666666E-2</v>
      </c>
      <c r="C3" s="19" t="s">
        <v>13</v>
      </c>
      <c r="D3" s="19" t="s">
        <v>34</v>
      </c>
      <c r="E3" s="13" t="s">
        <v>38</v>
      </c>
      <c r="F3" s="13" t="s">
        <v>38</v>
      </c>
      <c r="G3" s="15"/>
      <c r="H3" s="15"/>
      <c r="I3" s="15"/>
      <c r="J3" s="19" t="s">
        <v>56</v>
      </c>
    </row>
    <row r="4" spans="1:10" ht="15.75" customHeight="1">
      <c r="A4" s="19" t="s">
        <v>1212</v>
      </c>
      <c r="B4" s="11">
        <v>2.0416666666666666E-2</v>
      </c>
      <c r="C4" s="19" t="s">
        <v>13</v>
      </c>
      <c r="D4" s="19" t="s">
        <v>34</v>
      </c>
      <c r="E4" s="13">
        <v>17</v>
      </c>
      <c r="F4" s="14">
        <f>E4-7</f>
        <v>10</v>
      </c>
      <c r="G4" s="15"/>
      <c r="H4" s="15"/>
      <c r="I4" s="15"/>
      <c r="J4" s="15"/>
    </row>
    <row r="5" spans="1:10" ht="15.75" customHeight="1">
      <c r="A5" s="19" t="s">
        <v>1212</v>
      </c>
      <c r="B5" s="11">
        <v>2.476851851851852E-2</v>
      </c>
      <c r="C5" s="19" t="s">
        <v>19</v>
      </c>
      <c r="D5" s="19" t="s">
        <v>34</v>
      </c>
      <c r="E5" s="13">
        <v>16</v>
      </c>
      <c r="F5" s="13">
        <f>E5--3</f>
        <v>19</v>
      </c>
      <c r="G5" s="15"/>
      <c r="H5" s="15"/>
      <c r="I5" s="15"/>
      <c r="J5" s="15"/>
    </row>
    <row r="6" spans="1:10" ht="15.75" customHeight="1">
      <c r="A6" s="19" t="s">
        <v>1212</v>
      </c>
      <c r="B6" s="11">
        <v>3.4375000000000003E-2</v>
      </c>
      <c r="C6" s="19" t="s">
        <v>14</v>
      </c>
      <c r="D6" s="19" t="s">
        <v>15</v>
      </c>
      <c r="E6" s="13">
        <v>11</v>
      </c>
      <c r="F6" s="13">
        <f>E6-3</f>
        <v>8</v>
      </c>
      <c r="G6" s="15"/>
      <c r="H6" s="15"/>
      <c r="I6" s="15"/>
      <c r="J6" s="15"/>
    </row>
    <row r="7" spans="1:10" ht="15.75" customHeight="1">
      <c r="A7" s="19" t="s">
        <v>1212</v>
      </c>
      <c r="B7" s="11">
        <v>4.4560185185185182E-2</v>
      </c>
      <c r="C7" s="19" t="s">
        <v>13</v>
      </c>
      <c r="D7" s="19" t="s">
        <v>15</v>
      </c>
      <c r="E7" s="13">
        <v>14</v>
      </c>
      <c r="F7" s="13">
        <f>E7-1</f>
        <v>13</v>
      </c>
      <c r="G7" s="15"/>
      <c r="H7" s="15"/>
      <c r="I7" s="15"/>
      <c r="J7" s="15"/>
    </row>
    <row r="8" spans="1:10" ht="15.75" customHeight="1">
      <c r="A8" s="19" t="s">
        <v>1212</v>
      </c>
      <c r="B8" s="11">
        <v>4.5960648148148146E-2</v>
      </c>
      <c r="C8" s="19" t="s">
        <v>14</v>
      </c>
      <c r="D8" s="19" t="s">
        <v>15</v>
      </c>
      <c r="E8" s="13">
        <v>8</v>
      </c>
      <c r="F8" s="13">
        <f t="shared" ref="F8:F9" si="0">E8-3</f>
        <v>5</v>
      </c>
      <c r="G8" s="15"/>
      <c r="H8" s="15"/>
      <c r="I8" s="15"/>
      <c r="J8" s="15"/>
    </row>
    <row r="9" spans="1:10" ht="15.75" customHeight="1">
      <c r="A9" s="19" t="s">
        <v>1212</v>
      </c>
      <c r="B9" s="11">
        <v>4.6099537037037036E-2</v>
      </c>
      <c r="C9" s="19" t="s">
        <v>21</v>
      </c>
      <c r="D9" s="19" t="s">
        <v>15</v>
      </c>
      <c r="E9" s="13">
        <v>11</v>
      </c>
      <c r="F9" s="13">
        <f t="shared" si="0"/>
        <v>8</v>
      </c>
      <c r="G9" s="15"/>
      <c r="H9" s="15"/>
      <c r="I9" s="15"/>
      <c r="J9" s="15"/>
    </row>
    <row r="10" spans="1:10" ht="15.75" customHeight="1">
      <c r="A10" s="19" t="s">
        <v>1212</v>
      </c>
      <c r="B10" s="11">
        <v>4.7303240740740743E-2</v>
      </c>
      <c r="C10" s="19" t="s">
        <v>19</v>
      </c>
      <c r="D10" s="19" t="s">
        <v>34</v>
      </c>
      <c r="E10" s="13">
        <v>9</v>
      </c>
      <c r="F10" s="13">
        <v>12</v>
      </c>
      <c r="G10" s="15"/>
      <c r="H10" s="15"/>
      <c r="I10" s="15"/>
      <c r="J10" s="15"/>
    </row>
    <row r="11" spans="1:10" ht="15.75" customHeight="1">
      <c r="A11" s="19" t="s">
        <v>1212</v>
      </c>
      <c r="B11" s="11">
        <v>4.8437500000000001E-2</v>
      </c>
      <c r="C11" s="19" t="s">
        <v>13</v>
      </c>
      <c r="D11" s="19" t="s">
        <v>34</v>
      </c>
      <c r="E11" s="13">
        <v>20</v>
      </c>
      <c r="F11" s="13">
        <f>E11-7</f>
        <v>13</v>
      </c>
      <c r="G11" s="15"/>
      <c r="H11" s="15"/>
      <c r="I11" s="15"/>
      <c r="J11" s="15"/>
    </row>
    <row r="12" spans="1:10" ht="15.75" customHeight="1">
      <c r="A12" s="19" t="s">
        <v>1212</v>
      </c>
      <c r="B12" s="11">
        <v>5.5578703703703707E-2</v>
      </c>
      <c r="C12" s="19" t="s">
        <v>18</v>
      </c>
      <c r="D12" s="19" t="s">
        <v>60</v>
      </c>
      <c r="E12" s="13">
        <v>20</v>
      </c>
      <c r="F12" s="13">
        <f t="shared" ref="F12:F13" si="1">E12-1</f>
        <v>19</v>
      </c>
      <c r="G12" s="15"/>
      <c r="H12" s="15"/>
      <c r="I12" s="15"/>
      <c r="J12" s="15"/>
    </row>
    <row r="13" spans="1:10" ht="15.75" customHeight="1">
      <c r="A13" s="19" t="s">
        <v>1212</v>
      </c>
      <c r="B13" s="11">
        <v>6.0937499999999999E-2</v>
      </c>
      <c r="C13" s="19" t="s">
        <v>13</v>
      </c>
      <c r="D13" s="19" t="s">
        <v>15</v>
      </c>
      <c r="E13" s="13">
        <v>10</v>
      </c>
      <c r="F13" s="14">
        <f t="shared" si="1"/>
        <v>9</v>
      </c>
      <c r="G13" s="15"/>
      <c r="H13" s="15"/>
      <c r="I13" s="15"/>
      <c r="J13" s="15"/>
    </row>
    <row r="14" spans="1:10" ht="15.75" customHeight="1">
      <c r="A14" s="19" t="s">
        <v>1212</v>
      </c>
      <c r="B14" s="11">
        <v>6.1747685185185183E-2</v>
      </c>
      <c r="C14" s="19" t="s">
        <v>21</v>
      </c>
      <c r="D14" s="19" t="s">
        <v>78</v>
      </c>
      <c r="E14" s="13">
        <v>12</v>
      </c>
      <c r="F14" s="14">
        <f>E14-5</f>
        <v>7</v>
      </c>
      <c r="G14" s="15"/>
      <c r="H14" s="15"/>
      <c r="I14" s="15"/>
      <c r="J14" s="15"/>
    </row>
    <row r="15" spans="1:10" ht="15.75" customHeight="1">
      <c r="A15" s="19" t="s">
        <v>1212</v>
      </c>
      <c r="B15" s="11">
        <v>6.5532407407407414E-2</v>
      </c>
      <c r="C15" s="19" t="s">
        <v>18</v>
      </c>
      <c r="D15" s="19" t="s">
        <v>37</v>
      </c>
      <c r="E15" s="13">
        <v>12</v>
      </c>
      <c r="F15" s="14">
        <f>E15-1</f>
        <v>11</v>
      </c>
      <c r="G15" s="15"/>
      <c r="H15" s="15"/>
      <c r="I15" s="15"/>
      <c r="J15" s="15"/>
    </row>
    <row r="16" spans="1:10" ht="15.75" customHeight="1">
      <c r="A16" s="19" t="s">
        <v>1212</v>
      </c>
      <c r="B16" s="11">
        <v>7.2824074074074069E-2</v>
      </c>
      <c r="C16" s="19" t="s">
        <v>18</v>
      </c>
      <c r="D16" s="19" t="s">
        <v>51</v>
      </c>
      <c r="E16" s="13">
        <v>18</v>
      </c>
      <c r="F16" s="13">
        <f>E16-7</f>
        <v>11</v>
      </c>
      <c r="G16" s="15"/>
      <c r="H16" s="15"/>
      <c r="I16" s="15"/>
      <c r="J16" s="15"/>
    </row>
    <row r="17" spans="1:10" ht="15.75" customHeight="1">
      <c r="A17" s="19" t="s">
        <v>1212</v>
      </c>
      <c r="B17" s="11">
        <v>7.5624999999999998E-2</v>
      </c>
      <c r="C17" s="19" t="s">
        <v>19</v>
      </c>
      <c r="D17" s="19" t="s">
        <v>22</v>
      </c>
      <c r="E17" s="13" t="s">
        <v>38</v>
      </c>
      <c r="F17" s="13" t="s">
        <v>38</v>
      </c>
      <c r="G17" s="15"/>
      <c r="H17" s="15"/>
      <c r="I17" s="15"/>
      <c r="J17" s="19" t="s">
        <v>56</v>
      </c>
    </row>
    <row r="18" spans="1:10" ht="15.75" customHeight="1">
      <c r="A18" s="19" t="s">
        <v>1212</v>
      </c>
      <c r="B18" s="11">
        <v>7.5624999999999998E-2</v>
      </c>
      <c r="C18" s="19" t="s">
        <v>19</v>
      </c>
      <c r="D18" s="19" t="s">
        <v>22</v>
      </c>
      <c r="E18" s="13">
        <v>26</v>
      </c>
      <c r="F18" s="13">
        <f>E18-10</f>
        <v>16</v>
      </c>
      <c r="G18" s="15"/>
      <c r="H18" s="15"/>
      <c r="I18" s="15"/>
      <c r="J18" s="15"/>
    </row>
    <row r="19" spans="1:10" ht="15.75" customHeight="1">
      <c r="A19" s="19" t="s">
        <v>1212</v>
      </c>
      <c r="B19" s="11">
        <v>7.7986111111111117E-2</v>
      </c>
      <c r="C19" s="19" t="s">
        <v>19</v>
      </c>
      <c r="D19" s="19" t="s">
        <v>15</v>
      </c>
      <c r="E19" s="13" t="s">
        <v>645</v>
      </c>
      <c r="F19" s="13">
        <v>4</v>
      </c>
      <c r="G19" s="15"/>
      <c r="H19" s="15"/>
      <c r="I19" s="15"/>
      <c r="J19" s="15"/>
    </row>
    <row r="20" spans="1:10" ht="15.75" customHeight="1">
      <c r="A20" s="19" t="s">
        <v>1212</v>
      </c>
      <c r="B20" s="11">
        <v>8.0312499999999995E-2</v>
      </c>
      <c r="C20" s="19" t="s">
        <v>19</v>
      </c>
      <c r="D20" s="19" t="s">
        <v>37</v>
      </c>
      <c r="E20" s="13">
        <v>22</v>
      </c>
      <c r="F20" s="14">
        <f>E20-9</f>
        <v>13</v>
      </c>
      <c r="G20" s="15"/>
      <c r="H20" s="15"/>
      <c r="I20" s="15"/>
      <c r="J20" s="15"/>
    </row>
    <row r="21" spans="1:10" ht="15.75" customHeight="1">
      <c r="A21" s="19" t="s">
        <v>1212</v>
      </c>
      <c r="B21" s="11">
        <v>8.2372685185185188E-2</v>
      </c>
      <c r="C21" s="19" t="s">
        <v>19</v>
      </c>
      <c r="D21" s="19" t="s">
        <v>55</v>
      </c>
      <c r="E21" s="13">
        <v>13</v>
      </c>
      <c r="F21" s="13">
        <f>E21-4</f>
        <v>9</v>
      </c>
      <c r="G21" s="15"/>
      <c r="H21" s="15"/>
      <c r="I21" s="15"/>
      <c r="J21" s="15"/>
    </row>
    <row r="22" spans="1:10" ht="15.75" customHeight="1">
      <c r="A22" s="19" t="s">
        <v>1212</v>
      </c>
      <c r="B22" s="11">
        <v>8.3263888888888887E-2</v>
      </c>
      <c r="C22" s="19" t="s">
        <v>19</v>
      </c>
      <c r="D22" s="19" t="s">
        <v>22</v>
      </c>
      <c r="E22" s="13">
        <v>29</v>
      </c>
      <c r="F22" s="14">
        <f>E22-10</f>
        <v>19</v>
      </c>
      <c r="G22" s="15"/>
      <c r="H22" s="15"/>
      <c r="I22" s="15"/>
      <c r="J22" s="15"/>
    </row>
    <row r="23" spans="1:10" ht="15.75" customHeight="1">
      <c r="A23" s="19" t="s">
        <v>1212</v>
      </c>
      <c r="B23" s="11">
        <v>8.3263888888888887E-2</v>
      </c>
      <c r="C23" s="19" t="s">
        <v>19</v>
      </c>
      <c r="D23" s="19" t="s">
        <v>22</v>
      </c>
      <c r="E23" s="13" t="s">
        <v>38</v>
      </c>
      <c r="F23" s="13" t="s">
        <v>38</v>
      </c>
      <c r="G23" s="15"/>
      <c r="H23" s="15"/>
      <c r="I23" s="15"/>
      <c r="J23" s="19" t="s">
        <v>56</v>
      </c>
    </row>
    <row r="24" spans="1:10" ht="15.75" customHeight="1">
      <c r="A24" s="19" t="s">
        <v>1212</v>
      </c>
      <c r="B24" s="11">
        <v>0.10780092592592593</v>
      </c>
      <c r="C24" s="19" t="s">
        <v>13</v>
      </c>
      <c r="D24" s="19" t="s">
        <v>31</v>
      </c>
      <c r="E24" s="13" t="s">
        <v>17</v>
      </c>
      <c r="F24" s="13">
        <v>20</v>
      </c>
      <c r="G24" s="15"/>
      <c r="H24" s="15"/>
      <c r="I24" s="15"/>
      <c r="J24" s="15"/>
    </row>
    <row r="25" spans="1:10" ht="15.75" customHeight="1">
      <c r="A25" s="19" t="s">
        <v>1212</v>
      </c>
      <c r="B25" s="11">
        <v>0.10863425925925926</v>
      </c>
      <c r="C25" s="19" t="s">
        <v>13</v>
      </c>
      <c r="D25" s="19" t="s">
        <v>15</v>
      </c>
      <c r="E25" s="13">
        <v>16</v>
      </c>
      <c r="F25" s="13">
        <f>E25-1</f>
        <v>15</v>
      </c>
      <c r="G25" s="15"/>
      <c r="H25" s="15"/>
      <c r="I25" s="15"/>
      <c r="J25" s="15"/>
    </row>
    <row r="26" spans="1:10" ht="15.75" customHeight="1">
      <c r="A26" s="19" t="s">
        <v>1212</v>
      </c>
      <c r="B26" s="11">
        <v>0.11537037037037037</v>
      </c>
      <c r="C26" s="19" t="s">
        <v>21</v>
      </c>
      <c r="D26" s="19" t="s">
        <v>15</v>
      </c>
      <c r="E26" s="13">
        <v>10</v>
      </c>
      <c r="F26" s="13">
        <f>E26-3</f>
        <v>7</v>
      </c>
      <c r="G26" s="15"/>
      <c r="H26" s="15"/>
      <c r="I26" s="15"/>
      <c r="J26" s="15"/>
    </row>
    <row r="27" spans="1:10" ht="15.75" customHeight="1">
      <c r="A27" s="19" t="s">
        <v>1212</v>
      </c>
      <c r="B27" s="11">
        <v>0.12851851851851853</v>
      </c>
      <c r="C27" s="19" t="s">
        <v>13</v>
      </c>
      <c r="D27" s="19" t="s">
        <v>15</v>
      </c>
      <c r="E27" s="13">
        <v>19</v>
      </c>
      <c r="F27" s="13">
        <f t="shared" ref="F27:F28" si="2">E27-1</f>
        <v>18</v>
      </c>
      <c r="G27" s="15"/>
      <c r="H27" s="15"/>
      <c r="I27" s="15"/>
      <c r="J27" s="15"/>
    </row>
    <row r="28" spans="1:10" ht="15.75" customHeight="1">
      <c r="A28" s="19" t="s">
        <v>1212</v>
      </c>
      <c r="B28" s="11">
        <v>0.13034722222222223</v>
      </c>
      <c r="C28" s="19" t="s">
        <v>13</v>
      </c>
      <c r="D28" s="19" t="s">
        <v>15</v>
      </c>
      <c r="E28" s="13">
        <v>16</v>
      </c>
      <c r="F28" s="14">
        <f t="shared" si="2"/>
        <v>15</v>
      </c>
      <c r="G28" s="15"/>
      <c r="H28" s="15"/>
      <c r="I28" s="15"/>
      <c r="J28" s="15"/>
    </row>
    <row r="29" spans="1:10" ht="15.75" customHeight="1">
      <c r="A29" s="19" t="s">
        <v>1212</v>
      </c>
      <c r="B29" s="11">
        <v>0.13261574074074073</v>
      </c>
      <c r="C29" s="19" t="s">
        <v>13</v>
      </c>
      <c r="D29" s="19" t="s">
        <v>34</v>
      </c>
      <c r="E29" s="13">
        <v>16</v>
      </c>
      <c r="F29" s="14">
        <f>E29-7</f>
        <v>9</v>
      </c>
      <c r="G29" s="15"/>
      <c r="H29" s="15"/>
      <c r="I29" s="15"/>
      <c r="J29" s="15"/>
    </row>
    <row r="30" spans="1:10" ht="15.75" customHeight="1">
      <c r="A30" s="19" t="s">
        <v>1212</v>
      </c>
      <c r="B30" s="11">
        <v>0.13263888888888889</v>
      </c>
      <c r="C30" s="19" t="s">
        <v>18</v>
      </c>
      <c r="D30" s="19" t="s">
        <v>24</v>
      </c>
      <c r="E30" s="13" t="s">
        <v>20</v>
      </c>
      <c r="F30" s="13">
        <v>1</v>
      </c>
      <c r="G30" s="15"/>
      <c r="H30" s="15"/>
      <c r="I30" s="15"/>
      <c r="J30" s="1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>
    <outlinePr summaryBelow="0" summaryRight="0"/>
  </sheetPr>
  <dimension ref="A1:J18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83203125" customWidth="1"/>
    <col min="2" max="2" width="7.33203125" customWidth="1"/>
    <col min="3" max="3" width="9.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22.5" customWidth="1"/>
    <col min="9" max="9" width="6.33203125" customWidth="1"/>
    <col min="10" max="10" width="40.33203125" customWidth="1"/>
  </cols>
  <sheetData>
    <row r="1" spans="1:10" ht="15.75" customHeight="1">
      <c r="A1" s="25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5" t="s">
        <v>1222</v>
      </c>
      <c r="B2" s="11">
        <v>9.6643518518518511E-3</v>
      </c>
      <c r="C2" s="15" t="s">
        <v>888</v>
      </c>
      <c r="D2" s="15" t="s">
        <v>22</v>
      </c>
      <c r="E2" s="14">
        <v>15</v>
      </c>
      <c r="F2" s="14">
        <f>E2-10-1</f>
        <v>4</v>
      </c>
      <c r="G2" s="15"/>
      <c r="H2" s="15"/>
      <c r="I2" s="15"/>
      <c r="J2" s="15" t="s">
        <v>820</v>
      </c>
    </row>
    <row r="3" spans="1:10" ht="15.75" customHeight="1">
      <c r="A3" s="15" t="s">
        <v>1222</v>
      </c>
      <c r="B3" s="11">
        <v>9.6874999999999999E-3</v>
      </c>
      <c r="C3" s="15" t="s">
        <v>18</v>
      </c>
      <c r="D3" s="15" t="s">
        <v>22</v>
      </c>
      <c r="E3" s="14">
        <v>32</v>
      </c>
      <c r="F3" s="14">
        <f>E3-4-10</f>
        <v>18</v>
      </c>
      <c r="G3" s="15"/>
      <c r="H3" s="15"/>
      <c r="I3" s="15"/>
      <c r="J3" s="15" t="s">
        <v>820</v>
      </c>
    </row>
    <row r="4" spans="1:10" ht="15.75" customHeight="1">
      <c r="A4" s="15" t="s">
        <v>1222</v>
      </c>
      <c r="B4" s="11">
        <v>9.780092592592592E-3</v>
      </c>
      <c r="C4" s="15" t="s">
        <v>19</v>
      </c>
      <c r="D4" s="15" t="s">
        <v>22</v>
      </c>
      <c r="E4" s="14" t="s">
        <v>38</v>
      </c>
      <c r="F4" s="14" t="s">
        <v>38</v>
      </c>
      <c r="G4" s="15"/>
      <c r="H4" s="15"/>
      <c r="I4" s="15"/>
      <c r="J4" s="15" t="s">
        <v>56</v>
      </c>
    </row>
    <row r="5" spans="1:10" ht="15.75" customHeight="1">
      <c r="A5" s="15" t="s">
        <v>1222</v>
      </c>
      <c r="B5" s="11">
        <v>9.780092592592592E-3</v>
      </c>
      <c r="C5" s="15" t="s">
        <v>19</v>
      </c>
      <c r="D5" s="15" t="s">
        <v>22</v>
      </c>
      <c r="E5" s="14">
        <v>24</v>
      </c>
      <c r="F5" s="14">
        <f>E5-10-10</f>
        <v>4</v>
      </c>
      <c r="G5" s="15"/>
      <c r="H5" s="15"/>
      <c r="I5" s="15"/>
      <c r="J5" s="15" t="s">
        <v>1227</v>
      </c>
    </row>
    <row r="6" spans="1:10" ht="15.75" customHeight="1">
      <c r="A6" s="15" t="s">
        <v>1222</v>
      </c>
      <c r="B6" s="11">
        <v>9.8032407407407408E-3</v>
      </c>
      <c r="C6" s="15" t="s">
        <v>21</v>
      </c>
      <c r="D6" s="15" t="s">
        <v>22</v>
      </c>
      <c r="E6" s="14">
        <v>26</v>
      </c>
      <c r="F6" s="14">
        <f>E6-1-10</f>
        <v>15</v>
      </c>
      <c r="G6" s="15"/>
      <c r="H6" s="15"/>
      <c r="I6" s="15"/>
      <c r="J6" s="15" t="s">
        <v>820</v>
      </c>
    </row>
    <row r="7" spans="1:10" ht="15.75" customHeight="1">
      <c r="A7" s="15" t="s">
        <v>1222</v>
      </c>
      <c r="B7" s="11">
        <v>9.8148148148148144E-3</v>
      </c>
      <c r="C7" s="15" t="s">
        <v>14</v>
      </c>
      <c r="D7" s="15" t="s">
        <v>22</v>
      </c>
      <c r="E7" s="14">
        <v>25</v>
      </c>
      <c r="F7" s="14">
        <f>E7-4-10</f>
        <v>11</v>
      </c>
      <c r="G7" s="15"/>
      <c r="H7" s="15"/>
      <c r="I7" s="15"/>
      <c r="J7" s="15" t="s">
        <v>820</v>
      </c>
    </row>
    <row r="8" spans="1:10" ht="15.75" customHeight="1">
      <c r="A8" s="15" t="s">
        <v>1222</v>
      </c>
      <c r="B8" s="11">
        <v>9.8263888888888897E-3</v>
      </c>
      <c r="C8" s="15" t="s">
        <v>13</v>
      </c>
      <c r="D8" s="15" t="s">
        <v>22</v>
      </c>
      <c r="E8" s="14">
        <v>29</v>
      </c>
      <c r="F8" s="14">
        <f>E8-0-10</f>
        <v>19</v>
      </c>
      <c r="G8" s="15"/>
      <c r="H8" s="15"/>
      <c r="I8" s="15"/>
      <c r="J8" s="15" t="s">
        <v>820</v>
      </c>
    </row>
    <row r="9" spans="1:10" ht="15.75" customHeight="1">
      <c r="A9" s="15" t="s">
        <v>1222</v>
      </c>
      <c r="B9" s="11">
        <v>9.8842592592592593E-3</v>
      </c>
      <c r="C9" s="15" t="s">
        <v>66</v>
      </c>
      <c r="D9" s="15" t="s">
        <v>22</v>
      </c>
      <c r="E9" s="14" t="s">
        <v>1231</v>
      </c>
      <c r="F9" s="14">
        <v>18</v>
      </c>
      <c r="G9" s="15"/>
      <c r="H9" s="15"/>
      <c r="I9" s="15"/>
      <c r="J9" s="15" t="s">
        <v>1232</v>
      </c>
    </row>
    <row r="10" spans="1:10" ht="15.75" customHeight="1">
      <c r="A10" s="15" t="s">
        <v>1222</v>
      </c>
      <c r="B10" s="11">
        <v>1.074074074074074E-2</v>
      </c>
      <c r="C10" s="15" t="s">
        <v>19</v>
      </c>
      <c r="D10" s="15" t="s">
        <v>15</v>
      </c>
      <c r="E10" s="14">
        <v>3</v>
      </c>
      <c r="F10" s="14">
        <f>E10-0</f>
        <v>3</v>
      </c>
      <c r="G10" s="15"/>
      <c r="H10" s="15"/>
      <c r="I10" s="15"/>
      <c r="J10" s="15"/>
    </row>
    <row r="11" spans="1:10" ht="15.75" customHeight="1">
      <c r="A11" s="15" t="s">
        <v>1222</v>
      </c>
      <c r="B11" s="11">
        <v>1.0833333333333334E-2</v>
      </c>
      <c r="C11" s="15" t="s">
        <v>888</v>
      </c>
      <c r="D11" s="15" t="s">
        <v>15</v>
      </c>
      <c r="E11" s="14">
        <v>17</v>
      </c>
      <c r="F11" s="14">
        <f>E11-8</f>
        <v>9</v>
      </c>
      <c r="G11" s="15"/>
      <c r="H11" s="15"/>
      <c r="I11" s="15"/>
      <c r="J11" s="15"/>
    </row>
    <row r="12" spans="1:10" ht="15.75" customHeight="1">
      <c r="A12" s="15" t="s">
        <v>1222</v>
      </c>
      <c r="B12" s="11">
        <v>1.3993055555555555E-2</v>
      </c>
      <c r="C12" s="15" t="s">
        <v>19</v>
      </c>
      <c r="D12" s="15" t="s">
        <v>37</v>
      </c>
      <c r="E12" s="14">
        <v>13</v>
      </c>
      <c r="F12" s="14">
        <f>E12-6</f>
        <v>7</v>
      </c>
      <c r="G12" s="15"/>
      <c r="H12" s="15"/>
      <c r="I12" s="15"/>
      <c r="J12" s="15"/>
    </row>
    <row r="13" spans="1:10" ht="15.75" customHeight="1">
      <c r="A13" s="15" t="s">
        <v>1222</v>
      </c>
      <c r="B13" s="11">
        <v>1.4016203703703704E-2</v>
      </c>
      <c r="C13" s="15" t="s">
        <v>888</v>
      </c>
      <c r="D13" s="15" t="s">
        <v>15</v>
      </c>
      <c r="E13" s="14">
        <v>27</v>
      </c>
      <c r="F13" s="14">
        <f>E13-8</f>
        <v>19</v>
      </c>
      <c r="G13" s="15"/>
      <c r="H13" s="15"/>
      <c r="I13" s="15"/>
      <c r="J13" s="15"/>
    </row>
    <row r="14" spans="1:10" ht="15.75" customHeight="1">
      <c r="A14" s="15" t="s">
        <v>1222</v>
      </c>
      <c r="B14" s="11">
        <v>1.5509259259259259E-2</v>
      </c>
      <c r="C14" s="15" t="s">
        <v>888</v>
      </c>
      <c r="D14" s="15" t="s">
        <v>37</v>
      </c>
      <c r="E14" s="14">
        <v>12</v>
      </c>
      <c r="F14" s="14">
        <f>E14--1</f>
        <v>13</v>
      </c>
      <c r="G14" s="15"/>
      <c r="H14" s="15"/>
      <c r="I14" s="15"/>
      <c r="J14" s="15"/>
    </row>
    <row r="15" spans="1:10" ht="15.75" customHeight="1">
      <c r="A15" s="15" t="s">
        <v>1222</v>
      </c>
      <c r="B15" s="11">
        <v>1.6342592592592593E-2</v>
      </c>
      <c r="C15" s="15" t="s">
        <v>19</v>
      </c>
      <c r="D15" s="15" t="s">
        <v>37</v>
      </c>
      <c r="E15" s="14">
        <v>13</v>
      </c>
      <c r="F15" s="14">
        <f>E15-6</f>
        <v>7</v>
      </c>
      <c r="G15" s="15"/>
      <c r="H15" s="15"/>
      <c r="I15" s="15"/>
      <c r="J15" s="15"/>
    </row>
    <row r="16" spans="1:10" ht="15.75" customHeight="1">
      <c r="A16" s="15" t="s">
        <v>1222</v>
      </c>
      <c r="B16" s="11">
        <v>1.650462962962963E-2</v>
      </c>
      <c r="C16" s="15" t="s">
        <v>19</v>
      </c>
      <c r="D16" s="15" t="s">
        <v>137</v>
      </c>
      <c r="E16" s="14">
        <v>24</v>
      </c>
      <c r="F16" s="14">
        <f>E16-10</f>
        <v>14</v>
      </c>
      <c r="G16" s="15"/>
      <c r="H16" s="15"/>
      <c r="I16" s="15"/>
      <c r="J16" s="15"/>
    </row>
    <row r="17" spans="1:10" ht="15.75" customHeight="1">
      <c r="A17" s="15" t="s">
        <v>1222</v>
      </c>
      <c r="B17" s="11">
        <v>1.7893518518518517E-2</v>
      </c>
      <c r="C17" s="15" t="s">
        <v>19</v>
      </c>
      <c r="D17" s="15" t="s">
        <v>77</v>
      </c>
      <c r="E17" s="14">
        <v>23</v>
      </c>
      <c r="F17" s="14">
        <f>E17-7</f>
        <v>16</v>
      </c>
      <c r="G17" s="15"/>
      <c r="H17" s="15"/>
      <c r="I17" s="15"/>
      <c r="J17" s="15"/>
    </row>
    <row r="18" spans="1:10" ht="15.75" customHeight="1">
      <c r="A18" s="15" t="s">
        <v>1222</v>
      </c>
      <c r="B18" s="11">
        <v>1.9074074074074073E-2</v>
      </c>
      <c r="C18" s="15" t="s">
        <v>19</v>
      </c>
      <c r="D18" s="15" t="s">
        <v>15</v>
      </c>
      <c r="E18" s="14">
        <v>12</v>
      </c>
      <c r="F18" s="14">
        <f>E18-0</f>
        <v>12</v>
      </c>
      <c r="G18" s="15"/>
      <c r="H18" s="15"/>
      <c r="I18" s="15"/>
      <c r="J18" s="15"/>
    </row>
    <row r="19" spans="1:10" ht="15.75" customHeight="1">
      <c r="A19" s="15" t="s">
        <v>1222</v>
      </c>
      <c r="B19" s="11">
        <v>2.3958333333333335E-2</v>
      </c>
      <c r="C19" s="15" t="s">
        <v>14</v>
      </c>
      <c r="D19" s="15" t="s">
        <v>15</v>
      </c>
      <c r="E19" s="14">
        <v>6</v>
      </c>
      <c r="F19" s="14">
        <f>E19-3</f>
        <v>3</v>
      </c>
      <c r="G19" s="15"/>
      <c r="H19" s="15"/>
      <c r="I19" s="15"/>
      <c r="J19" s="15"/>
    </row>
    <row r="20" spans="1:10" ht="15.75" customHeight="1">
      <c r="A20" s="15" t="s">
        <v>1222</v>
      </c>
      <c r="B20" s="11">
        <v>2.644675925925926E-2</v>
      </c>
      <c r="C20" s="15" t="s">
        <v>13</v>
      </c>
      <c r="D20" s="15" t="s">
        <v>22</v>
      </c>
      <c r="E20" s="14" t="s">
        <v>38</v>
      </c>
      <c r="F20" s="14" t="s">
        <v>38</v>
      </c>
      <c r="G20" s="15"/>
      <c r="H20" s="15"/>
      <c r="I20" s="15"/>
      <c r="J20" s="15" t="s">
        <v>56</v>
      </c>
    </row>
    <row r="21" spans="1:10" ht="15.75" customHeight="1">
      <c r="A21" s="15" t="s">
        <v>1222</v>
      </c>
      <c r="B21" s="11">
        <v>2.644675925925926E-2</v>
      </c>
      <c r="C21" s="15" t="s">
        <v>13</v>
      </c>
      <c r="D21" s="15" t="s">
        <v>22</v>
      </c>
      <c r="E21" s="14">
        <v>21</v>
      </c>
      <c r="F21" s="14">
        <f>E21-0-10</f>
        <v>11</v>
      </c>
      <c r="G21" s="15"/>
      <c r="H21" s="15"/>
      <c r="I21" s="15"/>
      <c r="J21" s="15" t="s">
        <v>1227</v>
      </c>
    </row>
    <row r="22" spans="1:10" ht="15.75" customHeight="1">
      <c r="A22" s="15" t="s">
        <v>1222</v>
      </c>
      <c r="B22" s="11">
        <v>2.6469907407407407E-2</v>
      </c>
      <c r="C22" s="15" t="s">
        <v>14</v>
      </c>
      <c r="D22" s="15" t="s">
        <v>22</v>
      </c>
      <c r="E22" s="14">
        <v>19</v>
      </c>
      <c r="F22" s="14">
        <f>E22-4-10</f>
        <v>5</v>
      </c>
      <c r="G22" s="15"/>
      <c r="H22" s="15"/>
      <c r="I22" s="15"/>
      <c r="J22" s="15" t="s">
        <v>820</v>
      </c>
    </row>
    <row r="23" spans="1:10" ht="15.75" customHeight="1">
      <c r="A23" s="15" t="s">
        <v>1222</v>
      </c>
      <c r="B23" s="11">
        <v>2.6481481481481481E-2</v>
      </c>
      <c r="C23" s="15" t="s">
        <v>21</v>
      </c>
      <c r="D23" s="15" t="s">
        <v>22</v>
      </c>
      <c r="E23" s="14">
        <v>29</v>
      </c>
      <c r="F23" s="14">
        <f>E23-1-10</f>
        <v>18</v>
      </c>
      <c r="G23" s="15"/>
      <c r="H23" s="15"/>
      <c r="I23" s="15"/>
      <c r="J23" s="15" t="s">
        <v>820</v>
      </c>
    </row>
    <row r="24" spans="1:10" ht="15.75" customHeight="1">
      <c r="A24" s="15" t="s">
        <v>1222</v>
      </c>
      <c r="B24" s="11">
        <v>2.6493055555555554E-2</v>
      </c>
      <c r="C24" s="15" t="s">
        <v>19</v>
      </c>
      <c r="D24" s="15" t="s">
        <v>22</v>
      </c>
      <c r="E24" s="14" t="s">
        <v>38</v>
      </c>
      <c r="F24" s="14" t="s">
        <v>38</v>
      </c>
      <c r="G24" s="15"/>
      <c r="H24" s="15"/>
      <c r="I24" s="15"/>
      <c r="J24" s="15" t="s">
        <v>56</v>
      </c>
    </row>
    <row r="25" spans="1:10" ht="15.75" customHeight="1">
      <c r="A25" s="15" t="s">
        <v>1222</v>
      </c>
      <c r="B25" s="11">
        <v>2.6493055555555554E-2</v>
      </c>
      <c r="C25" s="15" t="s">
        <v>19</v>
      </c>
      <c r="D25" s="15" t="s">
        <v>22</v>
      </c>
      <c r="E25" s="14">
        <v>29</v>
      </c>
      <c r="F25" s="14">
        <f>E25-10-10</f>
        <v>9</v>
      </c>
      <c r="G25" s="15"/>
      <c r="H25" s="15"/>
      <c r="I25" s="15"/>
      <c r="J25" s="15" t="s">
        <v>1227</v>
      </c>
    </row>
    <row r="26" spans="1:10" ht="15.75" customHeight="1">
      <c r="A26" s="15" t="s">
        <v>1222</v>
      </c>
      <c r="B26" s="11">
        <v>2.6504629629629628E-2</v>
      </c>
      <c r="C26" s="15" t="s">
        <v>18</v>
      </c>
      <c r="D26" s="15" t="s">
        <v>22</v>
      </c>
      <c r="E26" s="14">
        <v>22</v>
      </c>
      <c r="F26" s="14">
        <f>E26-4-10</f>
        <v>8</v>
      </c>
      <c r="G26" s="15"/>
      <c r="H26" s="15"/>
      <c r="I26" s="15"/>
      <c r="J26" s="15" t="s">
        <v>820</v>
      </c>
    </row>
    <row r="27" spans="1:10" ht="15.75" customHeight="1">
      <c r="A27" s="15" t="s">
        <v>1222</v>
      </c>
      <c r="B27" s="11">
        <v>2.6504629629629628E-2</v>
      </c>
      <c r="C27" s="15" t="s">
        <v>888</v>
      </c>
      <c r="D27" s="15" t="s">
        <v>22</v>
      </c>
      <c r="E27" s="14">
        <v>17</v>
      </c>
      <c r="F27" s="14">
        <f>E27-1-10</f>
        <v>6</v>
      </c>
      <c r="G27" s="15"/>
      <c r="H27" s="15"/>
      <c r="I27" s="15"/>
      <c r="J27" s="15" t="s">
        <v>820</v>
      </c>
    </row>
    <row r="28" spans="1:10" ht="15.75" customHeight="1">
      <c r="A28" s="15" t="s">
        <v>1222</v>
      </c>
      <c r="B28" s="11">
        <v>2.8101851851851854E-2</v>
      </c>
      <c r="C28" s="15" t="s">
        <v>13</v>
      </c>
      <c r="D28" s="15" t="s">
        <v>62</v>
      </c>
      <c r="E28" s="14">
        <v>20</v>
      </c>
      <c r="F28" s="14">
        <f>E28-5</f>
        <v>15</v>
      </c>
      <c r="G28" s="15"/>
      <c r="H28" s="15"/>
      <c r="I28" s="15"/>
      <c r="J28" s="15"/>
    </row>
    <row r="29" spans="1:10" ht="15.75" customHeight="1">
      <c r="A29" s="15" t="s">
        <v>1222</v>
      </c>
      <c r="B29" s="11">
        <v>2.8125000000000001E-2</v>
      </c>
      <c r="C29" s="15" t="s">
        <v>14</v>
      </c>
      <c r="D29" s="15" t="s">
        <v>62</v>
      </c>
      <c r="E29" s="14">
        <v>9</v>
      </c>
      <c r="F29" s="14">
        <f>E29-3</f>
        <v>6</v>
      </c>
      <c r="G29" s="15"/>
      <c r="H29" s="15"/>
      <c r="I29" s="15"/>
      <c r="J29" s="15"/>
    </row>
    <row r="30" spans="1:10" ht="15.75" customHeight="1">
      <c r="A30" s="15" t="s">
        <v>1222</v>
      </c>
      <c r="B30" s="11">
        <v>2.8194444444444446E-2</v>
      </c>
      <c r="C30" s="15" t="s">
        <v>21</v>
      </c>
      <c r="D30" s="15" t="s">
        <v>62</v>
      </c>
      <c r="E30" s="14" t="s">
        <v>17</v>
      </c>
      <c r="F30" s="14">
        <v>20</v>
      </c>
      <c r="G30" s="15" t="s">
        <v>40</v>
      </c>
      <c r="H30" s="15"/>
      <c r="I30" s="15"/>
      <c r="J30" s="15"/>
    </row>
    <row r="31" spans="1:10" ht="15.75" customHeight="1">
      <c r="A31" s="15" t="s">
        <v>1222</v>
      </c>
      <c r="B31" s="11">
        <v>2.8217592592592593E-2</v>
      </c>
      <c r="C31" s="15" t="s">
        <v>19</v>
      </c>
      <c r="D31" s="15" t="s">
        <v>62</v>
      </c>
      <c r="E31" s="14">
        <f>F31+2</f>
        <v>14</v>
      </c>
      <c r="F31" s="14">
        <v>12</v>
      </c>
      <c r="G31" s="15"/>
      <c r="H31" s="15"/>
      <c r="I31" s="15"/>
      <c r="J31" s="15"/>
    </row>
    <row r="32" spans="1:10" ht="15.75" customHeight="1">
      <c r="A32" s="15" t="s">
        <v>1222</v>
      </c>
      <c r="B32" s="11">
        <v>2.8252314814814813E-2</v>
      </c>
      <c r="C32" s="15" t="s">
        <v>18</v>
      </c>
      <c r="D32" s="15" t="s">
        <v>62</v>
      </c>
      <c r="E32" s="14">
        <v>12</v>
      </c>
      <c r="F32" s="14">
        <f>E32-2</f>
        <v>10</v>
      </c>
      <c r="G32" s="15"/>
      <c r="H32" s="15"/>
      <c r="I32" s="15"/>
      <c r="J32" s="15"/>
    </row>
    <row r="33" spans="1:10" ht="15.75" customHeight="1">
      <c r="A33" s="15" t="s">
        <v>1222</v>
      </c>
      <c r="B33" s="11">
        <v>2.8275462962962964E-2</v>
      </c>
      <c r="C33" s="15" t="s">
        <v>888</v>
      </c>
      <c r="D33" s="15" t="s">
        <v>62</v>
      </c>
      <c r="E33" s="14" t="s">
        <v>17</v>
      </c>
      <c r="F33" s="14">
        <v>20</v>
      </c>
      <c r="G33" s="15" t="s">
        <v>40</v>
      </c>
      <c r="H33" s="15"/>
      <c r="I33" s="15"/>
      <c r="J33" s="15"/>
    </row>
    <row r="34" spans="1:10" ht="15.75" customHeight="1">
      <c r="A34" s="15" t="s">
        <v>1222</v>
      </c>
      <c r="B34" s="11">
        <v>3.1770833333333331E-2</v>
      </c>
      <c r="C34" s="15" t="s">
        <v>18</v>
      </c>
      <c r="D34" s="15" t="s">
        <v>68</v>
      </c>
      <c r="E34" s="14" t="s">
        <v>20</v>
      </c>
      <c r="F34" s="14">
        <v>1</v>
      </c>
      <c r="G34" s="15"/>
      <c r="H34" s="15"/>
      <c r="I34" s="15"/>
      <c r="J34" s="15"/>
    </row>
    <row r="35" spans="1:10" ht="15.75" customHeight="1">
      <c r="A35" s="15" t="s">
        <v>1222</v>
      </c>
      <c r="B35" s="11">
        <v>3.5752314814814813E-2</v>
      </c>
      <c r="C35" s="15" t="s">
        <v>18</v>
      </c>
      <c r="D35" s="15" t="s">
        <v>31</v>
      </c>
      <c r="E35" s="14">
        <v>22</v>
      </c>
      <c r="F35" s="14">
        <f>E35-4</f>
        <v>18</v>
      </c>
      <c r="G35" s="15"/>
      <c r="H35" s="15"/>
      <c r="I35" s="15"/>
      <c r="J35" s="15"/>
    </row>
    <row r="36" spans="1:10" ht="15.75" customHeight="1">
      <c r="A36" s="15" t="s">
        <v>1222</v>
      </c>
      <c r="B36" s="11">
        <v>3.9583333333333331E-2</v>
      </c>
      <c r="C36" s="15" t="s">
        <v>21</v>
      </c>
      <c r="D36" s="15" t="s">
        <v>15</v>
      </c>
      <c r="E36" s="14">
        <v>16</v>
      </c>
      <c r="F36" s="14">
        <f>E36-3</f>
        <v>13</v>
      </c>
      <c r="G36" s="15"/>
      <c r="H36" s="15"/>
      <c r="I36" s="15"/>
      <c r="J36" s="15"/>
    </row>
    <row r="37" spans="1:10" ht="15.75" customHeight="1">
      <c r="A37" s="15" t="s">
        <v>1222</v>
      </c>
      <c r="B37" s="11">
        <v>4.3969907407407409E-2</v>
      </c>
      <c r="C37" s="15" t="s">
        <v>18</v>
      </c>
      <c r="D37" s="15" t="s">
        <v>37</v>
      </c>
      <c r="E37" s="14">
        <v>11</v>
      </c>
      <c r="F37" s="14">
        <f>E37-1</f>
        <v>10</v>
      </c>
      <c r="G37" s="15"/>
      <c r="H37" s="15"/>
      <c r="I37" s="15"/>
      <c r="J37" s="15"/>
    </row>
    <row r="38" spans="1:10" ht="15.75" customHeight="1">
      <c r="A38" s="15" t="s">
        <v>1222</v>
      </c>
      <c r="B38" s="11">
        <v>4.7858796296296295E-2</v>
      </c>
      <c r="C38" s="15" t="s">
        <v>888</v>
      </c>
      <c r="D38" s="15" t="s">
        <v>15</v>
      </c>
      <c r="E38" s="14">
        <v>21</v>
      </c>
      <c r="F38" s="14">
        <f>E38-8</f>
        <v>13</v>
      </c>
      <c r="G38" s="15"/>
      <c r="H38" s="15"/>
      <c r="I38" s="15"/>
      <c r="J38" s="15"/>
    </row>
    <row r="39" spans="1:10" ht="15.75" customHeight="1">
      <c r="A39" s="15" t="s">
        <v>1222</v>
      </c>
      <c r="B39" s="11">
        <v>5.033564814814815E-2</v>
      </c>
      <c r="C39" s="15" t="s">
        <v>21</v>
      </c>
      <c r="D39" s="15" t="s">
        <v>78</v>
      </c>
      <c r="E39" s="14">
        <v>12</v>
      </c>
      <c r="F39" s="14">
        <f>E39-5</f>
        <v>7</v>
      </c>
      <c r="G39" s="15"/>
      <c r="H39" s="15"/>
      <c r="I39" s="15"/>
      <c r="J39" s="15"/>
    </row>
    <row r="40" spans="1:10" ht="15.75" customHeight="1">
      <c r="A40" s="15" t="s">
        <v>1222</v>
      </c>
      <c r="B40" s="11">
        <v>5.1597222222222225E-2</v>
      </c>
      <c r="C40" s="15" t="s">
        <v>888</v>
      </c>
      <c r="D40" s="15" t="s">
        <v>37</v>
      </c>
      <c r="E40" s="14">
        <v>12</v>
      </c>
      <c r="F40" s="14">
        <f>E40--1</f>
        <v>13</v>
      </c>
      <c r="G40" s="15"/>
      <c r="H40" s="15"/>
      <c r="I40" s="15"/>
      <c r="J40" s="15"/>
    </row>
    <row r="41" spans="1:10" ht="15.75" customHeight="1">
      <c r="A41" s="15" t="s">
        <v>1222</v>
      </c>
      <c r="B41" s="11">
        <v>5.1597222222222225E-2</v>
      </c>
      <c r="C41" s="15" t="s">
        <v>18</v>
      </c>
      <c r="D41" s="15" t="s">
        <v>37</v>
      </c>
      <c r="E41" s="14" t="s">
        <v>20</v>
      </c>
      <c r="F41" s="14">
        <v>1</v>
      </c>
      <c r="G41" s="15"/>
      <c r="H41" s="15"/>
      <c r="I41" s="15"/>
      <c r="J41" s="15"/>
    </row>
    <row r="42" spans="1:10" ht="15.75" customHeight="1">
      <c r="A42" s="15" t="s">
        <v>1222</v>
      </c>
      <c r="B42" s="11">
        <v>5.2916666666666667E-2</v>
      </c>
      <c r="C42" s="15" t="s">
        <v>888</v>
      </c>
      <c r="D42" s="15" t="s">
        <v>532</v>
      </c>
      <c r="E42" s="14">
        <v>10</v>
      </c>
      <c r="F42" s="14">
        <f>E42-0</f>
        <v>10</v>
      </c>
      <c r="G42" s="15"/>
      <c r="H42" s="15"/>
      <c r="I42" s="15"/>
      <c r="J42" s="15"/>
    </row>
    <row r="43" spans="1:10" ht="15.75" customHeight="1">
      <c r="A43" s="15" t="s">
        <v>1222</v>
      </c>
      <c r="B43" s="11">
        <v>5.3888888888888889E-2</v>
      </c>
      <c r="C43" s="15" t="s">
        <v>888</v>
      </c>
      <c r="D43" s="15" t="s">
        <v>62</v>
      </c>
      <c r="E43" s="14">
        <v>15</v>
      </c>
      <c r="F43" s="14">
        <f>E43-2</f>
        <v>13</v>
      </c>
      <c r="G43" s="15"/>
      <c r="H43" s="15" t="s">
        <v>1246</v>
      </c>
      <c r="I43" s="15"/>
      <c r="J43" s="15" t="s">
        <v>1248</v>
      </c>
    </row>
    <row r="44" spans="1:10" ht="15.75" customHeight="1">
      <c r="A44" s="15" t="s">
        <v>1222</v>
      </c>
      <c r="B44" s="11">
        <v>5.5891203703703707E-2</v>
      </c>
      <c r="C44" s="15" t="s">
        <v>66</v>
      </c>
      <c r="D44" s="15" t="s">
        <v>16</v>
      </c>
      <c r="E44" s="14">
        <v>9</v>
      </c>
      <c r="F44" s="14">
        <v>7</v>
      </c>
      <c r="G44" s="15"/>
      <c r="H44" s="15"/>
      <c r="I44" s="15"/>
      <c r="J44" s="15"/>
    </row>
    <row r="45" spans="1:10" ht="15.75" customHeight="1">
      <c r="A45" s="15" t="s">
        <v>1222</v>
      </c>
      <c r="B45" s="11">
        <v>5.6041666666666663E-2</v>
      </c>
      <c r="C45" s="15" t="s">
        <v>14</v>
      </c>
      <c r="D45" s="15" t="s">
        <v>16</v>
      </c>
      <c r="E45" s="14">
        <v>18</v>
      </c>
      <c r="F45" s="14">
        <f>E45-4</f>
        <v>14</v>
      </c>
      <c r="G45" s="15"/>
      <c r="H45" s="15"/>
      <c r="I45" s="15"/>
      <c r="J45" s="15"/>
    </row>
    <row r="46" spans="1:10" ht="15.75" customHeight="1">
      <c r="A46" s="15" t="s">
        <v>1222</v>
      </c>
      <c r="B46" s="11">
        <v>5.6099537037037038E-2</v>
      </c>
      <c r="C46" s="15" t="s">
        <v>888</v>
      </c>
      <c r="D46" s="15" t="s">
        <v>16</v>
      </c>
      <c r="E46" s="14">
        <v>17</v>
      </c>
      <c r="F46" s="14">
        <f>E46-1</f>
        <v>16</v>
      </c>
      <c r="G46" s="15"/>
      <c r="H46" s="15"/>
      <c r="I46" s="15"/>
      <c r="J46" s="15"/>
    </row>
    <row r="47" spans="1:10" ht="15.75" customHeight="1">
      <c r="A47" s="15" t="s">
        <v>1222</v>
      </c>
      <c r="B47" s="11">
        <v>5.6180555555555553E-2</v>
      </c>
      <c r="C47" s="15" t="s">
        <v>18</v>
      </c>
      <c r="D47" s="15" t="s">
        <v>16</v>
      </c>
      <c r="E47" s="14">
        <v>13</v>
      </c>
      <c r="F47" s="14">
        <f>E47-4</f>
        <v>9</v>
      </c>
      <c r="G47" s="15"/>
      <c r="H47" s="15"/>
      <c r="I47" s="15"/>
      <c r="J47" s="15"/>
    </row>
    <row r="48" spans="1:10" ht="15.75" customHeight="1">
      <c r="A48" s="15" t="s">
        <v>1222</v>
      </c>
      <c r="B48" s="11">
        <v>5.6331018518518516E-2</v>
      </c>
      <c r="C48" s="15" t="s">
        <v>13</v>
      </c>
      <c r="D48" s="15" t="s">
        <v>16</v>
      </c>
      <c r="E48" s="14">
        <v>8</v>
      </c>
      <c r="F48" s="14">
        <f>E48-0</f>
        <v>8</v>
      </c>
      <c r="G48" s="15"/>
      <c r="H48" s="15"/>
      <c r="I48" s="15"/>
      <c r="J48" s="15"/>
    </row>
    <row r="49" spans="1:10" ht="15.75" customHeight="1">
      <c r="A49" s="15" t="s">
        <v>1222</v>
      </c>
      <c r="B49" s="11">
        <v>5.6388888888888891E-2</v>
      </c>
      <c r="C49" s="15" t="s">
        <v>19</v>
      </c>
      <c r="D49" s="15" t="s">
        <v>16</v>
      </c>
      <c r="E49" s="14">
        <v>8</v>
      </c>
      <c r="F49" s="14">
        <f>E49-4</f>
        <v>4</v>
      </c>
      <c r="G49" s="15"/>
      <c r="H49" s="15"/>
      <c r="I49" s="15"/>
      <c r="J49" s="15"/>
    </row>
    <row r="50" spans="1:10" ht="15.75" customHeight="1">
      <c r="A50" s="15" t="s">
        <v>1222</v>
      </c>
      <c r="B50" s="11">
        <v>5.6458333333333333E-2</v>
      </c>
      <c r="C50" s="15" t="s">
        <v>21</v>
      </c>
      <c r="D50" s="15" t="s">
        <v>16</v>
      </c>
      <c r="E50" s="14">
        <v>4</v>
      </c>
      <c r="F50" s="14">
        <f>E50-1</f>
        <v>3</v>
      </c>
      <c r="G50" s="15"/>
      <c r="H50" s="15"/>
      <c r="I50" s="15"/>
      <c r="J50" s="15"/>
    </row>
    <row r="51" spans="1:10" ht="15.75" customHeight="1">
      <c r="A51" s="15" t="s">
        <v>1222</v>
      </c>
      <c r="B51" s="11">
        <v>5.7199074074074076E-2</v>
      </c>
      <c r="C51" s="15" t="s">
        <v>888</v>
      </c>
      <c r="D51" s="15" t="s">
        <v>30</v>
      </c>
      <c r="E51" s="14">
        <v>13</v>
      </c>
      <c r="F51" s="14">
        <f>E51-3</f>
        <v>10</v>
      </c>
      <c r="G51" s="15"/>
      <c r="H51" s="15"/>
      <c r="I51" s="15"/>
      <c r="J51" s="15" t="s">
        <v>1261</v>
      </c>
    </row>
    <row r="52" spans="1:10" ht="15.75" customHeight="1">
      <c r="A52" s="15" t="s">
        <v>1222</v>
      </c>
      <c r="B52" s="11">
        <v>5.797453703703704E-2</v>
      </c>
      <c r="C52" s="15" t="s">
        <v>888</v>
      </c>
      <c r="D52" s="15" t="s">
        <v>33</v>
      </c>
      <c r="E52" s="14">
        <v>20</v>
      </c>
      <c r="F52" s="14">
        <f>E52-8</f>
        <v>12</v>
      </c>
      <c r="G52" s="15"/>
      <c r="H52" s="15"/>
      <c r="I52" s="15"/>
      <c r="J52" s="15" t="s">
        <v>1263</v>
      </c>
    </row>
    <row r="53" spans="1:10" ht="15.75" customHeight="1">
      <c r="A53" s="15" t="s">
        <v>1222</v>
      </c>
      <c r="B53" s="11">
        <v>5.797453703703704E-2</v>
      </c>
      <c r="C53" s="15" t="s">
        <v>888</v>
      </c>
      <c r="D53" s="15" t="s">
        <v>28</v>
      </c>
      <c r="E53" s="14">
        <v>10</v>
      </c>
      <c r="F53" s="14"/>
      <c r="G53" s="15"/>
      <c r="H53" s="15" t="s">
        <v>1265</v>
      </c>
      <c r="I53" s="15"/>
      <c r="J53" s="15" t="s">
        <v>1266</v>
      </c>
    </row>
    <row r="54" spans="1:10" ht="15.75" customHeight="1">
      <c r="A54" s="15" t="s">
        <v>1222</v>
      </c>
      <c r="B54" s="11">
        <v>5.9270833333333335E-2</v>
      </c>
      <c r="C54" s="15" t="s">
        <v>888</v>
      </c>
      <c r="D54" s="15" t="s">
        <v>62</v>
      </c>
      <c r="E54" s="14">
        <v>20</v>
      </c>
      <c r="F54" s="14">
        <f t="shared" ref="F54:F56" si="0">E54-2</f>
        <v>18</v>
      </c>
      <c r="G54" s="15"/>
      <c r="H54" s="15"/>
      <c r="I54" s="15"/>
      <c r="J54" s="15" t="s">
        <v>1269</v>
      </c>
    </row>
    <row r="55" spans="1:10" ht="15.75" customHeight="1">
      <c r="A55" s="15" t="s">
        <v>1222</v>
      </c>
      <c r="B55" s="11">
        <v>5.9305555555555556E-2</v>
      </c>
      <c r="C55" s="15" t="s">
        <v>18</v>
      </c>
      <c r="D55" s="15" t="s">
        <v>62</v>
      </c>
      <c r="E55" s="14">
        <v>9</v>
      </c>
      <c r="F55" s="14">
        <f t="shared" si="0"/>
        <v>7</v>
      </c>
      <c r="G55" s="15"/>
      <c r="H55" s="15"/>
      <c r="I55" s="15"/>
      <c r="J55" s="15" t="s">
        <v>1269</v>
      </c>
    </row>
    <row r="56" spans="1:10" ht="15.75" customHeight="1">
      <c r="A56" s="15" t="s">
        <v>1222</v>
      </c>
      <c r="B56" s="11">
        <v>6.0474537037037035E-2</v>
      </c>
      <c r="C56" s="15" t="s">
        <v>888</v>
      </c>
      <c r="D56" s="15" t="s">
        <v>62</v>
      </c>
      <c r="E56" s="14">
        <v>12</v>
      </c>
      <c r="F56" s="14">
        <f t="shared" si="0"/>
        <v>10</v>
      </c>
      <c r="G56" s="15"/>
      <c r="H56" s="15" t="s">
        <v>1273</v>
      </c>
      <c r="I56" s="15"/>
      <c r="J56" s="15" t="s">
        <v>1274</v>
      </c>
    </row>
    <row r="57" spans="1:10" ht="15.75" customHeight="1">
      <c r="A57" s="15" t="s">
        <v>1222</v>
      </c>
      <c r="B57" s="11">
        <v>6.2025462962962963E-2</v>
      </c>
      <c r="C57" s="15" t="s">
        <v>66</v>
      </c>
      <c r="D57" s="15" t="s">
        <v>30</v>
      </c>
      <c r="E57" s="14">
        <v>17</v>
      </c>
      <c r="F57" s="14">
        <f>E57-7</f>
        <v>10</v>
      </c>
      <c r="G57" s="15"/>
      <c r="H57" s="15"/>
      <c r="I57" s="15"/>
      <c r="J57" s="15" t="s">
        <v>477</v>
      </c>
    </row>
    <row r="58" spans="1:10" ht="15.75" customHeight="1">
      <c r="A58" s="15" t="s">
        <v>1222</v>
      </c>
      <c r="B58" s="11">
        <v>6.2268518518518522E-2</v>
      </c>
      <c r="C58" s="15" t="s">
        <v>66</v>
      </c>
      <c r="D58" s="15" t="s">
        <v>28</v>
      </c>
      <c r="E58" s="14">
        <v>9</v>
      </c>
      <c r="F58" s="14"/>
      <c r="G58" s="15"/>
      <c r="H58" s="15" t="s">
        <v>1276</v>
      </c>
      <c r="I58" s="15"/>
      <c r="J58" s="15"/>
    </row>
    <row r="59" spans="1:10" ht="13">
      <c r="A59" s="15" t="s">
        <v>1222</v>
      </c>
      <c r="B59" s="11">
        <v>6.2384259259259257E-2</v>
      </c>
      <c r="C59" s="15" t="s">
        <v>66</v>
      </c>
      <c r="D59" s="15" t="s">
        <v>30</v>
      </c>
      <c r="E59" s="14">
        <v>16</v>
      </c>
      <c r="F59" s="14">
        <f>E59-7</f>
        <v>9</v>
      </c>
      <c r="G59" s="15"/>
      <c r="H59" s="15"/>
      <c r="I59" s="15"/>
      <c r="J59" s="15" t="s">
        <v>477</v>
      </c>
    </row>
    <row r="60" spans="1:10" ht="13">
      <c r="A60" s="15" t="s">
        <v>1222</v>
      </c>
      <c r="B60" s="11">
        <v>6.2488425925925926E-2</v>
      </c>
      <c r="C60" s="15" t="s">
        <v>66</v>
      </c>
      <c r="D60" s="15" t="s">
        <v>28</v>
      </c>
      <c r="E60" s="14">
        <v>10</v>
      </c>
      <c r="F60" s="14"/>
      <c r="G60" s="15"/>
      <c r="H60" s="15" t="s">
        <v>1278</v>
      </c>
      <c r="I60" s="15"/>
      <c r="J60" s="15"/>
    </row>
    <row r="61" spans="1:10" ht="13">
      <c r="A61" s="15" t="s">
        <v>1222</v>
      </c>
      <c r="B61" s="11">
        <v>6.2962962962962957E-2</v>
      </c>
      <c r="C61" s="15" t="s">
        <v>19</v>
      </c>
      <c r="D61" s="15" t="s">
        <v>30</v>
      </c>
      <c r="E61" s="14">
        <v>12</v>
      </c>
      <c r="F61" s="14">
        <f>E61-8</f>
        <v>4</v>
      </c>
      <c r="G61" s="15"/>
      <c r="H61" s="15"/>
      <c r="I61" s="15"/>
      <c r="J61" s="15" t="s">
        <v>1244</v>
      </c>
    </row>
    <row r="62" spans="1:10" ht="13">
      <c r="A62" s="15" t="s">
        <v>1222</v>
      </c>
      <c r="B62" s="11">
        <v>6.3182870370370375E-2</v>
      </c>
      <c r="C62" s="15" t="s">
        <v>19</v>
      </c>
      <c r="D62" s="15" t="s">
        <v>22</v>
      </c>
      <c r="E62" s="14">
        <v>28</v>
      </c>
      <c r="F62" s="14">
        <f>E62-10</f>
        <v>18</v>
      </c>
      <c r="G62" s="15"/>
      <c r="H62" s="15"/>
      <c r="I62" s="15"/>
      <c r="J62" s="15" t="s">
        <v>57</v>
      </c>
    </row>
    <row r="63" spans="1:10" ht="13">
      <c r="A63" s="15" t="s">
        <v>1222</v>
      </c>
      <c r="B63" s="11">
        <v>6.3182870370370375E-2</v>
      </c>
      <c r="C63" s="15" t="s">
        <v>19</v>
      </c>
      <c r="D63" s="15" t="s">
        <v>22</v>
      </c>
      <c r="E63" s="14" t="s">
        <v>38</v>
      </c>
      <c r="F63" s="14" t="s">
        <v>38</v>
      </c>
      <c r="G63" s="15"/>
      <c r="H63" s="15"/>
      <c r="I63" s="15"/>
      <c r="J63" s="15" t="s">
        <v>56</v>
      </c>
    </row>
    <row r="64" spans="1:10" ht="13">
      <c r="A64" s="15" t="s">
        <v>1222</v>
      </c>
      <c r="B64" s="11">
        <v>6.3518518518518516E-2</v>
      </c>
      <c r="C64" s="15" t="s">
        <v>13</v>
      </c>
      <c r="D64" s="15" t="s">
        <v>33</v>
      </c>
      <c r="E64" s="14">
        <v>13</v>
      </c>
      <c r="F64" s="14">
        <f t="shared" ref="F64:F65" si="1">E64-7</f>
        <v>6</v>
      </c>
      <c r="G64" s="15"/>
      <c r="H64" s="15"/>
      <c r="I64" s="15"/>
      <c r="J64" s="15" t="s">
        <v>120</v>
      </c>
    </row>
    <row r="65" spans="1:10" ht="13">
      <c r="A65" s="15" t="s">
        <v>1222</v>
      </c>
      <c r="B65" s="11">
        <v>6.3587962962962957E-2</v>
      </c>
      <c r="C65" s="15" t="s">
        <v>13</v>
      </c>
      <c r="D65" s="15" t="s">
        <v>33</v>
      </c>
      <c r="E65" s="14">
        <v>23</v>
      </c>
      <c r="F65" s="14">
        <f t="shared" si="1"/>
        <v>16</v>
      </c>
      <c r="G65" s="15"/>
      <c r="H65" s="15"/>
      <c r="I65" s="15"/>
      <c r="J65" s="15" t="s">
        <v>120</v>
      </c>
    </row>
    <row r="66" spans="1:10" ht="13">
      <c r="A66" s="15" t="s">
        <v>1222</v>
      </c>
      <c r="B66" s="11">
        <v>6.3668981481481479E-2</v>
      </c>
      <c r="C66" s="15" t="s">
        <v>13</v>
      </c>
      <c r="D66" s="15" t="s">
        <v>28</v>
      </c>
      <c r="E66" s="14">
        <v>11</v>
      </c>
      <c r="F66" s="14"/>
      <c r="G66" s="15"/>
      <c r="H66" s="15" t="s">
        <v>1284</v>
      </c>
      <c r="I66" s="15"/>
      <c r="J66" s="15"/>
    </row>
    <row r="67" spans="1:10" ht="13">
      <c r="A67" s="15" t="s">
        <v>1222</v>
      </c>
      <c r="B67" s="11">
        <v>6.5011574074074069E-2</v>
      </c>
      <c r="C67" s="15" t="s">
        <v>14</v>
      </c>
      <c r="D67" s="15" t="s">
        <v>52</v>
      </c>
      <c r="E67" s="14">
        <v>25</v>
      </c>
      <c r="F67" s="14">
        <f t="shared" ref="F67:F69" si="2">E67-7</f>
        <v>18</v>
      </c>
      <c r="G67" s="15"/>
      <c r="H67" s="15"/>
      <c r="I67" s="15"/>
      <c r="J67" s="15"/>
    </row>
    <row r="68" spans="1:10" ht="13">
      <c r="A68" s="15" t="s">
        <v>1222</v>
      </c>
      <c r="B68" s="11">
        <v>6.5208333333333326E-2</v>
      </c>
      <c r="C68" s="15" t="s">
        <v>14</v>
      </c>
      <c r="D68" s="15" t="s">
        <v>30</v>
      </c>
      <c r="E68" s="14">
        <v>12</v>
      </c>
      <c r="F68" s="14">
        <f t="shared" si="2"/>
        <v>5</v>
      </c>
      <c r="G68" s="15"/>
      <c r="H68" s="15"/>
      <c r="I68" s="15"/>
      <c r="J68" s="15" t="s">
        <v>32</v>
      </c>
    </row>
    <row r="69" spans="1:10" ht="13">
      <c r="A69" s="15" t="s">
        <v>1222</v>
      </c>
      <c r="B69" s="11">
        <v>6.5347222222222223E-2</v>
      </c>
      <c r="C69" s="15" t="s">
        <v>14</v>
      </c>
      <c r="D69" s="15" t="s">
        <v>30</v>
      </c>
      <c r="E69" s="14">
        <v>22</v>
      </c>
      <c r="F69" s="14">
        <f t="shared" si="2"/>
        <v>15</v>
      </c>
      <c r="G69" s="15"/>
      <c r="H69" s="15"/>
      <c r="I69" s="15"/>
      <c r="J69" s="15" t="s">
        <v>32</v>
      </c>
    </row>
    <row r="70" spans="1:10" ht="13">
      <c r="A70" s="15" t="s">
        <v>1222</v>
      </c>
      <c r="B70" s="11">
        <v>6.5439814814814812E-2</v>
      </c>
      <c r="C70" s="15" t="s">
        <v>14</v>
      </c>
      <c r="D70" s="15" t="s">
        <v>28</v>
      </c>
      <c r="E70" s="14">
        <v>5</v>
      </c>
      <c r="F70" s="14"/>
      <c r="G70" s="15"/>
      <c r="H70" s="15" t="s">
        <v>1285</v>
      </c>
      <c r="I70" s="15"/>
      <c r="J70" s="15"/>
    </row>
    <row r="71" spans="1:10" ht="13">
      <c r="A71" s="15" t="s">
        <v>1222</v>
      </c>
      <c r="B71" s="11">
        <v>6.6076388888888893E-2</v>
      </c>
      <c r="C71" s="15" t="s">
        <v>14</v>
      </c>
      <c r="D71" s="15" t="s">
        <v>30</v>
      </c>
      <c r="E71" s="14" t="s">
        <v>38</v>
      </c>
      <c r="F71" s="14" t="s">
        <v>38</v>
      </c>
      <c r="G71" s="15"/>
      <c r="H71" s="15"/>
      <c r="I71" s="15"/>
      <c r="J71" s="15" t="s">
        <v>56</v>
      </c>
    </row>
    <row r="72" spans="1:10" ht="13">
      <c r="A72" s="15" t="s">
        <v>1222</v>
      </c>
      <c r="B72" s="11">
        <v>6.6076388888888893E-2</v>
      </c>
      <c r="C72" s="15" t="s">
        <v>14</v>
      </c>
      <c r="D72" s="15" t="s">
        <v>30</v>
      </c>
      <c r="E72" s="14">
        <f>F72+7</f>
        <v>24</v>
      </c>
      <c r="F72" s="14">
        <v>17</v>
      </c>
      <c r="G72" s="15"/>
      <c r="H72" s="15"/>
      <c r="I72" s="15"/>
      <c r="J72" s="15" t="s">
        <v>32</v>
      </c>
    </row>
    <row r="73" spans="1:10" ht="13">
      <c r="A73" s="15" t="s">
        <v>1222</v>
      </c>
      <c r="B73" s="11">
        <v>6.6122685185185187E-2</v>
      </c>
      <c r="C73" s="15" t="s">
        <v>14</v>
      </c>
      <c r="D73" s="15" t="s">
        <v>28</v>
      </c>
      <c r="E73" s="14">
        <v>9</v>
      </c>
      <c r="F73" s="14"/>
      <c r="G73" s="15"/>
      <c r="H73" s="15" t="s">
        <v>1276</v>
      </c>
      <c r="I73" s="15"/>
      <c r="J73" s="15"/>
    </row>
    <row r="74" spans="1:10" ht="13">
      <c r="A74" s="15" t="s">
        <v>1222</v>
      </c>
      <c r="B74" s="11">
        <v>6.6168981481481481E-2</v>
      </c>
      <c r="C74" s="15" t="s">
        <v>14</v>
      </c>
      <c r="D74" s="15" t="s">
        <v>30</v>
      </c>
      <c r="E74" s="14" t="s">
        <v>38</v>
      </c>
      <c r="F74" s="14" t="s">
        <v>38</v>
      </c>
      <c r="G74" s="15"/>
      <c r="H74" s="15"/>
      <c r="I74" s="15"/>
      <c r="J74" s="15" t="s">
        <v>56</v>
      </c>
    </row>
    <row r="75" spans="1:10" ht="13">
      <c r="A75" s="15" t="s">
        <v>1222</v>
      </c>
      <c r="B75" s="11">
        <v>6.6168981481481481E-2</v>
      </c>
      <c r="C75" s="15" t="s">
        <v>14</v>
      </c>
      <c r="D75" s="15" t="s">
        <v>30</v>
      </c>
      <c r="E75" s="14" t="s">
        <v>17</v>
      </c>
      <c r="F75" s="14">
        <v>20</v>
      </c>
      <c r="G75" s="15" t="s">
        <v>40</v>
      </c>
      <c r="H75" s="15"/>
      <c r="I75" s="15"/>
      <c r="J75" s="15" t="s">
        <v>32</v>
      </c>
    </row>
    <row r="76" spans="1:10" ht="13">
      <c r="A76" s="15" t="s">
        <v>1222</v>
      </c>
      <c r="B76" s="11">
        <v>6.6284722222222217E-2</v>
      </c>
      <c r="C76" s="15" t="s">
        <v>14</v>
      </c>
      <c r="D76" s="15" t="s">
        <v>28</v>
      </c>
      <c r="E76" s="14">
        <v>16</v>
      </c>
      <c r="F76" s="14"/>
      <c r="G76" s="15"/>
      <c r="H76" s="15" t="s">
        <v>1287</v>
      </c>
      <c r="I76" s="15"/>
      <c r="J76" s="15"/>
    </row>
    <row r="77" spans="1:10" ht="13">
      <c r="A77" s="15" t="s">
        <v>1222</v>
      </c>
      <c r="B77" s="11">
        <v>6.7013888888888887E-2</v>
      </c>
      <c r="C77" s="15" t="s">
        <v>888</v>
      </c>
      <c r="D77" s="15" t="s">
        <v>33</v>
      </c>
      <c r="E77" s="14">
        <v>17</v>
      </c>
      <c r="F77" s="14">
        <f>E77-8</f>
        <v>9</v>
      </c>
      <c r="G77" s="15"/>
      <c r="H77" s="15"/>
      <c r="I77" s="15"/>
      <c r="J77" s="15" t="s">
        <v>1263</v>
      </c>
    </row>
    <row r="78" spans="1:10" ht="13">
      <c r="A78" s="15" t="s">
        <v>1222</v>
      </c>
      <c r="B78" s="11">
        <v>6.7118055555555556E-2</v>
      </c>
      <c r="C78" s="15" t="s">
        <v>888</v>
      </c>
      <c r="D78" s="15" t="s">
        <v>28</v>
      </c>
      <c r="E78" s="14">
        <v>7</v>
      </c>
      <c r="F78" s="14"/>
      <c r="G78" s="15"/>
      <c r="H78" s="15" t="s">
        <v>1288</v>
      </c>
      <c r="I78" s="15"/>
      <c r="J78" s="15" t="s">
        <v>1289</v>
      </c>
    </row>
    <row r="79" spans="1:10" ht="13">
      <c r="A79" s="15" t="s">
        <v>1222</v>
      </c>
      <c r="B79" s="11">
        <v>6.8356481481481476E-2</v>
      </c>
      <c r="C79" s="15" t="s">
        <v>13</v>
      </c>
      <c r="D79" s="15" t="s">
        <v>62</v>
      </c>
      <c r="E79" s="14">
        <v>21</v>
      </c>
      <c r="F79" s="14">
        <f>E79-5</f>
        <v>16</v>
      </c>
      <c r="G79" s="15"/>
      <c r="H79" s="15"/>
      <c r="I79" s="15"/>
      <c r="J79" s="15" t="s">
        <v>1269</v>
      </c>
    </row>
    <row r="80" spans="1:10" ht="13">
      <c r="A80" s="15" t="s">
        <v>1222</v>
      </c>
      <c r="B80" s="11">
        <v>6.8391203703703704E-2</v>
      </c>
      <c r="C80" s="15" t="s">
        <v>19</v>
      </c>
      <c r="D80" s="15" t="s">
        <v>62</v>
      </c>
      <c r="E80" s="14">
        <v>17</v>
      </c>
      <c r="F80" s="14">
        <f>E80-2</f>
        <v>15</v>
      </c>
      <c r="G80" s="15"/>
      <c r="H80" s="15"/>
      <c r="I80" s="15"/>
      <c r="J80" s="15" t="s">
        <v>1269</v>
      </c>
    </row>
    <row r="81" spans="1:10" ht="13">
      <c r="A81" s="15" t="s">
        <v>1222</v>
      </c>
      <c r="B81" s="11">
        <v>6.8414351851851851E-2</v>
      </c>
      <c r="C81" s="15" t="s">
        <v>14</v>
      </c>
      <c r="D81" s="15" t="s">
        <v>62</v>
      </c>
      <c r="E81" s="14">
        <v>13</v>
      </c>
      <c r="F81" s="14">
        <f>E81-3</f>
        <v>10</v>
      </c>
      <c r="G81" s="15"/>
      <c r="H81" s="15"/>
      <c r="I81" s="15"/>
      <c r="J81" s="15" t="s">
        <v>1269</v>
      </c>
    </row>
    <row r="82" spans="1:10" ht="13">
      <c r="A82" s="15" t="s">
        <v>1222</v>
      </c>
      <c r="B82" s="11">
        <v>6.8738425925925925E-2</v>
      </c>
      <c r="C82" s="15" t="s">
        <v>66</v>
      </c>
      <c r="D82" s="15" t="s">
        <v>30</v>
      </c>
      <c r="E82" s="14">
        <v>24</v>
      </c>
      <c r="F82" s="14">
        <f>E82-7</f>
        <v>17</v>
      </c>
      <c r="G82" s="15"/>
      <c r="H82" s="15"/>
      <c r="I82" s="15"/>
      <c r="J82" s="15" t="s">
        <v>1290</v>
      </c>
    </row>
    <row r="83" spans="1:10" ht="13">
      <c r="A83" s="15" t="s">
        <v>1222</v>
      </c>
      <c r="B83" s="11">
        <v>6.8831018518518514E-2</v>
      </c>
      <c r="C83" s="15" t="s">
        <v>66</v>
      </c>
      <c r="D83" s="15" t="s">
        <v>28</v>
      </c>
      <c r="E83" s="14">
        <v>14</v>
      </c>
      <c r="F83" s="14"/>
      <c r="G83" s="15"/>
      <c r="H83" s="15" t="s">
        <v>1291</v>
      </c>
      <c r="I83" s="15"/>
      <c r="J83" s="15"/>
    </row>
    <row r="84" spans="1:10" ht="13">
      <c r="A84" s="15" t="s">
        <v>1222</v>
      </c>
      <c r="B84" s="11">
        <v>6.9768518518518521E-2</v>
      </c>
      <c r="C84" s="15" t="s">
        <v>66</v>
      </c>
      <c r="D84" s="15" t="s">
        <v>30</v>
      </c>
      <c r="E84" s="14" t="s">
        <v>38</v>
      </c>
      <c r="F84" s="14" t="s">
        <v>38</v>
      </c>
      <c r="G84" s="15"/>
      <c r="H84" s="15"/>
      <c r="I84" s="15"/>
      <c r="J84" s="15" t="s">
        <v>56</v>
      </c>
    </row>
    <row r="85" spans="1:10" ht="13">
      <c r="A85" s="15" t="s">
        <v>1222</v>
      </c>
      <c r="B85" s="11">
        <v>6.9768518518518521E-2</v>
      </c>
      <c r="C85" s="15" t="s">
        <v>66</v>
      </c>
      <c r="D85" s="15" t="s">
        <v>30</v>
      </c>
      <c r="E85" s="14" t="s">
        <v>17</v>
      </c>
      <c r="F85" s="14">
        <v>20</v>
      </c>
      <c r="G85" s="15" t="s">
        <v>40</v>
      </c>
      <c r="H85" s="15"/>
      <c r="I85" s="15"/>
      <c r="J85" s="15" t="s">
        <v>831</v>
      </c>
    </row>
    <row r="86" spans="1:10" ht="13">
      <c r="A86" s="15" t="s">
        <v>1222</v>
      </c>
      <c r="B86" s="11">
        <v>6.9965277777777779E-2</v>
      </c>
      <c r="C86" s="15" t="s">
        <v>66</v>
      </c>
      <c r="D86" s="15" t="s">
        <v>28</v>
      </c>
      <c r="E86" s="14">
        <v>20</v>
      </c>
      <c r="F86" s="14"/>
      <c r="G86" s="15"/>
      <c r="H86" s="15" t="s">
        <v>1292</v>
      </c>
      <c r="I86" s="14">
        <v>1</v>
      </c>
      <c r="J86" s="15" t="s">
        <v>100</v>
      </c>
    </row>
    <row r="87" spans="1:10" ht="13">
      <c r="A87" s="15" t="s">
        <v>1222</v>
      </c>
      <c r="B87" s="11">
        <v>7.0462962962962963E-2</v>
      </c>
      <c r="C87" s="15" t="s">
        <v>66</v>
      </c>
      <c r="D87" s="15" t="s">
        <v>30</v>
      </c>
      <c r="E87" s="14" t="s">
        <v>38</v>
      </c>
      <c r="F87" s="14" t="s">
        <v>38</v>
      </c>
      <c r="G87" s="15"/>
      <c r="H87" s="15"/>
      <c r="I87" s="15"/>
      <c r="J87" s="15" t="s">
        <v>56</v>
      </c>
    </row>
    <row r="88" spans="1:10" ht="13">
      <c r="A88" s="15" t="s">
        <v>1222</v>
      </c>
      <c r="B88" s="11">
        <v>7.0462962962962963E-2</v>
      </c>
      <c r="C88" s="15" t="s">
        <v>66</v>
      </c>
      <c r="D88" s="15" t="s">
        <v>30</v>
      </c>
      <c r="E88" s="14">
        <v>21</v>
      </c>
      <c r="F88" s="14">
        <f>E88-7</f>
        <v>14</v>
      </c>
      <c r="G88" s="15"/>
      <c r="H88" s="15"/>
      <c r="I88" s="15"/>
      <c r="J88" s="15" t="s">
        <v>831</v>
      </c>
    </row>
    <row r="89" spans="1:10" ht="13">
      <c r="A89" s="15" t="s">
        <v>1222</v>
      </c>
      <c r="B89" s="11">
        <v>7.0555555555555552E-2</v>
      </c>
      <c r="C89" s="15" t="s">
        <v>66</v>
      </c>
      <c r="D89" s="15" t="s">
        <v>28</v>
      </c>
      <c r="E89" s="14">
        <v>14</v>
      </c>
      <c r="F89" s="14"/>
      <c r="G89" s="15"/>
      <c r="H89" s="15" t="s">
        <v>1291</v>
      </c>
      <c r="I89" s="15"/>
      <c r="J89" s="15"/>
    </row>
    <row r="90" spans="1:10" ht="13">
      <c r="A90" s="15" t="s">
        <v>1222</v>
      </c>
      <c r="B90" s="11">
        <v>7.0972222222222228E-2</v>
      </c>
      <c r="C90" s="15" t="s">
        <v>19</v>
      </c>
      <c r="D90" s="15" t="s">
        <v>30</v>
      </c>
      <c r="E90" s="14">
        <v>21</v>
      </c>
      <c r="F90" s="14">
        <f>E90-8</f>
        <v>13</v>
      </c>
      <c r="G90" s="15"/>
      <c r="H90" s="15"/>
      <c r="I90" s="15"/>
      <c r="J90" s="15" t="s">
        <v>1294</v>
      </c>
    </row>
    <row r="91" spans="1:10" ht="13">
      <c r="A91" s="15" t="s">
        <v>1222</v>
      </c>
      <c r="B91" s="11">
        <v>7.0972222222222228E-2</v>
      </c>
      <c r="C91" s="15" t="s">
        <v>19</v>
      </c>
      <c r="D91" s="15" t="s">
        <v>30</v>
      </c>
      <c r="E91" s="14" t="s">
        <v>38</v>
      </c>
      <c r="F91" s="14" t="s">
        <v>38</v>
      </c>
      <c r="G91" s="15"/>
      <c r="H91" s="15"/>
      <c r="I91" s="15"/>
      <c r="J91" s="15" t="s">
        <v>56</v>
      </c>
    </row>
    <row r="92" spans="1:10" ht="13">
      <c r="A92" s="15" t="s">
        <v>1222</v>
      </c>
      <c r="B92" s="11">
        <v>7.1192129629629633E-2</v>
      </c>
      <c r="C92" s="15" t="s">
        <v>19</v>
      </c>
      <c r="D92" s="15" t="s">
        <v>28</v>
      </c>
      <c r="E92" s="14">
        <v>15</v>
      </c>
      <c r="F92" s="14"/>
      <c r="G92" s="15"/>
      <c r="H92" s="15" t="s">
        <v>1295</v>
      </c>
      <c r="I92" s="15"/>
      <c r="J92" s="15"/>
    </row>
    <row r="93" spans="1:10" ht="13">
      <c r="A93" s="15" t="s">
        <v>1222</v>
      </c>
      <c r="B93" s="11">
        <v>7.1412037037037038E-2</v>
      </c>
      <c r="C93" s="15" t="s">
        <v>19</v>
      </c>
      <c r="D93" s="15" t="s">
        <v>30</v>
      </c>
      <c r="E93" s="14" t="s">
        <v>38</v>
      </c>
      <c r="F93" s="14" t="s">
        <v>38</v>
      </c>
      <c r="G93" s="15"/>
      <c r="H93" s="15"/>
      <c r="I93" s="15"/>
      <c r="J93" s="15" t="s">
        <v>56</v>
      </c>
    </row>
    <row r="94" spans="1:10" ht="13">
      <c r="A94" s="15" t="s">
        <v>1222</v>
      </c>
      <c r="B94" s="11">
        <v>7.1412037037037038E-2</v>
      </c>
      <c r="C94" s="15" t="s">
        <v>19</v>
      </c>
      <c r="D94" s="15" t="s">
        <v>30</v>
      </c>
      <c r="E94" s="14">
        <v>26</v>
      </c>
      <c r="F94" s="14">
        <f>E94-8</f>
        <v>18</v>
      </c>
      <c r="G94" s="15"/>
      <c r="H94" s="15"/>
      <c r="I94" s="15"/>
      <c r="J94" s="15" t="s">
        <v>1296</v>
      </c>
    </row>
    <row r="95" spans="1:10" ht="13">
      <c r="A95" s="15" t="s">
        <v>1222</v>
      </c>
      <c r="B95" s="11">
        <v>7.1550925925925921E-2</v>
      </c>
      <c r="C95" s="15" t="s">
        <v>19</v>
      </c>
      <c r="D95" s="15" t="s">
        <v>28</v>
      </c>
      <c r="E95" s="14">
        <v>16</v>
      </c>
      <c r="F95" s="14"/>
      <c r="G95" s="15"/>
      <c r="H95" s="15" t="s">
        <v>1295</v>
      </c>
      <c r="I95" s="14">
        <v>0.5</v>
      </c>
      <c r="J95" s="15" t="s">
        <v>100</v>
      </c>
    </row>
    <row r="96" spans="1:10" ht="13">
      <c r="A96" s="15" t="s">
        <v>1222</v>
      </c>
      <c r="B96" s="11">
        <v>7.1851851851851847E-2</v>
      </c>
      <c r="C96" s="15" t="s">
        <v>13</v>
      </c>
      <c r="D96" s="15" t="s">
        <v>33</v>
      </c>
      <c r="E96" s="14">
        <v>14</v>
      </c>
      <c r="F96" s="14">
        <f t="shared" ref="F96:F97" si="3">E96-7</f>
        <v>7</v>
      </c>
      <c r="G96" s="15"/>
      <c r="H96" s="15"/>
      <c r="I96" s="15"/>
      <c r="J96" s="15" t="s">
        <v>120</v>
      </c>
    </row>
    <row r="97" spans="1:10" ht="13">
      <c r="A97" s="15" t="s">
        <v>1222</v>
      </c>
      <c r="B97" s="11">
        <v>7.1979166666666664E-2</v>
      </c>
      <c r="C97" s="15" t="s">
        <v>13</v>
      </c>
      <c r="D97" s="15" t="s">
        <v>33</v>
      </c>
      <c r="E97" s="14">
        <v>14</v>
      </c>
      <c r="F97" s="14">
        <f t="shared" si="3"/>
        <v>7</v>
      </c>
      <c r="G97" s="15"/>
      <c r="H97" s="15"/>
      <c r="I97" s="15"/>
      <c r="J97" s="15" t="s">
        <v>501</v>
      </c>
    </row>
    <row r="98" spans="1:10" ht="13">
      <c r="A98" s="15" t="s">
        <v>1222</v>
      </c>
      <c r="B98" s="11">
        <v>7.1979166666666664E-2</v>
      </c>
      <c r="C98" s="15" t="s">
        <v>13</v>
      </c>
      <c r="D98" s="15" t="s">
        <v>33</v>
      </c>
      <c r="E98" s="14" t="s">
        <v>38</v>
      </c>
      <c r="F98" s="14" t="s">
        <v>38</v>
      </c>
      <c r="G98" s="15"/>
      <c r="H98" s="15"/>
      <c r="I98" s="15"/>
      <c r="J98" s="15" t="s">
        <v>56</v>
      </c>
    </row>
    <row r="99" spans="1:10" ht="13">
      <c r="A99" s="15" t="s">
        <v>1222</v>
      </c>
      <c r="B99" s="11">
        <v>7.2141203703703707E-2</v>
      </c>
      <c r="C99" s="15" t="s">
        <v>13</v>
      </c>
      <c r="D99" s="15" t="s">
        <v>28</v>
      </c>
      <c r="E99" s="14">
        <v>19</v>
      </c>
      <c r="F99" s="14"/>
      <c r="G99" s="15"/>
      <c r="H99" s="15" t="s">
        <v>1298</v>
      </c>
      <c r="I99" s="14">
        <v>0.5</v>
      </c>
      <c r="J99" s="15" t="s">
        <v>100</v>
      </c>
    </row>
    <row r="100" spans="1:10" ht="13">
      <c r="A100" s="15" t="s">
        <v>1222</v>
      </c>
      <c r="B100" s="11">
        <v>7.2812500000000002E-2</v>
      </c>
      <c r="C100" s="15" t="s">
        <v>13</v>
      </c>
      <c r="D100" s="15" t="s">
        <v>15</v>
      </c>
      <c r="E100" s="14">
        <v>6</v>
      </c>
      <c r="F100" s="14">
        <f>E100-1</f>
        <v>5</v>
      </c>
      <c r="G100" s="15"/>
      <c r="H100" s="15"/>
      <c r="I100" s="15"/>
      <c r="J100" s="15"/>
    </row>
    <row r="101" spans="1:10" ht="13">
      <c r="A101" s="15" t="s">
        <v>1222</v>
      </c>
      <c r="B101" s="11">
        <v>7.2858796296296297E-2</v>
      </c>
      <c r="C101" s="15" t="s">
        <v>14</v>
      </c>
      <c r="D101" s="15" t="s">
        <v>15</v>
      </c>
      <c r="E101" s="14" t="s">
        <v>1299</v>
      </c>
      <c r="F101" s="14">
        <v>3</v>
      </c>
      <c r="G101" s="15"/>
      <c r="H101" s="15"/>
      <c r="I101" s="15"/>
      <c r="J101" s="15"/>
    </row>
    <row r="102" spans="1:10" ht="13">
      <c r="A102" s="15" t="s">
        <v>1222</v>
      </c>
      <c r="B102" s="11">
        <v>7.2905092592592591E-2</v>
      </c>
      <c r="C102" s="15" t="s">
        <v>888</v>
      </c>
      <c r="D102" s="15" t="s">
        <v>15</v>
      </c>
      <c r="E102" s="14">
        <v>13</v>
      </c>
      <c r="F102" s="14">
        <f>E102-8</f>
        <v>5</v>
      </c>
      <c r="G102" s="15"/>
      <c r="H102" s="15"/>
      <c r="I102" s="15"/>
      <c r="J102" s="15"/>
    </row>
    <row r="103" spans="1:10" ht="13">
      <c r="A103" s="15" t="s">
        <v>1222</v>
      </c>
      <c r="B103" s="11">
        <v>7.3495370370370364E-2</v>
      </c>
      <c r="C103" s="15" t="s">
        <v>21</v>
      </c>
      <c r="D103" s="15" t="s">
        <v>34</v>
      </c>
      <c r="E103" s="14">
        <v>19</v>
      </c>
      <c r="F103" s="14">
        <f>E103-3</f>
        <v>16</v>
      </c>
      <c r="G103" s="15"/>
      <c r="H103" s="15"/>
      <c r="I103" s="15"/>
      <c r="J103" s="15"/>
    </row>
    <row r="104" spans="1:10" ht="13">
      <c r="A104" s="15" t="s">
        <v>1222</v>
      </c>
      <c r="B104" s="11">
        <v>7.4282407407407408E-2</v>
      </c>
      <c r="C104" s="15" t="s">
        <v>888</v>
      </c>
      <c r="D104" s="15" t="s">
        <v>101</v>
      </c>
      <c r="E104" s="14" t="s">
        <v>38</v>
      </c>
      <c r="F104" s="14" t="s">
        <v>38</v>
      </c>
      <c r="G104" s="15"/>
      <c r="H104" s="15"/>
      <c r="I104" s="15"/>
      <c r="J104" s="15" t="s">
        <v>1301</v>
      </c>
    </row>
    <row r="105" spans="1:10" ht="13">
      <c r="A105" s="15" t="s">
        <v>1222</v>
      </c>
      <c r="B105" s="11">
        <v>7.4374999999999997E-2</v>
      </c>
      <c r="C105" s="15" t="s">
        <v>18</v>
      </c>
      <c r="D105" s="15" t="s">
        <v>101</v>
      </c>
      <c r="E105" s="14" t="s">
        <v>38</v>
      </c>
      <c r="F105" s="14" t="s">
        <v>38</v>
      </c>
      <c r="G105" s="15"/>
      <c r="H105" s="15"/>
      <c r="I105" s="15"/>
      <c r="J105" s="15" t="s">
        <v>1301</v>
      </c>
    </row>
    <row r="106" spans="1:10" ht="13">
      <c r="A106" s="15" t="s">
        <v>1222</v>
      </c>
      <c r="B106" s="11">
        <v>7.4548611111111107E-2</v>
      </c>
      <c r="C106" s="15" t="s">
        <v>21</v>
      </c>
      <c r="D106" s="15" t="s">
        <v>78</v>
      </c>
      <c r="E106" s="14">
        <v>20</v>
      </c>
      <c r="F106" s="14">
        <f>E106-5</f>
        <v>15</v>
      </c>
      <c r="G106" s="15"/>
      <c r="H106" s="15"/>
      <c r="I106" s="15"/>
      <c r="J106" s="15"/>
    </row>
    <row r="107" spans="1:10" ht="13">
      <c r="A107" s="15" t="s">
        <v>1222</v>
      </c>
      <c r="B107" s="11">
        <v>7.8425925925925927E-2</v>
      </c>
      <c r="C107" s="15" t="s">
        <v>19</v>
      </c>
      <c r="D107" s="15" t="s">
        <v>15</v>
      </c>
      <c r="E107" s="14">
        <v>12</v>
      </c>
      <c r="F107" s="14">
        <f>E107-0</f>
        <v>12</v>
      </c>
      <c r="G107" s="15"/>
      <c r="H107" s="15"/>
      <c r="I107" s="15"/>
      <c r="J107" s="15"/>
    </row>
    <row r="108" spans="1:10" ht="13">
      <c r="A108" s="15" t="s">
        <v>1222</v>
      </c>
      <c r="B108" s="11">
        <v>7.8437499999999993E-2</v>
      </c>
      <c r="C108" s="15" t="s">
        <v>21</v>
      </c>
      <c r="D108" s="15" t="s">
        <v>15</v>
      </c>
      <c r="E108" s="14" t="s">
        <v>20</v>
      </c>
      <c r="F108" s="14">
        <v>1</v>
      </c>
      <c r="G108" s="15"/>
      <c r="H108" s="15"/>
      <c r="I108" s="15"/>
      <c r="J108" s="15"/>
    </row>
    <row r="109" spans="1:10" ht="13">
      <c r="A109" s="15" t="s">
        <v>1222</v>
      </c>
      <c r="B109" s="11">
        <v>8.1145833333333334E-2</v>
      </c>
      <c r="C109" s="15" t="s">
        <v>18</v>
      </c>
      <c r="D109" s="15" t="s">
        <v>15</v>
      </c>
      <c r="E109" s="14">
        <v>20</v>
      </c>
      <c r="F109" s="14">
        <f>E109-4</f>
        <v>16</v>
      </c>
      <c r="G109" s="15"/>
      <c r="H109" s="15"/>
      <c r="I109" s="15"/>
      <c r="J109" s="15"/>
    </row>
    <row r="110" spans="1:10" ht="13">
      <c r="A110" s="15" t="s">
        <v>1222</v>
      </c>
      <c r="B110" s="11">
        <v>8.6539351851851853E-2</v>
      </c>
      <c r="C110" s="15" t="s">
        <v>14</v>
      </c>
      <c r="D110" s="15" t="s">
        <v>69</v>
      </c>
      <c r="E110" s="14">
        <v>9</v>
      </c>
      <c r="F110" s="14">
        <f>E110-3</f>
        <v>6</v>
      </c>
      <c r="G110" s="15"/>
      <c r="H110" s="15"/>
      <c r="I110" s="15"/>
      <c r="J110" s="15"/>
    </row>
    <row r="111" spans="1:10" ht="13">
      <c r="A111" s="15" t="s">
        <v>1222</v>
      </c>
      <c r="B111" s="11">
        <v>0.10162037037037037</v>
      </c>
      <c r="C111" s="15" t="s">
        <v>21</v>
      </c>
      <c r="D111" s="15" t="s">
        <v>22</v>
      </c>
      <c r="E111" s="14" t="s">
        <v>17</v>
      </c>
      <c r="F111" s="14">
        <v>20</v>
      </c>
      <c r="G111" s="15" t="s">
        <v>40</v>
      </c>
      <c r="H111" s="15"/>
      <c r="I111" s="15"/>
      <c r="J111" s="15" t="s">
        <v>820</v>
      </c>
    </row>
    <row r="112" spans="1:10" ht="13">
      <c r="A112" s="15" t="s">
        <v>1222</v>
      </c>
      <c r="B112" s="11">
        <v>0.10164351851851852</v>
      </c>
      <c r="C112" s="15" t="s">
        <v>18</v>
      </c>
      <c r="D112" s="15" t="s">
        <v>22</v>
      </c>
      <c r="E112" s="14" t="s">
        <v>17</v>
      </c>
      <c r="F112" s="14">
        <v>20</v>
      </c>
      <c r="G112" s="15"/>
      <c r="H112" s="15"/>
      <c r="I112" s="15"/>
      <c r="J112" s="15" t="s">
        <v>820</v>
      </c>
    </row>
    <row r="113" spans="1:10" ht="13">
      <c r="A113" s="15" t="s">
        <v>1222</v>
      </c>
      <c r="B113" s="11">
        <v>0.10175925925925926</v>
      </c>
      <c r="C113" s="15" t="s">
        <v>19</v>
      </c>
      <c r="D113" s="15" t="s">
        <v>22</v>
      </c>
      <c r="E113" s="14">
        <f>F113+10+10</f>
        <v>24</v>
      </c>
      <c r="F113" s="14">
        <v>4</v>
      </c>
      <c r="G113" s="15"/>
      <c r="H113" s="15"/>
      <c r="I113" s="15"/>
      <c r="J113" s="15" t="s">
        <v>56</v>
      </c>
    </row>
    <row r="114" spans="1:10" ht="13">
      <c r="A114" s="15" t="s">
        <v>1222</v>
      </c>
      <c r="B114" s="11">
        <v>0.10175925925925926</v>
      </c>
      <c r="C114" s="15" t="s">
        <v>19</v>
      </c>
      <c r="D114" s="15" t="s">
        <v>22</v>
      </c>
      <c r="E114" s="14">
        <v>30</v>
      </c>
      <c r="F114" s="14">
        <f>E114-10-10</f>
        <v>10</v>
      </c>
      <c r="G114" s="15"/>
      <c r="H114" s="15"/>
      <c r="I114" s="15"/>
      <c r="J114" s="15" t="s">
        <v>1227</v>
      </c>
    </row>
    <row r="115" spans="1:10" ht="13">
      <c r="A115" s="15" t="s">
        <v>1222</v>
      </c>
      <c r="B115" s="11">
        <v>0.10177083333333334</v>
      </c>
      <c r="C115" s="15" t="s">
        <v>888</v>
      </c>
      <c r="D115" s="15" t="s">
        <v>22</v>
      </c>
      <c r="E115" s="14">
        <f>F115+10+1</f>
        <v>15</v>
      </c>
      <c r="F115" s="14">
        <v>4</v>
      </c>
      <c r="G115" s="15"/>
      <c r="H115" s="15"/>
      <c r="I115" s="15"/>
      <c r="J115" s="15" t="s">
        <v>820</v>
      </c>
    </row>
    <row r="116" spans="1:10" ht="13">
      <c r="A116" s="15" t="s">
        <v>1222</v>
      </c>
      <c r="B116" s="11">
        <v>0.10185185185185185</v>
      </c>
      <c r="C116" s="15" t="s">
        <v>13</v>
      </c>
      <c r="D116" s="15" t="s">
        <v>22</v>
      </c>
      <c r="E116" s="14">
        <v>14</v>
      </c>
      <c r="F116" s="14">
        <f>E116-0</f>
        <v>14</v>
      </c>
      <c r="G116" s="15"/>
      <c r="H116" s="15"/>
      <c r="I116" s="15"/>
      <c r="J116" s="15" t="s">
        <v>820</v>
      </c>
    </row>
    <row r="117" spans="1:10" ht="13">
      <c r="A117" s="15" t="s">
        <v>1222</v>
      </c>
      <c r="B117" s="11">
        <v>0.10187499999999999</v>
      </c>
      <c r="C117" s="15" t="s">
        <v>14</v>
      </c>
      <c r="D117" s="15" t="s">
        <v>22</v>
      </c>
      <c r="E117" s="14">
        <v>33</v>
      </c>
      <c r="F117" s="14">
        <f>E117-7-10</f>
        <v>16</v>
      </c>
      <c r="G117" s="15"/>
      <c r="H117" s="15"/>
      <c r="I117" s="15"/>
      <c r="J117" s="15" t="s">
        <v>820</v>
      </c>
    </row>
    <row r="118" spans="1:10" ht="13">
      <c r="A118" s="15" t="s">
        <v>1222</v>
      </c>
      <c r="B118" s="11">
        <v>0.10208333333333333</v>
      </c>
      <c r="C118" s="15" t="s">
        <v>66</v>
      </c>
      <c r="D118" s="15" t="s">
        <v>22</v>
      </c>
      <c r="E118" s="14" t="s">
        <v>1231</v>
      </c>
      <c r="F118" s="14">
        <v>18</v>
      </c>
      <c r="G118" s="15"/>
      <c r="H118" s="15"/>
      <c r="I118" s="15"/>
      <c r="J118" s="15" t="s">
        <v>820</v>
      </c>
    </row>
    <row r="119" spans="1:10" ht="13">
      <c r="A119" s="15" t="s">
        <v>1222</v>
      </c>
      <c r="B119" s="11">
        <v>0.10373842592592593</v>
      </c>
      <c r="C119" s="15" t="s">
        <v>18</v>
      </c>
      <c r="D119" s="15" t="s">
        <v>15</v>
      </c>
      <c r="E119" s="14">
        <v>8</v>
      </c>
      <c r="F119" s="14">
        <f>E119-4</f>
        <v>4</v>
      </c>
      <c r="G119" s="15"/>
      <c r="H119" s="15"/>
      <c r="I119" s="15"/>
      <c r="J119" s="15"/>
    </row>
    <row r="120" spans="1:10" ht="13">
      <c r="A120" s="15" t="s">
        <v>1222</v>
      </c>
      <c r="B120" s="11">
        <v>0.1047337962962963</v>
      </c>
      <c r="C120" s="15" t="s">
        <v>888</v>
      </c>
      <c r="D120" s="15" t="s">
        <v>51</v>
      </c>
      <c r="E120" s="14">
        <v>22</v>
      </c>
      <c r="F120" s="14">
        <f>E120-8</f>
        <v>14</v>
      </c>
      <c r="G120" s="15"/>
      <c r="H120" s="15"/>
      <c r="I120" s="15"/>
      <c r="J120" s="15"/>
    </row>
    <row r="121" spans="1:10" ht="13">
      <c r="A121" s="15" t="s">
        <v>1222</v>
      </c>
      <c r="B121" s="11">
        <v>0.11329861111111111</v>
      </c>
      <c r="C121" s="15" t="s">
        <v>18</v>
      </c>
      <c r="D121" s="15" t="s">
        <v>15</v>
      </c>
      <c r="E121" s="14">
        <v>14</v>
      </c>
      <c r="F121" s="14">
        <f>E121-4</f>
        <v>10</v>
      </c>
      <c r="G121" s="15"/>
      <c r="H121" s="15"/>
      <c r="I121" s="15"/>
      <c r="J121" s="15"/>
    </row>
    <row r="122" spans="1:10" ht="13">
      <c r="A122" s="15" t="s">
        <v>1222</v>
      </c>
      <c r="B122" s="11">
        <v>0.11582175925925926</v>
      </c>
      <c r="C122" s="15" t="s">
        <v>18</v>
      </c>
      <c r="D122" s="15" t="s">
        <v>326</v>
      </c>
      <c r="E122" s="14">
        <v>8</v>
      </c>
      <c r="F122" s="14" t="s">
        <v>38</v>
      </c>
      <c r="G122" s="15"/>
      <c r="H122" s="15"/>
      <c r="I122" s="15"/>
      <c r="J122" s="15" t="s">
        <v>1313</v>
      </c>
    </row>
    <row r="123" spans="1:10" ht="13">
      <c r="A123" s="15" t="s">
        <v>1222</v>
      </c>
      <c r="B123" s="11">
        <v>0.11599537037037037</v>
      </c>
      <c r="C123" s="15" t="s">
        <v>18</v>
      </c>
      <c r="D123" s="15" t="s">
        <v>326</v>
      </c>
      <c r="E123" s="14">
        <v>17</v>
      </c>
      <c r="F123" s="14">
        <f>E123-7</f>
        <v>10</v>
      </c>
      <c r="G123" s="15"/>
      <c r="H123" s="15"/>
      <c r="I123" s="15"/>
      <c r="J123" s="15" t="s">
        <v>1313</v>
      </c>
    </row>
    <row r="124" spans="1:10" ht="13">
      <c r="A124" s="15" t="s">
        <v>1222</v>
      </c>
      <c r="B124" s="11">
        <v>0.11640046296296297</v>
      </c>
      <c r="C124" s="15" t="s">
        <v>18</v>
      </c>
      <c r="D124" s="15" t="s">
        <v>326</v>
      </c>
      <c r="E124" s="14" t="s">
        <v>20</v>
      </c>
      <c r="F124" s="14">
        <v>1</v>
      </c>
      <c r="G124" s="15"/>
      <c r="H124" s="15"/>
      <c r="I124" s="15"/>
      <c r="J124" s="15" t="s">
        <v>1313</v>
      </c>
    </row>
    <row r="125" spans="1:10" ht="13">
      <c r="A125" s="15" t="s">
        <v>1222</v>
      </c>
      <c r="B125" s="11">
        <v>0.11806712962962963</v>
      </c>
      <c r="C125" s="15" t="s">
        <v>19</v>
      </c>
      <c r="D125" s="15" t="s">
        <v>15</v>
      </c>
      <c r="E125" s="14">
        <v>18</v>
      </c>
      <c r="F125" s="14">
        <f>E125-0</f>
        <v>18</v>
      </c>
      <c r="G125" s="15"/>
      <c r="H125" s="15"/>
      <c r="I125" s="15"/>
      <c r="J125" s="15"/>
    </row>
    <row r="126" spans="1:10" ht="13">
      <c r="A126" s="15" t="s">
        <v>1222</v>
      </c>
      <c r="B126" s="11">
        <v>0.12090277777777778</v>
      </c>
      <c r="C126" s="15" t="s">
        <v>13</v>
      </c>
      <c r="D126" s="15" t="s">
        <v>22</v>
      </c>
      <c r="E126" s="14">
        <v>21</v>
      </c>
      <c r="F126" s="14">
        <f>E126-0-10</f>
        <v>11</v>
      </c>
      <c r="G126" s="15"/>
      <c r="H126" s="15"/>
      <c r="I126" s="15"/>
      <c r="J126" s="15" t="s">
        <v>820</v>
      </c>
    </row>
    <row r="127" spans="1:10" ht="13">
      <c r="A127" s="15" t="s">
        <v>1222</v>
      </c>
      <c r="B127" s="11">
        <v>0.12096064814814815</v>
      </c>
      <c r="C127" s="15" t="s">
        <v>14</v>
      </c>
      <c r="D127" s="15" t="s">
        <v>22</v>
      </c>
      <c r="E127" s="14">
        <v>20</v>
      </c>
      <c r="F127" s="14">
        <f>E127-7-10</f>
        <v>3</v>
      </c>
      <c r="G127" s="15"/>
      <c r="H127" s="15"/>
      <c r="I127" s="15"/>
      <c r="J127" s="15" t="s">
        <v>820</v>
      </c>
    </row>
    <row r="128" spans="1:10" ht="13">
      <c r="A128" s="15" t="s">
        <v>1222</v>
      </c>
      <c r="B128" s="11">
        <v>0.1209837962962963</v>
      </c>
      <c r="C128" s="15" t="s">
        <v>21</v>
      </c>
      <c r="D128" s="15" t="s">
        <v>22</v>
      </c>
      <c r="E128" s="14">
        <v>25</v>
      </c>
      <c r="F128" s="14">
        <f>E128-1-10</f>
        <v>14</v>
      </c>
      <c r="G128" s="15"/>
      <c r="H128" s="15"/>
      <c r="I128" s="15"/>
      <c r="J128" s="15" t="s">
        <v>820</v>
      </c>
    </row>
    <row r="129" spans="1:10" ht="13">
      <c r="A129" s="15" t="s">
        <v>1222</v>
      </c>
      <c r="B129" s="11">
        <v>0.12105324074074074</v>
      </c>
      <c r="C129" s="15" t="s">
        <v>19</v>
      </c>
      <c r="D129" s="15" t="s">
        <v>22</v>
      </c>
      <c r="E129" s="14" t="s">
        <v>38</v>
      </c>
      <c r="F129" s="14" t="s">
        <v>38</v>
      </c>
      <c r="G129" s="15"/>
      <c r="H129" s="15"/>
      <c r="I129" s="15"/>
      <c r="J129" s="15" t="s">
        <v>56</v>
      </c>
    </row>
    <row r="130" spans="1:10" ht="13">
      <c r="A130" s="15" t="s">
        <v>1222</v>
      </c>
      <c r="B130" s="11">
        <v>0.12105324074074074</v>
      </c>
      <c r="C130" s="15" t="s">
        <v>19</v>
      </c>
      <c r="D130" s="15" t="s">
        <v>22</v>
      </c>
      <c r="E130" s="14">
        <v>38</v>
      </c>
      <c r="F130" s="14">
        <f>E130-10-10</f>
        <v>18</v>
      </c>
      <c r="G130" s="15"/>
      <c r="H130" s="15"/>
      <c r="I130" s="15"/>
      <c r="J130" s="15" t="s">
        <v>1227</v>
      </c>
    </row>
    <row r="131" spans="1:10" ht="13">
      <c r="A131" s="15" t="s">
        <v>1222</v>
      </c>
      <c r="B131" s="11">
        <v>0.11277777777777778</v>
      </c>
      <c r="C131" s="15" t="s">
        <v>18</v>
      </c>
      <c r="D131" s="15" t="s">
        <v>22</v>
      </c>
      <c r="E131" s="14" t="s">
        <v>20</v>
      </c>
      <c r="F131" s="14">
        <v>1</v>
      </c>
      <c r="G131" s="15"/>
      <c r="H131" s="15"/>
      <c r="I131" s="15"/>
      <c r="J131" s="15" t="s">
        <v>820</v>
      </c>
    </row>
    <row r="132" spans="1:10" ht="13">
      <c r="A132" s="15" t="s">
        <v>1222</v>
      </c>
      <c r="B132" s="11">
        <v>0.12116898148148147</v>
      </c>
      <c r="C132" s="15" t="s">
        <v>888</v>
      </c>
      <c r="D132" s="15" t="s">
        <v>22</v>
      </c>
      <c r="E132" s="14">
        <v>26</v>
      </c>
      <c r="F132" s="14">
        <f>E132-1-10</f>
        <v>15</v>
      </c>
      <c r="G132" s="15"/>
      <c r="H132" s="15"/>
      <c r="I132" s="15"/>
      <c r="J132" s="15" t="s">
        <v>820</v>
      </c>
    </row>
    <row r="133" spans="1:10" ht="13">
      <c r="A133" s="15" t="s">
        <v>1222</v>
      </c>
      <c r="B133" s="11">
        <v>0.12125</v>
      </c>
      <c r="C133" s="15" t="s">
        <v>66</v>
      </c>
      <c r="D133" s="15" t="s">
        <v>22</v>
      </c>
      <c r="E133" s="14" t="s">
        <v>38</v>
      </c>
      <c r="F133" s="14" t="s">
        <v>38</v>
      </c>
      <c r="G133" s="15"/>
      <c r="H133" s="15"/>
      <c r="I133" s="15"/>
      <c r="J133" s="15" t="s">
        <v>56</v>
      </c>
    </row>
    <row r="134" spans="1:10" ht="13">
      <c r="A134" s="15" t="s">
        <v>1222</v>
      </c>
      <c r="B134" s="11">
        <v>0.12125</v>
      </c>
      <c r="C134" s="15" t="s">
        <v>66</v>
      </c>
      <c r="D134" s="15" t="s">
        <v>22</v>
      </c>
      <c r="E134" s="14" t="s">
        <v>1142</v>
      </c>
      <c r="F134" s="14">
        <v>15</v>
      </c>
      <c r="G134" s="15"/>
      <c r="H134" s="15"/>
      <c r="I134" s="15"/>
      <c r="J134" s="15" t="s">
        <v>1227</v>
      </c>
    </row>
    <row r="135" spans="1:10" ht="13">
      <c r="A135" s="15" t="s">
        <v>1222</v>
      </c>
      <c r="B135" s="11">
        <v>0.12409722222222222</v>
      </c>
      <c r="C135" s="15" t="s">
        <v>18</v>
      </c>
      <c r="D135" s="15" t="s">
        <v>34</v>
      </c>
      <c r="E135" s="14" t="s">
        <v>17</v>
      </c>
      <c r="F135" s="14">
        <v>20</v>
      </c>
      <c r="G135" s="15" t="s">
        <v>40</v>
      </c>
      <c r="H135" s="15"/>
      <c r="I135" s="15"/>
      <c r="J135" s="15"/>
    </row>
    <row r="136" spans="1:10" ht="13">
      <c r="A136" s="15" t="s">
        <v>1222</v>
      </c>
      <c r="B136" s="11">
        <v>0.12418981481481481</v>
      </c>
      <c r="C136" s="15" t="s">
        <v>66</v>
      </c>
      <c r="D136" s="15" t="s">
        <v>34</v>
      </c>
      <c r="E136" s="14" t="s">
        <v>38</v>
      </c>
      <c r="F136" s="14" t="s">
        <v>38</v>
      </c>
      <c r="G136" s="15"/>
      <c r="H136" s="15"/>
      <c r="I136" s="15"/>
      <c r="J136" s="15"/>
    </row>
    <row r="137" spans="1:10" ht="13">
      <c r="A137" s="15" t="s">
        <v>1222</v>
      </c>
      <c r="B137" s="11">
        <v>0.12541666666666668</v>
      </c>
      <c r="C137" s="15" t="s">
        <v>13</v>
      </c>
      <c r="D137" s="15" t="s">
        <v>15</v>
      </c>
      <c r="E137" s="14">
        <v>7</v>
      </c>
      <c r="F137" s="14">
        <f>E137-1</f>
        <v>6</v>
      </c>
      <c r="G137" s="15"/>
      <c r="H137" s="15"/>
      <c r="I137" s="15"/>
      <c r="J137" s="15"/>
    </row>
    <row r="138" spans="1:10" ht="13">
      <c r="A138" s="15" t="s">
        <v>1222</v>
      </c>
      <c r="B138" s="11">
        <v>0.12682870370370369</v>
      </c>
      <c r="C138" s="15" t="s">
        <v>18</v>
      </c>
      <c r="D138" s="15" t="s">
        <v>34</v>
      </c>
      <c r="E138" s="14">
        <v>22</v>
      </c>
      <c r="F138" s="14">
        <f>E138-4</f>
        <v>18</v>
      </c>
      <c r="G138" s="15"/>
      <c r="H138" s="15"/>
      <c r="I138" s="15"/>
      <c r="J138" s="15"/>
    </row>
    <row r="139" spans="1:10" ht="13">
      <c r="A139" s="15" t="s">
        <v>1222</v>
      </c>
      <c r="B139" s="11">
        <v>0.12686342592592592</v>
      </c>
      <c r="C139" s="15" t="s">
        <v>66</v>
      </c>
      <c r="D139" s="15" t="s">
        <v>34</v>
      </c>
      <c r="E139" s="14" t="s">
        <v>38</v>
      </c>
      <c r="F139" s="14" t="s">
        <v>38</v>
      </c>
      <c r="G139" s="15"/>
      <c r="H139" s="15"/>
      <c r="I139" s="15"/>
      <c r="J139" s="15"/>
    </row>
    <row r="140" spans="1:10" ht="13">
      <c r="A140" s="15" t="s">
        <v>1222</v>
      </c>
      <c r="B140" s="11">
        <v>0.12828703703703703</v>
      </c>
      <c r="C140" s="15" t="s">
        <v>13</v>
      </c>
      <c r="D140" s="15" t="s">
        <v>15</v>
      </c>
      <c r="E140" s="14">
        <v>20</v>
      </c>
      <c r="F140" s="14">
        <f>E140-1</f>
        <v>19</v>
      </c>
      <c r="G140" s="15"/>
      <c r="H140" s="15"/>
      <c r="I140" s="15"/>
      <c r="J140" s="15"/>
    </row>
    <row r="141" spans="1:10" ht="13">
      <c r="A141" s="15" t="s">
        <v>1222</v>
      </c>
      <c r="B141" s="11">
        <v>0.12903935185185186</v>
      </c>
      <c r="C141" s="15" t="s">
        <v>888</v>
      </c>
      <c r="D141" s="15" t="s">
        <v>15</v>
      </c>
      <c r="E141" s="14">
        <v>11</v>
      </c>
      <c r="F141" s="14">
        <f>E141-8</f>
        <v>3</v>
      </c>
      <c r="G141" s="15"/>
      <c r="H141" s="15"/>
      <c r="I141" s="15"/>
      <c r="J141" s="15"/>
    </row>
    <row r="142" spans="1:10" ht="13">
      <c r="A142" s="15" t="s">
        <v>1222</v>
      </c>
      <c r="B142" s="11">
        <v>0.12962962962962962</v>
      </c>
      <c r="C142" s="15" t="s">
        <v>13</v>
      </c>
      <c r="D142" s="15" t="s">
        <v>30</v>
      </c>
      <c r="E142" s="14" t="s">
        <v>38</v>
      </c>
      <c r="F142" s="14" t="s">
        <v>38</v>
      </c>
      <c r="G142" s="15"/>
      <c r="H142" s="15"/>
      <c r="I142" s="15"/>
      <c r="J142" s="15" t="s">
        <v>56</v>
      </c>
    </row>
    <row r="143" spans="1:10" ht="13">
      <c r="A143" s="15" t="s">
        <v>1222</v>
      </c>
      <c r="B143" s="11">
        <v>0.12962962962962962</v>
      </c>
      <c r="C143" s="15" t="s">
        <v>13</v>
      </c>
      <c r="D143" s="15" t="s">
        <v>30</v>
      </c>
      <c r="E143" s="14">
        <v>16</v>
      </c>
      <c r="F143" s="14">
        <f t="shared" ref="F143:F144" si="4">E143-8</f>
        <v>8</v>
      </c>
      <c r="G143" s="15"/>
      <c r="H143" s="15"/>
      <c r="I143" s="15"/>
      <c r="J143" s="15" t="s">
        <v>74</v>
      </c>
    </row>
    <row r="144" spans="1:10" ht="13">
      <c r="A144" s="15" t="s">
        <v>1222</v>
      </c>
      <c r="B144" s="11">
        <v>0.12976851851851851</v>
      </c>
      <c r="C144" s="15" t="s">
        <v>13</v>
      </c>
      <c r="D144" s="15" t="s">
        <v>30</v>
      </c>
      <c r="E144" s="14">
        <v>23</v>
      </c>
      <c r="F144" s="14">
        <f t="shared" si="4"/>
        <v>15</v>
      </c>
      <c r="G144" s="15"/>
      <c r="H144" s="15"/>
      <c r="I144" s="15"/>
      <c r="J144" s="15" t="s">
        <v>74</v>
      </c>
    </row>
    <row r="145" spans="1:10" ht="13">
      <c r="A145" s="15" t="s">
        <v>1222</v>
      </c>
      <c r="B145" s="11">
        <v>0.12976851851851851</v>
      </c>
      <c r="C145" s="15" t="s">
        <v>13</v>
      </c>
      <c r="D145" s="15" t="s">
        <v>30</v>
      </c>
      <c r="E145" s="14" t="s">
        <v>38</v>
      </c>
      <c r="F145" s="14" t="s">
        <v>38</v>
      </c>
      <c r="G145" s="15"/>
      <c r="H145" s="15"/>
      <c r="I145" s="15"/>
      <c r="J145" s="15" t="s">
        <v>56</v>
      </c>
    </row>
    <row r="146" spans="1:10" ht="13">
      <c r="A146" s="15" t="s">
        <v>1222</v>
      </c>
      <c r="B146" s="11">
        <v>0.12984953703703703</v>
      </c>
      <c r="C146" s="15" t="s">
        <v>13</v>
      </c>
      <c r="D146" s="15" t="s">
        <v>28</v>
      </c>
      <c r="E146" s="14">
        <v>29</v>
      </c>
      <c r="F146" s="14"/>
      <c r="G146" s="15"/>
      <c r="H146" s="15" t="s">
        <v>1323</v>
      </c>
      <c r="I146" s="14">
        <v>1</v>
      </c>
      <c r="J146" s="15"/>
    </row>
    <row r="147" spans="1:10" ht="13">
      <c r="A147" s="15" t="s">
        <v>1222</v>
      </c>
      <c r="B147" s="11">
        <v>0.13037037037037036</v>
      </c>
      <c r="C147" s="15" t="s">
        <v>21</v>
      </c>
      <c r="D147" s="15" t="s">
        <v>33</v>
      </c>
      <c r="E147" s="14">
        <v>17</v>
      </c>
      <c r="F147" s="14">
        <f t="shared" ref="F147:F148" si="5">E147-8</f>
        <v>9</v>
      </c>
      <c r="G147" s="15"/>
      <c r="H147" s="15"/>
      <c r="I147" s="15"/>
      <c r="J147" s="15" t="s">
        <v>63</v>
      </c>
    </row>
    <row r="148" spans="1:10" ht="13">
      <c r="A148" s="15" t="s">
        <v>1222</v>
      </c>
      <c r="B148" s="11">
        <v>0.13059027777777779</v>
      </c>
      <c r="C148" s="15" t="s">
        <v>19</v>
      </c>
      <c r="D148" s="15" t="s">
        <v>30</v>
      </c>
      <c r="E148" s="14">
        <v>22</v>
      </c>
      <c r="F148" s="14">
        <f t="shared" si="5"/>
        <v>14</v>
      </c>
      <c r="G148" s="15"/>
      <c r="H148" s="15"/>
      <c r="I148" s="15"/>
      <c r="J148" s="15" t="s">
        <v>1244</v>
      </c>
    </row>
    <row r="149" spans="1:10" ht="13">
      <c r="A149" s="15" t="s">
        <v>1222</v>
      </c>
      <c r="B149" s="11">
        <v>0.13061342592592592</v>
      </c>
      <c r="C149" s="15" t="s">
        <v>14</v>
      </c>
      <c r="D149" s="15" t="s">
        <v>30</v>
      </c>
      <c r="E149" s="14">
        <v>24</v>
      </c>
      <c r="F149" s="14">
        <f>E149-7</f>
        <v>17</v>
      </c>
      <c r="G149" s="15"/>
      <c r="H149" s="15"/>
      <c r="I149" s="15"/>
      <c r="J149" s="15" t="s">
        <v>32</v>
      </c>
    </row>
    <row r="150" spans="1:10" ht="13">
      <c r="A150" s="15" t="s">
        <v>1222</v>
      </c>
      <c r="B150" s="11">
        <v>0.13077546296296297</v>
      </c>
      <c r="C150" s="15" t="s">
        <v>14</v>
      </c>
      <c r="D150" s="15" t="s">
        <v>28</v>
      </c>
      <c r="E150" s="14">
        <v>6</v>
      </c>
      <c r="F150" s="14"/>
      <c r="G150" s="15"/>
      <c r="H150" s="15" t="s">
        <v>1324</v>
      </c>
      <c r="I150" s="15"/>
      <c r="J150" s="15"/>
    </row>
    <row r="151" spans="1:10" ht="13">
      <c r="A151" s="15" t="s">
        <v>1222</v>
      </c>
      <c r="B151" s="11">
        <v>0.13083333333333333</v>
      </c>
      <c r="C151" s="15" t="s">
        <v>19</v>
      </c>
      <c r="D151" s="15" t="s">
        <v>28</v>
      </c>
      <c r="E151" s="14">
        <v>17</v>
      </c>
      <c r="F151" s="14"/>
      <c r="G151" s="15"/>
      <c r="H151" s="15" t="s">
        <v>1325</v>
      </c>
      <c r="I151" s="15"/>
      <c r="J151" s="15"/>
    </row>
    <row r="152" spans="1:10" ht="13">
      <c r="A152" s="15" t="s">
        <v>1222</v>
      </c>
      <c r="B152" s="11">
        <v>0.13092592592592592</v>
      </c>
      <c r="C152" s="15" t="s">
        <v>21</v>
      </c>
      <c r="D152" s="15" t="s">
        <v>28</v>
      </c>
      <c r="E152" s="14">
        <v>19</v>
      </c>
      <c r="F152" s="14"/>
      <c r="G152" s="15"/>
      <c r="H152" s="15" t="s">
        <v>1326</v>
      </c>
      <c r="I152" s="14">
        <v>1</v>
      </c>
      <c r="J152" s="15"/>
    </row>
    <row r="153" spans="1:10" ht="13">
      <c r="A153" s="15" t="s">
        <v>1222</v>
      </c>
      <c r="B153" s="11">
        <v>0.13158564814814816</v>
      </c>
      <c r="C153" s="15" t="s">
        <v>14</v>
      </c>
      <c r="D153" s="15" t="s">
        <v>30</v>
      </c>
      <c r="E153" s="14">
        <v>15</v>
      </c>
      <c r="F153" s="14">
        <f>E153-7</f>
        <v>8</v>
      </c>
      <c r="G153" s="15"/>
      <c r="H153" s="15"/>
      <c r="I153" s="15"/>
      <c r="J153" s="15" t="s">
        <v>32</v>
      </c>
    </row>
    <row r="154" spans="1:10" ht="13">
      <c r="A154" s="15" t="s">
        <v>1222</v>
      </c>
      <c r="B154" s="11">
        <v>0.14664351851851851</v>
      </c>
      <c r="C154" s="15" t="s">
        <v>18</v>
      </c>
      <c r="D154" s="15" t="s">
        <v>34</v>
      </c>
      <c r="E154" s="14">
        <v>9</v>
      </c>
      <c r="F154" s="14">
        <f>E154-4</f>
        <v>5</v>
      </c>
      <c r="G154" s="15"/>
      <c r="H154" s="15"/>
      <c r="I154" s="15"/>
      <c r="J154" s="15"/>
    </row>
    <row r="155" spans="1:10" ht="13">
      <c r="A155" s="15" t="s">
        <v>1222</v>
      </c>
      <c r="B155" s="11">
        <v>0.13474537037037038</v>
      </c>
      <c r="C155" s="15" t="s">
        <v>18</v>
      </c>
      <c r="D155" s="15" t="s">
        <v>52</v>
      </c>
      <c r="E155" s="14" t="s">
        <v>20</v>
      </c>
      <c r="F155" s="14">
        <v>1</v>
      </c>
      <c r="G155" s="15"/>
      <c r="H155" s="15"/>
      <c r="I155" s="15"/>
      <c r="J155" s="15"/>
    </row>
    <row r="156" spans="1:10" ht="13">
      <c r="A156" s="15" t="s">
        <v>1222</v>
      </c>
      <c r="B156" s="11">
        <v>0.13520833333333335</v>
      </c>
      <c r="C156" s="15" t="s">
        <v>18</v>
      </c>
      <c r="D156" s="15" t="s">
        <v>52</v>
      </c>
      <c r="E156" s="14">
        <v>7</v>
      </c>
      <c r="F156" s="14">
        <f>E156-4</f>
        <v>3</v>
      </c>
      <c r="G156" s="15"/>
      <c r="H156" s="15"/>
      <c r="I156" s="15"/>
      <c r="J156" s="15"/>
    </row>
    <row r="157" spans="1:10" ht="13">
      <c r="A157" s="15" t="s">
        <v>1222</v>
      </c>
      <c r="B157" s="11">
        <v>0.13560185185185186</v>
      </c>
      <c r="C157" s="15" t="s">
        <v>13</v>
      </c>
      <c r="D157" s="15" t="s">
        <v>30</v>
      </c>
      <c r="E157" s="14">
        <v>17</v>
      </c>
      <c r="F157" s="14">
        <f>E157-8</f>
        <v>9</v>
      </c>
      <c r="G157" s="15"/>
      <c r="H157" s="15"/>
      <c r="I157" s="15"/>
      <c r="J157" s="15" t="s">
        <v>88</v>
      </c>
    </row>
    <row r="158" spans="1:10" ht="13">
      <c r="A158" s="15" t="s">
        <v>1222</v>
      </c>
      <c r="B158" s="11">
        <v>0.13571759259259258</v>
      </c>
      <c r="C158" s="15" t="s">
        <v>13</v>
      </c>
      <c r="D158" s="15" t="s">
        <v>28</v>
      </c>
      <c r="E158" s="14">
        <v>14</v>
      </c>
      <c r="F158" s="14"/>
      <c r="G158" s="15"/>
      <c r="H158" s="15" t="s">
        <v>1329</v>
      </c>
      <c r="I158" s="15"/>
      <c r="J158" s="15"/>
    </row>
    <row r="159" spans="1:10" ht="13">
      <c r="A159" s="15" t="s">
        <v>1222</v>
      </c>
      <c r="B159" s="11">
        <v>0.13662037037037036</v>
      </c>
      <c r="C159" s="15" t="s">
        <v>13</v>
      </c>
      <c r="D159" s="15" t="s">
        <v>22</v>
      </c>
      <c r="E159" s="14">
        <v>13</v>
      </c>
      <c r="F159" s="14">
        <f>E159-0</f>
        <v>13</v>
      </c>
      <c r="G159" s="15"/>
      <c r="H159" s="15"/>
      <c r="I159" s="15"/>
      <c r="J159" s="15"/>
    </row>
    <row r="160" spans="1:10" ht="13">
      <c r="A160" s="15" t="s">
        <v>1222</v>
      </c>
      <c r="B160" s="11">
        <v>0.13662037037037036</v>
      </c>
      <c r="C160" s="15" t="s">
        <v>14</v>
      </c>
      <c r="D160" s="15" t="s">
        <v>22</v>
      </c>
      <c r="E160" s="14">
        <v>22</v>
      </c>
      <c r="F160" s="14">
        <f>E160-7</f>
        <v>15</v>
      </c>
      <c r="G160" s="15"/>
      <c r="H160" s="15"/>
      <c r="I160" s="15"/>
      <c r="J160" s="15"/>
    </row>
    <row r="161" spans="1:10" ht="13">
      <c r="A161" s="15" t="s">
        <v>1222</v>
      </c>
      <c r="B161" s="11">
        <v>0.13662037037037036</v>
      </c>
      <c r="C161" s="15" t="s">
        <v>21</v>
      </c>
      <c r="D161" s="15" t="s">
        <v>22</v>
      </c>
      <c r="E161" s="14">
        <v>7</v>
      </c>
      <c r="F161" s="14">
        <f>E161-1</f>
        <v>6</v>
      </c>
      <c r="G161" s="15"/>
      <c r="H161" s="15"/>
      <c r="I161" s="15"/>
      <c r="J161" s="15"/>
    </row>
    <row r="162" spans="1:10" ht="13">
      <c r="A162" s="15" t="s">
        <v>1222</v>
      </c>
      <c r="B162" s="11">
        <v>0.13662037037037036</v>
      </c>
      <c r="C162" s="15" t="s">
        <v>19</v>
      </c>
      <c r="D162" s="15" t="s">
        <v>22</v>
      </c>
      <c r="E162" s="14">
        <v>20</v>
      </c>
      <c r="F162" s="14">
        <f>E162-10</f>
        <v>10</v>
      </c>
      <c r="G162" s="15"/>
      <c r="H162" s="15"/>
      <c r="I162" s="15"/>
      <c r="J162" s="15" t="s">
        <v>57</v>
      </c>
    </row>
    <row r="163" spans="1:10" ht="13">
      <c r="A163" s="15" t="s">
        <v>1222</v>
      </c>
      <c r="B163" s="11">
        <v>0.13662037037037036</v>
      </c>
      <c r="C163" s="15" t="s">
        <v>19</v>
      </c>
      <c r="D163" s="15" t="s">
        <v>22</v>
      </c>
      <c r="E163" s="14" t="s">
        <v>38</v>
      </c>
      <c r="F163" s="14" t="s">
        <v>38</v>
      </c>
      <c r="G163" s="15"/>
      <c r="H163" s="15"/>
      <c r="I163" s="15"/>
      <c r="J163" s="15" t="s">
        <v>56</v>
      </c>
    </row>
    <row r="164" spans="1:10" ht="13">
      <c r="A164" s="15" t="s">
        <v>1222</v>
      </c>
      <c r="B164" s="11">
        <v>0.13662037037037036</v>
      </c>
      <c r="C164" s="15" t="s">
        <v>18</v>
      </c>
      <c r="D164" s="15" t="s">
        <v>22</v>
      </c>
      <c r="E164" s="14">
        <v>12</v>
      </c>
      <c r="F164" s="14">
        <f>E164-4</f>
        <v>8</v>
      </c>
      <c r="G164" s="15"/>
      <c r="H164" s="15"/>
      <c r="I164" s="15"/>
      <c r="J164" s="15"/>
    </row>
    <row r="165" spans="1:10" ht="13">
      <c r="A165" s="15" t="s">
        <v>1222</v>
      </c>
      <c r="B165" s="11">
        <v>0.13662037037037036</v>
      </c>
      <c r="C165" s="15" t="s">
        <v>888</v>
      </c>
      <c r="D165" s="15" t="s">
        <v>22</v>
      </c>
      <c r="E165" s="14">
        <v>17</v>
      </c>
      <c r="F165" s="14">
        <f>E165-1-10</f>
        <v>6</v>
      </c>
      <c r="G165" s="15"/>
      <c r="H165" s="15"/>
      <c r="I165" s="15"/>
      <c r="J165" s="15"/>
    </row>
    <row r="166" spans="1:10" ht="13">
      <c r="A166" s="15" t="s">
        <v>1222</v>
      </c>
      <c r="B166" s="11">
        <v>0.13662037037037036</v>
      </c>
      <c r="C166" s="15" t="s">
        <v>66</v>
      </c>
      <c r="D166" s="15" t="s">
        <v>22</v>
      </c>
      <c r="E166" s="14">
        <v>10</v>
      </c>
      <c r="F166" s="14">
        <f>E166-2</f>
        <v>8</v>
      </c>
      <c r="G166" s="15"/>
      <c r="H166" s="15"/>
      <c r="I166" s="15"/>
      <c r="J166" s="15"/>
    </row>
    <row r="167" spans="1:10" ht="13">
      <c r="A167" s="15" t="s">
        <v>1222</v>
      </c>
      <c r="B167" s="11">
        <v>0.13763888888888889</v>
      </c>
      <c r="C167" s="15" t="s">
        <v>13</v>
      </c>
      <c r="D167" s="15" t="s">
        <v>26</v>
      </c>
      <c r="E167" s="14">
        <v>17</v>
      </c>
      <c r="F167" s="14">
        <f>E167-3</f>
        <v>14</v>
      </c>
      <c r="G167" s="15"/>
      <c r="H167" s="15"/>
      <c r="I167" s="15"/>
      <c r="J167" s="15"/>
    </row>
    <row r="168" spans="1:10" ht="13">
      <c r="A168" s="15" t="s">
        <v>1222</v>
      </c>
      <c r="B168" s="11">
        <v>0.13790509259259259</v>
      </c>
      <c r="C168" s="15" t="s">
        <v>21</v>
      </c>
      <c r="D168" s="15" t="s">
        <v>33</v>
      </c>
      <c r="E168" s="14">
        <v>22</v>
      </c>
      <c r="F168" s="14">
        <f t="shared" ref="F168:F169" si="6">E168-8</f>
        <v>14</v>
      </c>
      <c r="G168" s="15"/>
      <c r="H168" s="15"/>
      <c r="I168" s="15"/>
      <c r="J168" s="15" t="s">
        <v>448</v>
      </c>
    </row>
    <row r="169" spans="1:10" ht="13">
      <c r="A169" s="15" t="s">
        <v>1222</v>
      </c>
      <c r="B169" s="11">
        <v>0.13790509259259259</v>
      </c>
      <c r="C169" s="15" t="s">
        <v>21</v>
      </c>
      <c r="D169" s="15" t="s">
        <v>33</v>
      </c>
      <c r="E169" s="14">
        <v>23</v>
      </c>
      <c r="F169" s="14">
        <f t="shared" si="6"/>
        <v>15</v>
      </c>
      <c r="G169" s="15"/>
      <c r="H169" s="15"/>
      <c r="I169" s="15"/>
      <c r="J169" s="15" t="s">
        <v>103</v>
      </c>
    </row>
    <row r="170" spans="1:10" ht="13">
      <c r="A170" s="15" t="s">
        <v>1222</v>
      </c>
      <c r="B170" s="11">
        <v>0.13813657407407406</v>
      </c>
      <c r="C170" s="15" t="s">
        <v>21</v>
      </c>
      <c r="D170" s="15" t="s">
        <v>28</v>
      </c>
      <c r="E170" s="14">
        <v>5</v>
      </c>
      <c r="F170" s="14"/>
      <c r="G170" s="15"/>
      <c r="H170" s="15" t="s">
        <v>1337</v>
      </c>
      <c r="I170" s="14">
        <v>1</v>
      </c>
      <c r="J170" s="15"/>
    </row>
    <row r="171" spans="1:10" ht="13">
      <c r="A171" s="15" t="s">
        <v>1222</v>
      </c>
      <c r="B171" s="11">
        <v>0.1386111111111111</v>
      </c>
      <c r="C171" s="15" t="s">
        <v>14</v>
      </c>
      <c r="D171" s="15" t="s">
        <v>15</v>
      </c>
      <c r="E171" s="14">
        <v>15</v>
      </c>
      <c r="F171" s="14">
        <f>E171-3</f>
        <v>12</v>
      </c>
      <c r="G171" s="15"/>
      <c r="H171" s="15"/>
      <c r="I171" s="15"/>
      <c r="J171" s="15"/>
    </row>
    <row r="172" spans="1:10" ht="13">
      <c r="A172" s="15" t="s">
        <v>1222</v>
      </c>
      <c r="B172" s="11">
        <v>0.13953703703703704</v>
      </c>
      <c r="C172" s="15" t="s">
        <v>13</v>
      </c>
      <c r="D172" s="15" t="s">
        <v>22</v>
      </c>
      <c r="E172" s="14">
        <v>12</v>
      </c>
      <c r="F172" s="14">
        <f>E172-0</f>
        <v>12</v>
      </c>
      <c r="G172" s="15"/>
      <c r="H172" s="15"/>
      <c r="I172" s="15"/>
      <c r="J172" s="15"/>
    </row>
    <row r="173" spans="1:10" ht="13">
      <c r="A173" s="15" t="s">
        <v>1222</v>
      </c>
      <c r="B173" s="11">
        <v>0.13953703703703704</v>
      </c>
      <c r="C173" s="15" t="s">
        <v>66</v>
      </c>
      <c r="D173" s="15" t="s">
        <v>22</v>
      </c>
      <c r="E173" s="14" t="s">
        <v>1231</v>
      </c>
      <c r="F173" s="14">
        <v>18</v>
      </c>
      <c r="G173" s="15"/>
      <c r="H173" s="15"/>
      <c r="I173" s="15"/>
      <c r="J173" s="15"/>
    </row>
    <row r="174" spans="1:10" ht="13">
      <c r="A174" s="15" t="s">
        <v>1222</v>
      </c>
      <c r="B174" s="11">
        <v>0.13953703703703704</v>
      </c>
      <c r="C174" s="15" t="s">
        <v>14</v>
      </c>
      <c r="D174" s="15" t="s">
        <v>22</v>
      </c>
      <c r="E174" s="14">
        <v>12</v>
      </c>
      <c r="F174" s="14">
        <f>E174-7</f>
        <v>5</v>
      </c>
      <c r="G174" s="15"/>
      <c r="H174" s="15"/>
      <c r="I174" s="15"/>
      <c r="J174" s="15"/>
    </row>
    <row r="175" spans="1:10" ht="13">
      <c r="A175" s="15" t="s">
        <v>1222</v>
      </c>
      <c r="B175" s="11">
        <v>0.13953703703703704</v>
      </c>
      <c r="C175" s="15" t="s">
        <v>21</v>
      </c>
      <c r="D175" s="15" t="s">
        <v>22</v>
      </c>
      <c r="E175" s="14">
        <v>11</v>
      </c>
      <c r="F175" s="14">
        <f>E175-8</f>
        <v>3</v>
      </c>
      <c r="G175" s="15"/>
      <c r="H175" s="15"/>
      <c r="I175" s="15"/>
      <c r="J175" s="15"/>
    </row>
    <row r="176" spans="1:10" ht="13">
      <c r="A176" s="15" t="s">
        <v>1222</v>
      </c>
      <c r="B176" s="11">
        <v>0.13953703703703704</v>
      </c>
      <c r="C176" s="15" t="s">
        <v>19</v>
      </c>
      <c r="D176" s="15" t="s">
        <v>22</v>
      </c>
      <c r="E176" s="14" t="s">
        <v>38</v>
      </c>
      <c r="F176" s="14" t="s">
        <v>38</v>
      </c>
      <c r="G176" s="15"/>
      <c r="H176" s="15"/>
      <c r="I176" s="15"/>
      <c r="J176" s="15" t="s">
        <v>56</v>
      </c>
    </row>
    <row r="177" spans="1:10" ht="13">
      <c r="A177" s="15" t="s">
        <v>1222</v>
      </c>
      <c r="B177" s="11">
        <v>0.13953703703703704</v>
      </c>
      <c r="C177" s="15" t="s">
        <v>19</v>
      </c>
      <c r="D177" s="15" t="s">
        <v>22</v>
      </c>
      <c r="E177" s="14">
        <v>20</v>
      </c>
      <c r="F177" s="14">
        <f>E177-10</f>
        <v>10</v>
      </c>
      <c r="G177" s="15"/>
      <c r="H177" s="15"/>
      <c r="I177" s="15"/>
      <c r="J177" s="15" t="s">
        <v>57</v>
      </c>
    </row>
    <row r="178" spans="1:10" ht="13">
      <c r="A178" s="15" t="s">
        <v>1222</v>
      </c>
      <c r="B178" s="11">
        <v>0.13953703703703704</v>
      </c>
      <c r="C178" s="15" t="s">
        <v>18</v>
      </c>
      <c r="D178" s="15" t="s">
        <v>22</v>
      </c>
      <c r="E178" s="14">
        <v>19</v>
      </c>
      <c r="F178" s="14">
        <f>E178-4</f>
        <v>15</v>
      </c>
      <c r="G178" s="15"/>
      <c r="H178" s="15"/>
      <c r="I178" s="15"/>
      <c r="J178" s="15"/>
    </row>
    <row r="179" spans="1:10" ht="13">
      <c r="A179" s="15" t="s">
        <v>1222</v>
      </c>
      <c r="B179" s="11">
        <v>0.13953703703703704</v>
      </c>
      <c r="C179" s="15" t="s">
        <v>888</v>
      </c>
      <c r="D179" s="15" t="s">
        <v>22</v>
      </c>
      <c r="E179" s="14">
        <v>17</v>
      </c>
      <c r="F179" s="14">
        <f>E179-1-10</f>
        <v>6</v>
      </c>
      <c r="G179" s="15"/>
      <c r="H179" s="15"/>
      <c r="I179" s="15"/>
      <c r="J179" s="15"/>
    </row>
    <row r="180" spans="1:10" ht="13">
      <c r="A180" s="15" t="s">
        <v>1222</v>
      </c>
      <c r="B180" s="11">
        <v>0.14164351851851853</v>
      </c>
      <c r="C180" s="15" t="s">
        <v>21</v>
      </c>
      <c r="D180" s="15" t="s">
        <v>321</v>
      </c>
      <c r="E180" s="14" t="s">
        <v>20</v>
      </c>
      <c r="F180" s="14">
        <v>1</v>
      </c>
      <c r="G180" s="15"/>
      <c r="H180" s="15"/>
      <c r="I180" s="15"/>
      <c r="J180" s="15"/>
    </row>
    <row r="181" spans="1:10" ht="13">
      <c r="A181" s="15" t="s">
        <v>1222</v>
      </c>
      <c r="B181" s="11">
        <v>0.14168981481481482</v>
      </c>
      <c r="C181" s="15" t="s">
        <v>888</v>
      </c>
      <c r="D181" s="15" t="s">
        <v>67</v>
      </c>
      <c r="E181" s="14">
        <v>12</v>
      </c>
      <c r="F181" s="14">
        <f>E181--1</f>
        <v>13</v>
      </c>
      <c r="G181" s="15"/>
      <c r="H181" s="15"/>
      <c r="I181" s="15"/>
      <c r="J181" s="15"/>
    </row>
    <row r="182" spans="1:10" ht="13">
      <c r="A182" s="15" t="s">
        <v>1222</v>
      </c>
      <c r="B182" s="11">
        <v>0.14204861111111111</v>
      </c>
      <c r="C182" s="15" t="s">
        <v>19</v>
      </c>
      <c r="D182" s="15" t="s">
        <v>37</v>
      </c>
      <c r="E182" s="14">
        <v>18</v>
      </c>
      <c r="F182" s="14">
        <f>E182-9</f>
        <v>9</v>
      </c>
      <c r="G182" s="15"/>
      <c r="H182" s="15"/>
      <c r="I182" s="15"/>
      <c r="J182" s="15"/>
    </row>
    <row r="183" spans="1:10" ht="13">
      <c r="A183" s="15" t="s">
        <v>1222</v>
      </c>
      <c r="B183" s="11">
        <v>0.14218749999999999</v>
      </c>
      <c r="C183" s="15" t="s">
        <v>19</v>
      </c>
      <c r="D183" s="15" t="s">
        <v>137</v>
      </c>
      <c r="E183" s="14">
        <v>28</v>
      </c>
      <c r="F183" s="14">
        <f>E183-10</f>
        <v>18</v>
      </c>
      <c r="G183" s="15"/>
      <c r="H183" s="15"/>
      <c r="I183" s="15"/>
      <c r="J183" s="15"/>
    </row>
    <row r="184" spans="1:10" ht="13">
      <c r="A184" s="15" t="s">
        <v>1222</v>
      </c>
      <c r="B184" s="11">
        <v>0.14311342592592594</v>
      </c>
      <c r="C184" s="15" t="s">
        <v>888</v>
      </c>
      <c r="D184" s="15" t="s">
        <v>24</v>
      </c>
      <c r="E184" s="14">
        <v>25</v>
      </c>
      <c r="F184" s="14">
        <f>E184-8</f>
        <v>17</v>
      </c>
      <c r="G184" s="15"/>
      <c r="H184" s="15"/>
      <c r="I184" s="15"/>
      <c r="J184" s="15"/>
    </row>
    <row r="185" spans="1:10" ht="13">
      <c r="A185" s="15" t="s">
        <v>1222</v>
      </c>
      <c r="B185" s="11">
        <v>0.14311342592592594</v>
      </c>
      <c r="C185" s="15" t="s">
        <v>14</v>
      </c>
      <c r="D185" s="15" t="s">
        <v>24</v>
      </c>
      <c r="E185" s="14">
        <v>9</v>
      </c>
      <c r="F185" s="14">
        <f>E185-7</f>
        <v>2</v>
      </c>
      <c r="G185" s="15"/>
      <c r="H185" s="15"/>
      <c r="I185" s="15"/>
      <c r="J185" s="15"/>
    </row>
    <row r="186" spans="1:10" ht="13">
      <c r="A186" s="15" t="s">
        <v>1222</v>
      </c>
      <c r="B186" s="11">
        <v>0.14431712962962964</v>
      </c>
      <c r="C186" s="15" t="s">
        <v>19</v>
      </c>
      <c r="D186" s="15" t="s">
        <v>37</v>
      </c>
      <c r="E186" s="14">
        <v>11</v>
      </c>
      <c r="F186" s="14">
        <f>E186-9</f>
        <v>2</v>
      </c>
      <c r="G186" s="15"/>
      <c r="H186" s="15"/>
      <c r="I186" s="15"/>
      <c r="J186" s="1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>
    <outlinePr summaryBelow="0" summaryRight="0"/>
  </sheetPr>
  <dimension ref="A1:J24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7.33203125" customWidth="1"/>
    <col min="3" max="3" width="9.5" customWidth="1"/>
    <col min="4" max="4" width="15.5" customWidth="1"/>
    <col min="5" max="5" width="10.5" customWidth="1"/>
    <col min="6" max="6" width="12.5" customWidth="1"/>
    <col min="7" max="7" width="5.1640625" customWidth="1"/>
    <col min="8" max="8" width="24.33203125" customWidth="1"/>
    <col min="9" max="9" width="6.33203125" customWidth="1"/>
    <col min="10" max="10" width="46.83203125" customWidth="1"/>
  </cols>
  <sheetData>
    <row r="1" spans="1:10" ht="15.75" customHeight="1">
      <c r="A1" s="25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5" t="s">
        <v>1238</v>
      </c>
      <c r="B2" s="11">
        <v>8.9814814814814809E-3</v>
      </c>
      <c r="C2" s="15" t="s">
        <v>14</v>
      </c>
      <c r="D2" s="15" t="s">
        <v>16</v>
      </c>
      <c r="E2" s="14">
        <v>22</v>
      </c>
      <c r="F2" s="14">
        <f>E2-4</f>
        <v>18</v>
      </c>
      <c r="G2" s="15"/>
      <c r="H2" s="15"/>
      <c r="I2" s="15"/>
      <c r="J2" s="15"/>
    </row>
    <row r="3" spans="1:10" ht="15.75" customHeight="1">
      <c r="A3" s="15" t="s">
        <v>1238</v>
      </c>
      <c r="B3" s="11">
        <v>9.0740740740740747E-3</v>
      </c>
      <c r="C3" s="15" t="s">
        <v>66</v>
      </c>
      <c r="D3" s="15" t="s">
        <v>16</v>
      </c>
      <c r="E3" s="14">
        <v>21</v>
      </c>
      <c r="F3" s="14">
        <f>E3-2</f>
        <v>19</v>
      </c>
      <c r="G3" s="15"/>
      <c r="H3" s="15"/>
      <c r="I3" s="15"/>
      <c r="J3" s="15"/>
    </row>
    <row r="4" spans="1:10" ht="15.75" customHeight="1">
      <c r="A4" s="15" t="s">
        <v>1238</v>
      </c>
      <c r="B4" s="11">
        <v>9.1898148148148156E-3</v>
      </c>
      <c r="C4" s="15" t="s">
        <v>13</v>
      </c>
      <c r="D4" s="15" t="s">
        <v>16</v>
      </c>
      <c r="E4" s="14">
        <v>16</v>
      </c>
      <c r="F4" s="14">
        <f>E4-0</f>
        <v>16</v>
      </c>
      <c r="G4" s="15"/>
      <c r="H4" s="15"/>
      <c r="I4" s="15"/>
      <c r="J4" s="15"/>
    </row>
    <row r="5" spans="1:10" ht="15.75" customHeight="1">
      <c r="A5" s="15" t="s">
        <v>1238</v>
      </c>
      <c r="B5" s="11">
        <v>9.2708333333333341E-3</v>
      </c>
      <c r="C5" s="15" t="s">
        <v>19</v>
      </c>
      <c r="D5" s="15" t="s">
        <v>16</v>
      </c>
      <c r="E5" s="14">
        <v>14</v>
      </c>
      <c r="F5" s="14">
        <f>E5-5</f>
        <v>9</v>
      </c>
      <c r="G5" s="15"/>
      <c r="H5" s="15"/>
      <c r="I5" s="15"/>
      <c r="J5" s="15"/>
    </row>
    <row r="6" spans="1:10" ht="15.75" customHeight="1">
      <c r="A6" s="15" t="s">
        <v>1238</v>
      </c>
      <c r="B6" s="11">
        <v>9.432870370370371E-3</v>
      </c>
      <c r="C6" s="15" t="s">
        <v>18</v>
      </c>
      <c r="D6" s="15" t="s">
        <v>16</v>
      </c>
      <c r="E6" s="14">
        <v>7</v>
      </c>
      <c r="F6" s="14">
        <f>E6-4</f>
        <v>3</v>
      </c>
      <c r="G6" s="15"/>
      <c r="H6" s="15"/>
      <c r="I6" s="15"/>
      <c r="J6" s="15"/>
    </row>
    <row r="7" spans="1:10" ht="15.75" customHeight="1">
      <c r="A7" s="15" t="s">
        <v>1238</v>
      </c>
      <c r="B7" s="11">
        <v>9.4560185185185181E-3</v>
      </c>
      <c r="C7" s="15" t="s">
        <v>21</v>
      </c>
      <c r="D7" s="15" t="s">
        <v>16</v>
      </c>
      <c r="E7" s="14">
        <v>6</v>
      </c>
      <c r="F7" s="14">
        <f t="shared" ref="F7:F8" si="0">E7-1</f>
        <v>5</v>
      </c>
      <c r="G7" s="15"/>
      <c r="H7" s="15"/>
      <c r="I7" s="15"/>
      <c r="J7" s="15"/>
    </row>
    <row r="8" spans="1:10" ht="15.75" customHeight="1">
      <c r="A8" s="15" t="s">
        <v>1238</v>
      </c>
      <c r="B8" s="11">
        <v>9.4560185185185181E-3</v>
      </c>
      <c r="C8" s="15" t="s">
        <v>888</v>
      </c>
      <c r="D8" s="15" t="s">
        <v>16</v>
      </c>
      <c r="E8" s="14">
        <v>6</v>
      </c>
      <c r="F8" s="14">
        <f t="shared" si="0"/>
        <v>5</v>
      </c>
      <c r="G8" s="15"/>
      <c r="H8" s="15"/>
      <c r="I8" s="15"/>
      <c r="J8" s="15"/>
    </row>
    <row r="9" spans="1:10" ht="15.75" customHeight="1">
      <c r="A9" s="15" t="s">
        <v>1238</v>
      </c>
      <c r="B9" s="11">
        <v>1.0983796296296297E-2</v>
      </c>
      <c r="C9" s="15" t="s">
        <v>14</v>
      </c>
      <c r="D9" s="15" t="s">
        <v>30</v>
      </c>
      <c r="E9" s="14">
        <v>15</v>
      </c>
      <c r="F9" s="14">
        <f>E9-7</f>
        <v>8</v>
      </c>
      <c r="G9" s="15"/>
      <c r="H9" s="15"/>
      <c r="I9" s="15"/>
      <c r="J9" s="15" t="s">
        <v>929</v>
      </c>
    </row>
    <row r="10" spans="1:10" ht="15.75" customHeight="1">
      <c r="A10" s="15" t="s">
        <v>1238</v>
      </c>
      <c r="B10" s="11">
        <v>1.1076388888888889E-2</v>
      </c>
      <c r="C10" s="15" t="s">
        <v>14</v>
      </c>
      <c r="D10" s="15" t="s">
        <v>28</v>
      </c>
      <c r="E10" s="14">
        <v>9</v>
      </c>
      <c r="F10" s="14"/>
      <c r="G10" s="15"/>
      <c r="H10" s="15" t="s">
        <v>1239</v>
      </c>
      <c r="I10" s="15"/>
      <c r="J10" s="15"/>
    </row>
    <row r="11" spans="1:10" ht="15.75" customHeight="1">
      <c r="A11" s="15" t="s">
        <v>1238</v>
      </c>
      <c r="B11" s="11">
        <v>1.1342592592592593E-2</v>
      </c>
      <c r="C11" s="15" t="s">
        <v>14</v>
      </c>
      <c r="D11" s="15" t="s">
        <v>30</v>
      </c>
      <c r="E11" s="14">
        <v>13</v>
      </c>
      <c r="F11" s="14">
        <f>E11-7</f>
        <v>6</v>
      </c>
      <c r="G11" s="15"/>
      <c r="H11" s="15"/>
      <c r="I11" s="15"/>
      <c r="J11" s="15" t="s">
        <v>929</v>
      </c>
    </row>
    <row r="12" spans="1:10" ht="15.75" customHeight="1">
      <c r="A12" s="15" t="s">
        <v>1238</v>
      </c>
      <c r="B12" s="11">
        <v>1.1423611111111112E-2</v>
      </c>
      <c r="C12" s="15" t="s">
        <v>14</v>
      </c>
      <c r="D12" s="15" t="s">
        <v>28</v>
      </c>
      <c r="E12" s="14">
        <v>8</v>
      </c>
      <c r="F12" s="14"/>
      <c r="G12" s="15"/>
      <c r="H12" s="15" t="s">
        <v>1240</v>
      </c>
      <c r="I12" s="15"/>
      <c r="J12" s="15"/>
    </row>
    <row r="13" spans="1:10" ht="15.75" customHeight="1">
      <c r="A13" s="15" t="s">
        <v>1238</v>
      </c>
      <c r="B13" s="11">
        <v>1.1840277777777778E-2</v>
      </c>
      <c r="C13" s="15" t="s">
        <v>14</v>
      </c>
      <c r="D13" s="15" t="s">
        <v>30</v>
      </c>
      <c r="E13" s="14">
        <v>15</v>
      </c>
      <c r="F13" s="14">
        <f>E13-7</f>
        <v>8</v>
      </c>
      <c r="G13" s="15"/>
      <c r="H13" s="15"/>
      <c r="I13" s="15"/>
      <c r="J13" s="15" t="s">
        <v>929</v>
      </c>
    </row>
    <row r="14" spans="1:10" ht="15.75" customHeight="1">
      <c r="A14" s="15" t="s">
        <v>1238</v>
      </c>
      <c r="B14" s="11">
        <v>1.1875E-2</v>
      </c>
      <c r="C14" s="15" t="s">
        <v>14</v>
      </c>
      <c r="D14" s="15" t="s">
        <v>28</v>
      </c>
      <c r="E14" s="14">
        <v>10</v>
      </c>
      <c r="F14" s="14"/>
      <c r="G14" s="15"/>
      <c r="H14" s="15" t="s">
        <v>1241</v>
      </c>
      <c r="I14" s="15"/>
      <c r="J14" s="15"/>
    </row>
    <row r="15" spans="1:10" ht="15.75" customHeight="1">
      <c r="A15" s="15" t="s">
        <v>1238</v>
      </c>
      <c r="B15" s="11">
        <v>1.1967592592592592E-2</v>
      </c>
      <c r="C15" s="15" t="s">
        <v>14</v>
      </c>
      <c r="D15" s="15" t="s">
        <v>30</v>
      </c>
      <c r="E15" s="14">
        <v>23</v>
      </c>
      <c r="F15" s="14">
        <v>16</v>
      </c>
      <c r="G15" s="15"/>
      <c r="H15" s="15"/>
      <c r="I15" s="15"/>
      <c r="J15" s="15" t="s">
        <v>929</v>
      </c>
    </row>
    <row r="16" spans="1:10" ht="15.75" customHeight="1">
      <c r="A16" s="15" t="s">
        <v>1238</v>
      </c>
      <c r="B16" s="11">
        <v>1.2002314814814815E-2</v>
      </c>
      <c r="C16" s="15" t="s">
        <v>14</v>
      </c>
      <c r="D16" s="15" t="s">
        <v>28</v>
      </c>
      <c r="E16" s="14">
        <v>10</v>
      </c>
      <c r="F16" s="14"/>
      <c r="G16" s="15"/>
      <c r="H16" s="15" t="s">
        <v>1242</v>
      </c>
      <c r="I16" s="15"/>
      <c r="J16" s="15"/>
    </row>
    <row r="17" spans="1:10" ht="15.75" customHeight="1">
      <c r="A17" s="15" t="s">
        <v>1238</v>
      </c>
      <c r="B17" s="11">
        <v>1.3055555555555556E-2</v>
      </c>
      <c r="C17" s="15" t="s">
        <v>66</v>
      </c>
      <c r="D17" s="15" t="s">
        <v>30</v>
      </c>
      <c r="E17" s="14" t="s">
        <v>38</v>
      </c>
      <c r="F17" s="14" t="s">
        <v>38</v>
      </c>
      <c r="G17" s="15"/>
      <c r="H17" s="15"/>
      <c r="I17" s="15"/>
      <c r="J17" s="15" t="s">
        <v>56</v>
      </c>
    </row>
    <row r="18" spans="1:10" ht="15.75" customHeight="1">
      <c r="A18" s="15" t="s">
        <v>1238</v>
      </c>
      <c r="B18" s="11">
        <v>1.3055555555555556E-2</v>
      </c>
      <c r="C18" s="15" t="s">
        <v>66</v>
      </c>
      <c r="D18" s="15" t="s">
        <v>30</v>
      </c>
      <c r="E18" s="14">
        <v>18</v>
      </c>
      <c r="F18" s="14">
        <f>E18-7</f>
        <v>11</v>
      </c>
      <c r="G18" s="15"/>
      <c r="H18" s="15"/>
      <c r="I18" s="15"/>
      <c r="J18" s="15" t="s">
        <v>831</v>
      </c>
    </row>
    <row r="19" spans="1:10" ht="15.75" customHeight="1">
      <c r="A19" s="15" t="s">
        <v>1238</v>
      </c>
      <c r="B19" s="11">
        <v>1.3194444444444444E-2</v>
      </c>
      <c r="C19" s="15" t="s">
        <v>66</v>
      </c>
      <c r="D19" s="15" t="s">
        <v>28</v>
      </c>
      <c r="E19" s="14">
        <v>17</v>
      </c>
      <c r="F19" s="14"/>
      <c r="G19" s="15"/>
      <c r="H19" s="15" t="s">
        <v>1243</v>
      </c>
      <c r="I19" s="15"/>
      <c r="J19" s="15"/>
    </row>
    <row r="20" spans="1:10" ht="15.75" customHeight="1">
      <c r="A20" s="15" t="s">
        <v>1238</v>
      </c>
      <c r="B20" s="11">
        <v>1.3391203703703704E-2</v>
      </c>
      <c r="C20" s="15" t="s">
        <v>66</v>
      </c>
      <c r="D20" s="15" t="s">
        <v>30</v>
      </c>
      <c r="E20" s="14" t="s">
        <v>38</v>
      </c>
      <c r="F20" s="14" t="s">
        <v>38</v>
      </c>
      <c r="G20" s="15"/>
      <c r="H20" s="15"/>
      <c r="I20" s="15"/>
      <c r="J20" s="15" t="s">
        <v>56</v>
      </c>
    </row>
    <row r="21" spans="1:10" ht="15.75" customHeight="1">
      <c r="A21" s="15" t="s">
        <v>1238</v>
      </c>
      <c r="B21" s="11">
        <v>1.3391203703703704E-2</v>
      </c>
      <c r="C21" s="15" t="s">
        <v>66</v>
      </c>
      <c r="D21" s="15" t="s">
        <v>30</v>
      </c>
      <c r="E21" s="14" t="s">
        <v>17</v>
      </c>
      <c r="F21" s="14">
        <v>20</v>
      </c>
      <c r="G21" s="15" t="s">
        <v>40</v>
      </c>
      <c r="H21" s="15"/>
      <c r="I21" s="15"/>
      <c r="J21" s="15" t="s">
        <v>831</v>
      </c>
    </row>
    <row r="22" spans="1:10" ht="15.75" customHeight="1">
      <c r="A22" s="15" t="s">
        <v>1238</v>
      </c>
      <c r="B22" s="11">
        <v>1.3541666666666667E-2</v>
      </c>
      <c r="C22" s="15" t="s">
        <v>66</v>
      </c>
      <c r="D22" s="15" t="s">
        <v>28</v>
      </c>
      <c r="E22" s="14">
        <v>17</v>
      </c>
      <c r="F22" s="14"/>
      <c r="G22" s="15"/>
      <c r="H22" s="15" t="s">
        <v>1243</v>
      </c>
      <c r="I22" s="14">
        <v>1</v>
      </c>
      <c r="J22" s="15"/>
    </row>
    <row r="23" spans="1:10" ht="15.75" customHeight="1">
      <c r="A23" s="15" t="s">
        <v>1238</v>
      </c>
      <c r="B23" s="11">
        <v>1.4618055555555556E-2</v>
      </c>
      <c r="C23" s="15" t="s">
        <v>14</v>
      </c>
      <c r="D23" s="15" t="s">
        <v>113</v>
      </c>
      <c r="E23" s="14">
        <v>18</v>
      </c>
      <c r="F23" s="14">
        <f>E23-3</f>
        <v>15</v>
      </c>
      <c r="G23" s="15"/>
      <c r="H23" s="15"/>
      <c r="I23" s="15"/>
      <c r="J23" s="15"/>
    </row>
    <row r="24" spans="1:10" ht="15.75" customHeight="1">
      <c r="A24" s="15" t="s">
        <v>1238</v>
      </c>
      <c r="B24" s="11">
        <v>1.5092592592592593E-2</v>
      </c>
      <c r="C24" s="15" t="s">
        <v>66</v>
      </c>
      <c r="D24" s="15" t="s">
        <v>30</v>
      </c>
      <c r="E24" s="14" t="s">
        <v>38</v>
      </c>
      <c r="F24" s="14" t="s">
        <v>38</v>
      </c>
      <c r="G24" s="15"/>
      <c r="H24" s="15"/>
      <c r="I24" s="15"/>
      <c r="J24" s="15" t="s">
        <v>56</v>
      </c>
    </row>
    <row r="25" spans="1:10" ht="15.75" customHeight="1">
      <c r="A25" s="15" t="s">
        <v>1238</v>
      </c>
      <c r="B25" s="11">
        <v>1.5092592592592593E-2</v>
      </c>
      <c r="C25" s="15" t="s">
        <v>66</v>
      </c>
      <c r="D25" s="15" t="s">
        <v>30</v>
      </c>
      <c r="E25" s="14">
        <v>18</v>
      </c>
      <c r="F25" s="14">
        <f>E25-7</f>
        <v>11</v>
      </c>
      <c r="G25" s="15"/>
      <c r="H25" s="15"/>
      <c r="I25" s="15"/>
      <c r="J25" s="15" t="s">
        <v>1245</v>
      </c>
    </row>
    <row r="26" spans="1:10" ht="15.75" customHeight="1">
      <c r="A26" s="15" t="s">
        <v>1238</v>
      </c>
      <c r="B26" s="11">
        <v>1.5196759259259259E-2</v>
      </c>
      <c r="C26" s="15" t="s">
        <v>66</v>
      </c>
      <c r="D26" s="15" t="s">
        <v>28</v>
      </c>
      <c r="E26" s="14">
        <v>15</v>
      </c>
      <c r="F26" s="14"/>
      <c r="G26" s="15"/>
      <c r="H26" s="15" t="s">
        <v>1250</v>
      </c>
      <c r="I26" s="15"/>
      <c r="J26" s="15"/>
    </row>
    <row r="27" spans="1:10" ht="15.75" customHeight="1">
      <c r="A27" s="15" t="s">
        <v>1238</v>
      </c>
      <c r="B27" s="11">
        <v>1.8206018518518517E-2</v>
      </c>
      <c r="C27" s="15" t="s">
        <v>13</v>
      </c>
      <c r="D27" s="15" t="s">
        <v>33</v>
      </c>
      <c r="E27" s="14">
        <v>16</v>
      </c>
      <c r="F27" s="14">
        <f t="shared" ref="F27:F28" si="1">E27-7</f>
        <v>9</v>
      </c>
      <c r="G27" s="15"/>
      <c r="H27" s="15"/>
      <c r="I27" s="15"/>
      <c r="J27" s="15" t="s">
        <v>1252</v>
      </c>
    </row>
    <row r="28" spans="1:10" ht="15.75" customHeight="1">
      <c r="A28" s="15" t="s">
        <v>1238</v>
      </c>
      <c r="B28" s="11">
        <v>1.8240740740740741E-2</v>
      </c>
      <c r="C28" s="15" t="s">
        <v>13</v>
      </c>
      <c r="D28" s="15" t="s">
        <v>33</v>
      </c>
      <c r="E28" s="14">
        <v>15</v>
      </c>
      <c r="F28" s="14">
        <f t="shared" si="1"/>
        <v>8</v>
      </c>
      <c r="G28" s="15"/>
      <c r="H28" s="15"/>
      <c r="I28" s="15"/>
      <c r="J28" s="15" t="s">
        <v>1252</v>
      </c>
    </row>
    <row r="29" spans="1:10" ht="15.75" customHeight="1">
      <c r="A29" s="15" t="s">
        <v>1238</v>
      </c>
      <c r="B29" s="11">
        <v>1.8402777777777778E-2</v>
      </c>
      <c r="C29" s="15" t="s">
        <v>13</v>
      </c>
      <c r="D29" s="15" t="s">
        <v>28</v>
      </c>
      <c r="E29" s="14">
        <v>12</v>
      </c>
      <c r="F29" s="14"/>
      <c r="G29" s="15"/>
      <c r="H29" s="15" t="s">
        <v>1254</v>
      </c>
      <c r="I29" s="15"/>
      <c r="J29" s="15"/>
    </row>
    <row r="30" spans="1:10" ht="15.75" customHeight="1">
      <c r="A30" s="15" t="s">
        <v>1238</v>
      </c>
      <c r="B30" s="11">
        <v>1.9050925925925926E-2</v>
      </c>
      <c r="C30" s="15" t="s">
        <v>19</v>
      </c>
      <c r="D30" s="15" t="s">
        <v>30</v>
      </c>
      <c r="E30" s="14">
        <v>22</v>
      </c>
      <c r="F30" s="14">
        <f>E30-8</f>
        <v>14</v>
      </c>
      <c r="G30" s="15"/>
      <c r="H30" s="15"/>
      <c r="I30" s="15"/>
      <c r="J30" s="15" t="s">
        <v>1255</v>
      </c>
    </row>
    <row r="31" spans="1:10" ht="15.75" customHeight="1">
      <c r="A31" s="15" t="s">
        <v>1238</v>
      </c>
      <c r="B31" s="11">
        <v>1.9212962962962963E-2</v>
      </c>
      <c r="C31" s="15" t="s">
        <v>19</v>
      </c>
      <c r="D31" s="15" t="s">
        <v>28</v>
      </c>
      <c r="E31" s="14">
        <v>34</v>
      </c>
      <c r="F31" s="14"/>
      <c r="G31" s="15"/>
      <c r="H31" s="15" t="s">
        <v>1256</v>
      </c>
      <c r="I31" s="15"/>
      <c r="J31" s="15"/>
    </row>
    <row r="32" spans="1:10" ht="15.75" customHeight="1">
      <c r="A32" s="15" t="s">
        <v>1238</v>
      </c>
      <c r="B32" s="11">
        <v>2.0324074074074074E-2</v>
      </c>
      <c r="C32" s="15" t="s">
        <v>19</v>
      </c>
      <c r="D32" s="15" t="s">
        <v>22</v>
      </c>
      <c r="E32" s="14">
        <v>23</v>
      </c>
      <c r="F32" s="14">
        <f>E32-10</f>
        <v>13</v>
      </c>
      <c r="G32" s="15"/>
      <c r="H32" s="15"/>
      <c r="I32" s="15"/>
      <c r="J32" s="15" t="s">
        <v>57</v>
      </c>
    </row>
    <row r="33" spans="1:10" ht="15.75" customHeight="1">
      <c r="A33" s="15" t="s">
        <v>1238</v>
      </c>
      <c r="B33" s="11">
        <v>2.0439814814814813E-2</v>
      </c>
      <c r="C33" s="15" t="s">
        <v>19</v>
      </c>
      <c r="D33" s="15" t="s">
        <v>22</v>
      </c>
      <c r="E33" s="14" t="s">
        <v>38</v>
      </c>
      <c r="F33" s="14" t="s">
        <v>38</v>
      </c>
      <c r="G33" s="15"/>
      <c r="H33" s="15"/>
      <c r="I33" s="15"/>
      <c r="J33" s="15" t="s">
        <v>56</v>
      </c>
    </row>
    <row r="34" spans="1:10" ht="15.75" customHeight="1">
      <c r="A34" s="15" t="s">
        <v>1238</v>
      </c>
      <c r="B34" s="11">
        <v>2.2997685185185184E-2</v>
      </c>
      <c r="C34" s="15" t="s">
        <v>21</v>
      </c>
      <c r="D34" s="15" t="s">
        <v>33</v>
      </c>
      <c r="E34" s="14">
        <v>21</v>
      </c>
      <c r="F34" s="14">
        <f>E34-8</f>
        <v>13</v>
      </c>
      <c r="G34" s="15"/>
      <c r="H34" s="15"/>
      <c r="I34" s="15"/>
      <c r="J34" s="15" t="s">
        <v>1257</v>
      </c>
    </row>
    <row r="35" spans="1:10" ht="15.75" customHeight="1">
      <c r="A35" s="15" t="s">
        <v>1238</v>
      </c>
      <c r="B35" s="11">
        <v>2.3240740740740742E-2</v>
      </c>
      <c r="C35" s="15" t="s">
        <v>21</v>
      </c>
      <c r="D35" s="15" t="s">
        <v>28</v>
      </c>
      <c r="E35" s="14">
        <v>25</v>
      </c>
      <c r="F35" s="14"/>
      <c r="G35" s="15"/>
      <c r="H35" s="15" t="s">
        <v>1258</v>
      </c>
      <c r="I35" s="15"/>
      <c r="J35" s="15"/>
    </row>
    <row r="36" spans="1:10" ht="15.75" customHeight="1">
      <c r="A36" s="15" t="s">
        <v>1238</v>
      </c>
      <c r="B36" s="11">
        <v>2.5335648148148149E-2</v>
      </c>
      <c r="C36" s="15" t="s">
        <v>888</v>
      </c>
      <c r="D36" s="15" t="s">
        <v>101</v>
      </c>
      <c r="E36" s="14">
        <v>8</v>
      </c>
      <c r="F36" s="14"/>
      <c r="G36" s="15"/>
      <c r="H36" s="15"/>
      <c r="I36" s="15"/>
      <c r="J36" s="15" t="s">
        <v>1259</v>
      </c>
    </row>
    <row r="37" spans="1:10" ht="15.75" customHeight="1">
      <c r="A37" s="15" t="s">
        <v>1238</v>
      </c>
      <c r="B37" s="11">
        <v>2.6053240740740741E-2</v>
      </c>
      <c r="C37" s="15" t="s">
        <v>14</v>
      </c>
      <c r="D37" s="15" t="s">
        <v>30</v>
      </c>
      <c r="E37" s="14">
        <v>21</v>
      </c>
      <c r="F37" s="14">
        <f>E37-7</f>
        <v>14</v>
      </c>
      <c r="G37" s="15"/>
      <c r="H37" s="15"/>
      <c r="I37" s="15"/>
      <c r="J37" s="15" t="s">
        <v>929</v>
      </c>
    </row>
    <row r="38" spans="1:10" ht="15.75" customHeight="1">
      <c r="A38" s="15" t="s">
        <v>1238</v>
      </c>
      <c r="B38" s="11">
        <v>2.6111111111111113E-2</v>
      </c>
      <c r="C38" s="15" t="s">
        <v>14</v>
      </c>
      <c r="D38" s="15" t="s">
        <v>28</v>
      </c>
      <c r="E38" s="14">
        <v>8</v>
      </c>
      <c r="F38" s="14"/>
      <c r="G38" s="15"/>
      <c r="H38" s="15" t="s">
        <v>1262</v>
      </c>
      <c r="I38" s="15"/>
      <c r="J38" s="15"/>
    </row>
    <row r="39" spans="1:10" ht="15.75" customHeight="1">
      <c r="A39" s="15" t="s">
        <v>1238</v>
      </c>
      <c r="B39" s="11">
        <v>2.5868055555555554E-2</v>
      </c>
      <c r="C39" s="15" t="s">
        <v>14</v>
      </c>
      <c r="D39" s="15" t="s">
        <v>30</v>
      </c>
      <c r="E39" s="14">
        <v>11</v>
      </c>
      <c r="F39" s="14">
        <f>E39-7</f>
        <v>4</v>
      </c>
      <c r="G39" s="15"/>
      <c r="H39" s="15"/>
      <c r="I39" s="15"/>
      <c r="J39" s="15" t="s">
        <v>929</v>
      </c>
    </row>
    <row r="40" spans="1:10" ht="15.75" customHeight="1">
      <c r="A40" s="15" t="s">
        <v>1238</v>
      </c>
      <c r="B40" s="11">
        <v>2.7557870370370371E-2</v>
      </c>
      <c r="C40" s="15" t="s">
        <v>66</v>
      </c>
      <c r="D40" s="15" t="s">
        <v>30</v>
      </c>
      <c r="E40" s="14" t="s">
        <v>38</v>
      </c>
      <c r="F40" s="14" t="s">
        <v>38</v>
      </c>
      <c r="G40" s="15"/>
      <c r="H40" s="15"/>
      <c r="I40" s="15"/>
      <c r="J40" s="15" t="s">
        <v>56</v>
      </c>
    </row>
    <row r="41" spans="1:10" ht="15.75" customHeight="1">
      <c r="A41" s="15" t="s">
        <v>1238</v>
      </c>
      <c r="B41" s="11">
        <v>2.7557870370370371E-2</v>
      </c>
      <c r="C41" s="15" t="s">
        <v>66</v>
      </c>
      <c r="D41" s="15" t="s">
        <v>30</v>
      </c>
      <c r="E41" s="14">
        <v>22</v>
      </c>
      <c r="F41" s="14">
        <f>E41-7</f>
        <v>15</v>
      </c>
      <c r="G41" s="15"/>
      <c r="H41" s="15"/>
      <c r="I41" s="15"/>
      <c r="J41" s="15" t="s">
        <v>1268</v>
      </c>
    </row>
    <row r="42" spans="1:10" ht="15.75" customHeight="1">
      <c r="A42" s="15" t="s">
        <v>1238</v>
      </c>
      <c r="B42" s="11">
        <v>2.7685185185185184E-2</v>
      </c>
      <c r="C42" s="15" t="s">
        <v>66</v>
      </c>
      <c r="D42" s="15" t="s">
        <v>28</v>
      </c>
      <c r="E42" s="14">
        <v>16</v>
      </c>
      <c r="F42" s="14"/>
      <c r="G42" s="15"/>
      <c r="H42" s="15" t="s">
        <v>1270</v>
      </c>
      <c r="I42" s="15"/>
      <c r="J42" s="15"/>
    </row>
    <row r="43" spans="1:10" ht="15.75" customHeight="1">
      <c r="A43" s="15" t="s">
        <v>1238</v>
      </c>
      <c r="B43" s="11">
        <v>3.0219907407407407E-2</v>
      </c>
      <c r="C43" s="15" t="s">
        <v>13</v>
      </c>
      <c r="D43" s="15" t="s">
        <v>116</v>
      </c>
      <c r="E43" s="14">
        <v>18</v>
      </c>
      <c r="F43" s="14">
        <f>E43-7</f>
        <v>11</v>
      </c>
      <c r="G43" s="15"/>
      <c r="H43" s="15"/>
      <c r="I43" s="15"/>
      <c r="J43" s="15"/>
    </row>
    <row r="44" spans="1:10" ht="15.75" customHeight="1">
      <c r="A44" s="15" t="s">
        <v>1238</v>
      </c>
      <c r="B44" s="11">
        <v>3.197916666666667E-2</v>
      </c>
      <c r="C44" s="15" t="s">
        <v>888</v>
      </c>
      <c r="D44" s="15" t="s">
        <v>15</v>
      </c>
      <c r="E44" s="14">
        <v>20</v>
      </c>
      <c r="F44" s="14">
        <f>E44-8</f>
        <v>12</v>
      </c>
      <c r="G44" s="15"/>
      <c r="H44" s="15"/>
      <c r="I44" s="15"/>
      <c r="J44" s="15"/>
    </row>
    <row r="45" spans="1:10" ht="15.75" customHeight="1">
      <c r="A45" s="15" t="s">
        <v>1238</v>
      </c>
      <c r="B45" s="11">
        <v>3.2326388888888891E-2</v>
      </c>
      <c r="C45" s="15" t="s">
        <v>888</v>
      </c>
      <c r="D45" s="15" t="s">
        <v>67</v>
      </c>
      <c r="E45" s="14">
        <v>21</v>
      </c>
      <c r="F45" s="14">
        <f>E45-2</f>
        <v>19</v>
      </c>
      <c r="G45" s="15"/>
      <c r="H45" s="15"/>
      <c r="I45" s="15"/>
      <c r="J45" s="15"/>
    </row>
    <row r="46" spans="1:10" ht="15.75" customHeight="1">
      <c r="A46" s="15" t="s">
        <v>1238</v>
      </c>
      <c r="B46" s="11">
        <v>3.1828703703703706E-2</v>
      </c>
      <c r="C46" s="15" t="s">
        <v>13</v>
      </c>
      <c r="D46" s="15" t="s">
        <v>31</v>
      </c>
      <c r="E46" s="14">
        <v>19</v>
      </c>
      <c r="F46" s="14">
        <f>E46-4</f>
        <v>15</v>
      </c>
      <c r="G46" s="15"/>
      <c r="H46" s="15"/>
      <c r="I46" s="15"/>
      <c r="J46" s="15"/>
    </row>
    <row r="47" spans="1:10" ht="15.75" customHeight="1">
      <c r="A47" s="15" t="s">
        <v>1238</v>
      </c>
      <c r="B47" s="11">
        <v>3.4618055555555555E-2</v>
      </c>
      <c r="C47" s="15" t="s">
        <v>888</v>
      </c>
      <c r="D47" s="15" t="s">
        <v>55</v>
      </c>
      <c r="E47" s="14">
        <v>8</v>
      </c>
      <c r="F47" s="14">
        <f>E47-1</f>
        <v>7</v>
      </c>
      <c r="G47" s="15"/>
      <c r="H47" s="15"/>
      <c r="I47" s="15"/>
      <c r="J47" s="15"/>
    </row>
    <row r="48" spans="1:10" ht="15.75" customHeight="1">
      <c r="A48" s="15" t="s">
        <v>1238</v>
      </c>
      <c r="B48" s="11">
        <v>3.5474537037037034E-2</v>
      </c>
      <c r="C48" s="15" t="s">
        <v>19</v>
      </c>
      <c r="D48" s="15" t="s">
        <v>37</v>
      </c>
      <c r="E48" s="14">
        <v>19</v>
      </c>
      <c r="F48" s="14">
        <f>E48-6</f>
        <v>13</v>
      </c>
      <c r="G48" s="15"/>
      <c r="H48" s="15"/>
      <c r="I48" s="15"/>
      <c r="J48" s="15"/>
    </row>
    <row r="49" spans="1:10" ht="15.75" customHeight="1">
      <c r="A49" s="15" t="s">
        <v>1238</v>
      </c>
      <c r="B49" s="11">
        <v>3.6712962962962961E-2</v>
      </c>
      <c r="C49" s="15" t="s">
        <v>21</v>
      </c>
      <c r="D49" s="15" t="s">
        <v>321</v>
      </c>
      <c r="E49" s="14">
        <v>13</v>
      </c>
      <c r="F49" s="14">
        <f>E49-8</f>
        <v>5</v>
      </c>
      <c r="G49" s="15"/>
      <c r="H49" s="15"/>
      <c r="I49" s="15"/>
      <c r="J49" s="15"/>
    </row>
    <row r="50" spans="1:10" ht="15.75" customHeight="1">
      <c r="A50" s="15" t="s">
        <v>1238</v>
      </c>
      <c r="B50" s="11">
        <v>3.7696759259259256E-2</v>
      </c>
      <c r="C50" s="15" t="s">
        <v>13</v>
      </c>
      <c r="D50" s="15" t="s">
        <v>15</v>
      </c>
      <c r="E50" s="14">
        <v>16</v>
      </c>
      <c r="F50" s="14">
        <f>E50-1</f>
        <v>15</v>
      </c>
      <c r="G50" s="15"/>
      <c r="H50" s="15"/>
      <c r="I50" s="15"/>
      <c r="J50" s="15"/>
    </row>
    <row r="51" spans="1:10" ht="15.75" customHeight="1">
      <c r="A51" s="15" t="s">
        <v>1238</v>
      </c>
      <c r="B51" s="11">
        <v>3.8379629629629632E-2</v>
      </c>
      <c r="C51" s="15" t="s">
        <v>888</v>
      </c>
      <c r="D51" s="15" t="s">
        <v>51</v>
      </c>
      <c r="E51" s="14">
        <v>21</v>
      </c>
      <c r="F51" s="14">
        <f>E51-8</f>
        <v>13</v>
      </c>
      <c r="G51" s="15"/>
      <c r="H51" s="15"/>
      <c r="I51" s="15"/>
      <c r="J51" s="15"/>
    </row>
    <row r="52" spans="1:10" ht="15.75" customHeight="1">
      <c r="A52" s="15" t="s">
        <v>1238</v>
      </c>
      <c r="B52" s="11">
        <v>3.8946759259259257E-2</v>
      </c>
      <c r="C52" s="15" t="s">
        <v>19</v>
      </c>
      <c r="D52" s="15" t="s">
        <v>37</v>
      </c>
      <c r="E52" s="14">
        <v>11</v>
      </c>
      <c r="F52" s="14">
        <f>E52-6</f>
        <v>5</v>
      </c>
      <c r="G52" s="15"/>
      <c r="H52" s="15"/>
      <c r="I52" s="15"/>
      <c r="J52" s="15"/>
    </row>
    <row r="53" spans="1:10" ht="15.75" customHeight="1">
      <c r="A53" s="15" t="s">
        <v>1238</v>
      </c>
      <c r="B53" s="11">
        <v>3.9664351851851853E-2</v>
      </c>
      <c r="C53" s="15" t="s">
        <v>18</v>
      </c>
      <c r="D53" s="15" t="s">
        <v>68</v>
      </c>
      <c r="E53" s="14">
        <v>15</v>
      </c>
      <c r="F53" s="14">
        <f>E53-1</f>
        <v>14</v>
      </c>
      <c r="G53" s="15"/>
      <c r="H53" s="15"/>
      <c r="I53" s="15"/>
      <c r="J53" s="15"/>
    </row>
    <row r="54" spans="1:10" ht="15.75" customHeight="1">
      <c r="A54" s="15" t="s">
        <v>1238</v>
      </c>
      <c r="B54" s="11">
        <v>3.9988425925925927E-2</v>
      </c>
      <c r="C54" s="15" t="s">
        <v>888</v>
      </c>
      <c r="D54" s="15" t="s">
        <v>15</v>
      </c>
      <c r="E54" s="14">
        <v>10</v>
      </c>
      <c r="F54" s="14">
        <f>E54-8</f>
        <v>2</v>
      </c>
      <c r="G54" s="15"/>
      <c r="H54" s="15"/>
      <c r="I54" s="15"/>
      <c r="J54" s="15"/>
    </row>
    <row r="55" spans="1:10" ht="15.75" customHeight="1">
      <c r="A55" s="15" t="s">
        <v>1238</v>
      </c>
      <c r="B55" s="11">
        <v>4.1944444444444444E-2</v>
      </c>
      <c r="C55" s="15" t="s">
        <v>14</v>
      </c>
      <c r="D55" s="15" t="s">
        <v>101</v>
      </c>
      <c r="E55" s="14">
        <v>22</v>
      </c>
      <c r="F55" s="14"/>
      <c r="G55" s="15"/>
      <c r="H55" s="15"/>
      <c r="I55" s="15"/>
      <c r="J55" s="15" t="s">
        <v>70</v>
      </c>
    </row>
    <row r="56" spans="1:10" ht="15.75" customHeight="1">
      <c r="A56" s="15" t="s">
        <v>1238</v>
      </c>
      <c r="B56" s="11">
        <v>4.3067129629629629E-2</v>
      </c>
      <c r="C56" s="15" t="s">
        <v>18</v>
      </c>
      <c r="D56" s="15" t="s">
        <v>15</v>
      </c>
      <c r="E56" s="14">
        <v>20</v>
      </c>
      <c r="F56" s="14">
        <f>E56-4</f>
        <v>16</v>
      </c>
      <c r="G56" s="15"/>
      <c r="H56" s="15"/>
      <c r="I56" s="15"/>
      <c r="J56" s="15"/>
    </row>
    <row r="57" spans="1:10" ht="15.75" customHeight="1">
      <c r="A57" s="15" t="s">
        <v>1238</v>
      </c>
      <c r="B57" s="11">
        <v>4.3391203703703703E-2</v>
      </c>
      <c r="C57" s="15" t="s">
        <v>13</v>
      </c>
      <c r="D57" s="15" t="s">
        <v>37</v>
      </c>
      <c r="E57" s="14" t="s">
        <v>17</v>
      </c>
      <c r="F57" s="14">
        <v>20</v>
      </c>
      <c r="G57" s="15"/>
      <c r="H57" s="15"/>
      <c r="I57" s="15"/>
      <c r="J57" s="15"/>
    </row>
    <row r="58" spans="1:10" ht="15.75" customHeight="1">
      <c r="A58" s="15" t="s">
        <v>1238</v>
      </c>
      <c r="B58" s="11">
        <v>4.449074074074074E-2</v>
      </c>
      <c r="C58" s="15" t="s">
        <v>19</v>
      </c>
      <c r="D58" s="15" t="s">
        <v>101</v>
      </c>
      <c r="E58" s="14" t="s">
        <v>38</v>
      </c>
      <c r="F58" s="14" t="s">
        <v>38</v>
      </c>
      <c r="G58" s="15"/>
      <c r="H58" s="15"/>
      <c r="I58" s="15"/>
      <c r="J58" s="15" t="s">
        <v>70</v>
      </c>
    </row>
    <row r="59" spans="1:10" ht="13">
      <c r="A59" s="15" t="s">
        <v>1238</v>
      </c>
      <c r="B59" s="11">
        <v>4.5497685185185183E-2</v>
      </c>
      <c r="C59" s="15" t="s">
        <v>21</v>
      </c>
      <c r="D59" s="15" t="s">
        <v>101</v>
      </c>
      <c r="E59" s="14" t="s">
        <v>38</v>
      </c>
      <c r="F59" s="14" t="s">
        <v>38</v>
      </c>
      <c r="G59" s="15"/>
      <c r="H59" s="15"/>
      <c r="I59" s="15"/>
      <c r="J59" s="15" t="s">
        <v>70</v>
      </c>
    </row>
    <row r="60" spans="1:10" ht="13">
      <c r="A60" s="15" t="s">
        <v>1238</v>
      </c>
      <c r="B60" s="11">
        <v>4.6828703703703706E-2</v>
      </c>
      <c r="C60" s="15" t="s">
        <v>888</v>
      </c>
      <c r="D60" s="15" t="s">
        <v>37</v>
      </c>
      <c r="E60" s="14">
        <v>8</v>
      </c>
      <c r="F60" s="14">
        <f>E60--1</f>
        <v>9</v>
      </c>
      <c r="G60" s="15"/>
      <c r="H60" s="15"/>
      <c r="I60" s="15"/>
      <c r="J60" s="15"/>
    </row>
    <row r="61" spans="1:10" ht="13">
      <c r="A61" s="15" t="s">
        <v>1238</v>
      </c>
      <c r="B61" s="11">
        <v>4.8344907407407406E-2</v>
      </c>
      <c r="C61" s="15" t="s">
        <v>18</v>
      </c>
      <c r="D61" s="15" t="s">
        <v>51</v>
      </c>
      <c r="E61" s="14">
        <v>24</v>
      </c>
      <c r="F61" s="14">
        <f>E61-7</f>
        <v>17</v>
      </c>
      <c r="G61" s="15"/>
      <c r="H61" s="15"/>
      <c r="I61" s="15"/>
      <c r="J61" s="15"/>
    </row>
    <row r="62" spans="1:10" ht="13">
      <c r="A62" s="15" t="s">
        <v>1238</v>
      </c>
      <c r="B62" s="11">
        <v>5.0659722222222224E-2</v>
      </c>
      <c r="C62" s="15" t="s">
        <v>19</v>
      </c>
      <c r="D62" s="15" t="s">
        <v>15</v>
      </c>
      <c r="E62" s="14">
        <v>10</v>
      </c>
      <c r="F62" s="14">
        <f>E62-0</f>
        <v>10</v>
      </c>
      <c r="G62" s="15"/>
      <c r="H62" s="15"/>
      <c r="I62" s="15"/>
      <c r="J62" s="15"/>
    </row>
    <row r="63" spans="1:10" ht="13">
      <c r="A63" s="15" t="s">
        <v>1238</v>
      </c>
      <c r="B63" s="11">
        <v>5.7615740740740738E-2</v>
      </c>
      <c r="C63" s="15" t="s">
        <v>89</v>
      </c>
      <c r="D63" s="15" t="s">
        <v>15</v>
      </c>
      <c r="E63" s="14" t="s">
        <v>38</v>
      </c>
      <c r="F63" s="14" t="s">
        <v>38</v>
      </c>
      <c r="G63" s="15"/>
      <c r="H63" s="15"/>
      <c r="I63" s="15"/>
      <c r="J63" s="15" t="s">
        <v>56</v>
      </c>
    </row>
    <row r="64" spans="1:10" ht="13">
      <c r="A64" s="15" t="s">
        <v>1238</v>
      </c>
      <c r="B64" s="11">
        <v>5.7615740740740738E-2</v>
      </c>
      <c r="C64" s="15" t="s">
        <v>89</v>
      </c>
      <c r="D64" s="15" t="s">
        <v>15</v>
      </c>
      <c r="E64" s="14">
        <v>8</v>
      </c>
      <c r="F64" s="14">
        <f>E64-3</f>
        <v>5</v>
      </c>
      <c r="G64" s="15"/>
      <c r="H64" s="15"/>
      <c r="I64" s="15"/>
      <c r="J64" s="15" t="s">
        <v>57</v>
      </c>
    </row>
    <row r="65" spans="1:10" ht="13">
      <c r="A65" s="15" t="s">
        <v>1238</v>
      </c>
      <c r="B65" s="11">
        <v>5.8993055555555556E-2</v>
      </c>
      <c r="C65" s="15" t="s">
        <v>19</v>
      </c>
      <c r="D65" s="15" t="s">
        <v>52</v>
      </c>
      <c r="E65" s="14">
        <v>26</v>
      </c>
      <c r="F65" s="14">
        <f>E65-7</f>
        <v>19</v>
      </c>
      <c r="G65" s="15"/>
      <c r="H65" s="15"/>
      <c r="I65" s="15"/>
      <c r="J65" s="15"/>
    </row>
    <row r="66" spans="1:10" ht="13">
      <c r="A66" s="15" t="s">
        <v>1238</v>
      </c>
      <c r="B66" s="11">
        <v>5.9374999999999997E-2</v>
      </c>
      <c r="C66" s="15" t="s">
        <v>19</v>
      </c>
      <c r="D66" s="15" t="s">
        <v>37</v>
      </c>
      <c r="E66" s="14">
        <v>17</v>
      </c>
      <c r="F66" s="14">
        <f>E66-6</f>
        <v>11</v>
      </c>
      <c r="G66" s="15"/>
      <c r="H66" s="15"/>
      <c r="I66" s="15"/>
      <c r="J66" s="15"/>
    </row>
    <row r="67" spans="1:10" ht="13">
      <c r="A67" s="15" t="s">
        <v>1238</v>
      </c>
      <c r="B67" s="11">
        <v>6.0520833333333336E-2</v>
      </c>
      <c r="C67" s="15" t="s">
        <v>18</v>
      </c>
      <c r="D67" s="15" t="s">
        <v>52</v>
      </c>
      <c r="E67" s="14">
        <v>18</v>
      </c>
      <c r="F67" s="14">
        <f>E67-4</f>
        <v>14</v>
      </c>
      <c r="G67" s="15"/>
      <c r="H67" s="15"/>
      <c r="I67" s="15"/>
      <c r="J67" s="15"/>
    </row>
    <row r="68" spans="1:10" ht="13">
      <c r="A68" s="15" t="s">
        <v>1238</v>
      </c>
      <c r="B68" s="11">
        <v>6.0856481481481484E-2</v>
      </c>
      <c r="C68" s="15" t="s">
        <v>14</v>
      </c>
      <c r="D68" s="15" t="s">
        <v>52</v>
      </c>
      <c r="E68" s="14">
        <v>14</v>
      </c>
      <c r="F68" s="14">
        <f>E68-7</f>
        <v>7</v>
      </c>
      <c r="G68" s="15"/>
      <c r="H68" s="15"/>
      <c r="I68" s="15"/>
      <c r="J68" s="15"/>
    </row>
    <row r="69" spans="1:10" ht="13">
      <c r="A69" s="15" t="s">
        <v>1238</v>
      </c>
      <c r="B69" s="11">
        <v>6.1168981481481484E-2</v>
      </c>
      <c r="C69" s="15" t="s">
        <v>888</v>
      </c>
      <c r="D69" s="15" t="s">
        <v>26</v>
      </c>
      <c r="E69" s="14">
        <v>10</v>
      </c>
      <c r="F69" s="14">
        <f>E69-0</f>
        <v>10</v>
      </c>
      <c r="G69" s="15"/>
      <c r="H69" s="15"/>
      <c r="I69" s="15"/>
      <c r="J69" s="15"/>
    </row>
    <row r="70" spans="1:10" ht="13">
      <c r="A70" s="15" t="s">
        <v>1238</v>
      </c>
      <c r="B70" s="11">
        <v>6.2511574074074081E-2</v>
      </c>
      <c r="C70" s="15" t="s">
        <v>19</v>
      </c>
      <c r="D70" s="15" t="s">
        <v>15</v>
      </c>
      <c r="E70" s="14" t="s">
        <v>38</v>
      </c>
      <c r="F70" s="14" t="s">
        <v>38</v>
      </c>
      <c r="G70" s="15"/>
      <c r="H70" s="15"/>
      <c r="I70" s="15"/>
      <c r="J70" s="15" t="s">
        <v>103</v>
      </c>
    </row>
    <row r="71" spans="1:10" ht="13">
      <c r="A71" s="15" t="s">
        <v>1238</v>
      </c>
      <c r="B71" s="11">
        <v>6.2511574074074081E-2</v>
      </c>
      <c r="C71" s="15" t="s">
        <v>19</v>
      </c>
      <c r="D71" s="15" t="s">
        <v>15</v>
      </c>
      <c r="E71" s="14">
        <v>6</v>
      </c>
      <c r="F71" s="14">
        <f>E71-0</f>
        <v>6</v>
      </c>
      <c r="G71" s="15"/>
      <c r="H71" s="15"/>
      <c r="I71" s="15"/>
      <c r="J71" s="15" t="s">
        <v>105</v>
      </c>
    </row>
    <row r="72" spans="1:10" ht="13">
      <c r="A72" s="15" t="s">
        <v>1238</v>
      </c>
      <c r="B72" s="11">
        <v>6.3773148148148148E-2</v>
      </c>
      <c r="C72" s="15" t="s">
        <v>21</v>
      </c>
      <c r="D72" s="15" t="s">
        <v>78</v>
      </c>
      <c r="E72" s="14" t="s">
        <v>17</v>
      </c>
      <c r="F72" s="14">
        <v>20</v>
      </c>
      <c r="G72" s="15"/>
      <c r="H72" s="15"/>
      <c r="I72" s="15"/>
      <c r="J72" s="15"/>
    </row>
    <row r="73" spans="1:10" ht="13">
      <c r="A73" s="15" t="s">
        <v>1238</v>
      </c>
      <c r="B73" s="11">
        <v>6.413194444444445E-2</v>
      </c>
      <c r="C73" s="15" t="s">
        <v>18</v>
      </c>
      <c r="D73" s="15" t="s">
        <v>15</v>
      </c>
      <c r="E73" s="14">
        <v>6</v>
      </c>
      <c r="F73" s="14">
        <f>E73-4</f>
        <v>2</v>
      </c>
      <c r="G73" s="15"/>
      <c r="H73" s="15"/>
      <c r="I73" s="15"/>
      <c r="J73" s="15"/>
    </row>
    <row r="74" spans="1:10" ht="13">
      <c r="A74" s="15" t="s">
        <v>1238</v>
      </c>
      <c r="B74" s="11">
        <v>6.7245370370370372E-2</v>
      </c>
      <c r="C74" s="15" t="s">
        <v>21</v>
      </c>
      <c r="D74" s="15" t="s">
        <v>37</v>
      </c>
      <c r="E74" s="14">
        <v>18</v>
      </c>
      <c r="F74" s="14">
        <f>E74-8</f>
        <v>10</v>
      </c>
      <c r="G74" s="15"/>
      <c r="H74" s="15"/>
      <c r="I74" s="15"/>
      <c r="J74" s="15"/>
    </row>
    <row r="75" spans="1:10" ht="13">
      <c r="A75" s="15" t="s">
        <v>1238</v>
      </c>
      <c r="B75" s="11">
        <v>6.9537037037037036E-2</v>
      </c>
      <c r="C75" s="15" t="s">
        <v>19</v>
      </c>
      <c r="D75" s="15" t="s">
        <v>15</v>
      </c>
      <c r="E75" s="14">
        <v>7</v>
      </c>
      <c r="F75" s="14">
        <f>E75-0</f>
        <v>7</v>
      </c>
      <c r="G75" s="15"/>
      <c r="H75" s="15"/>
      <c r="I75" s="15"/>
      <c r="J75" s="15"/>
    </row>
    <row r="76" spans="1:10" ht="13">
      <c r="A76" s="15" t="s">
        <v>1238</v>
      </c>
      <c r="B76" s="11">
        <v>6.9837962962962963E-2</v>
      </c>
      <c r="C76" s="15" t="s">
        <v>13</v>
      </c>
      <c r="D76" s="15" t="s">
        <v>69</v>
      </c>
      <c r="E76" s="14">
        <v>13</v>
      </c>
      <c r="F76" s="14">
        <f>E76--2</f>
        <v>15</v>
      </c>
      <c r="G76" s="15"/>
      <c r="H76" s="15"/>
      <c r="I76" s="15"/>
      <c r="J76" s="15"/>
    </row>
    <row r="77" spans="1:10" ht="13">
      <c r="A77" s="15" t="s">
        <v>1238</v>
      </c>
      <c r="B77" s="11">
        <v>7.0358796296296294E-2</v>
      </c>
      <c r="C77" s="15" t="s">
        <v>19</v>
      </c>
      <c r="D77" s="15" t="s">
        <v>78</v>
      </c>
      <c r="E77" s="14" t="s">
        <v>38</v>
      </c>
      <c r="F77" s="14" t="s">
        <v>38</v>
      </c>
      <c r="G77" s="15"/>
      <c r="H77" s="15"/>
      <c r="I77" s="15"/>
      <c r="J77" s="15" t="s">
        <v>103</v>
      </c>
    </row>
    <row r="78" spans="1:10" ht="13">
      <c r="A78" s="15" t="s">
        <v>1238</v>
      </c>
      <c r="B78" s="11">
        <v>7.0358796296296294E-2</v>
      </c>
      <c r="C78" s="15" t="s">
        <v>19</v>
      </c>
      <c r="D78" s="15" t="s">
        <v>78</v>
      </c>
      <c r="E78" s="14">
        <v>13</v>
      </c>
      <c r="F78" s="14">
        <f t="shared" ref="F78:F80" si="2">E78-3</f>
        <v>10</v>
      </c>
      <c r="G78" s="15"/>
      <c r="H78" s="15"/>
      <c r="I78" s="15"/>
      <c r="J78" s="15" t="s">
        <v>105</v>
      </c>
    </row>
    <row r="79" spans="1:10" ht="13">
      <c r="A79" s="15" t="s">
        <v>1238</v>
      </c>
      <c r="B79" s="11">
        <v>7.1967592592592597E-2</v>
      </c>
      <c r="C79" s="15" t="s">
        <v>21</v>
      </c>
      <c r="D79" s="15" t="s">
        <v>15</v>
      </c>
      <c r="E79" s="14">
        <v>16</v>
      </c>
      <c r="F79" s="14">
        <f t="shared" si="2"/>
        <v>13</v>
      </c>
      <c r="G79" s="15"/>
      <c r="H79" s="15"/>
      <c r="I79" s="15"/>
      <c r="J79" s="15"/>
    </row>
    <row r="80" spans="1:10" ht="13">
      <c r="A80" s="15" t="s">
        <v>1238</v>
      </c>
      <c r="B80" s="11">
        <v>7.1967592592592597E-2</v>
      </c>
      <c r="C80" s="15" t="s">
        <v>21</v>
      </c>
      <c r="D80" s="15" t="s">
        <v>15</v>
      </c>
      <c r="E80" s="14">
        <v>12</v>
      </c>
      <c r="F80" s="14">
        <f t="shared" si="2"/>
        <v>9</v>
      </c>
      <c r="G80" s="15"/>
      <c r="H80" s="15"/>
      <c r="I80" s="15"/>
      <c r="J80" s="15"/>
    </row>
    <row r="81" spans="1:10" ht="13">
      <c r="A81" s="15" t="s">
        <v>1238</v>
      </c>
      <c r="B81" s="11">
        <v>7.5914351851851858E-2</v>
      </c>
      <c r="C81" s="15" t="s">
        <v>66</v>
      </c>
      <c r="D81" s="15" t="s">
        <v>30</v>
      </c>
      <c r="E81" s="14">
        <v>21</v>
      </c>
      <c r="F81" s="14">
        <f t="shared" ref="F81:F82" si="3">E81-7</f>
        <v>14</v>
      </c>
      <c r="G81" s="15"/>
      <c r="H81" s="15"/>
      <c r="I81" s="15"/>
      <c r="J81" s="15" t="s">
        <v>1268</v>
      </c>
    </row>
    <row r="82" spans="1:10" ht="13">
      <c r="A82" s="15" t="s">
        <v>1238</v>
      </c>
      <c r="B82" s="11">
        <v>7.5925925925925924E-2</v>
      </c>
      <c r="C82" s="15" t="s">
        <v>66</v>
      </c>
      <c r="D82" s="15" t="s">
        <v>30</v>
      </c>
      <c r="E82" s="14">
        <v>14</v>
      </c>
      <c r="F82" s="14">
        <f t="shared" si="3"/>
        <v>7</v>
      </c>
      <c r="G82" s="15"/>
      <c r="H82" s="15"/>
      <c r="I82" s="15"/>
      <c r="J82" s="15" t="s">
        <v>1268</v>
      </c>
    </row>
    <row r="83" spans="1:10" ht="13">
      <c r="A83" s="15" t="s">
        <v>1238</v>
      </c>
      <c r="B83" s="11">
        <v>7.6018518518518513E-2</v>
      </c>
      <c r="C83" s="15" t="s">
        <v>66</v>
      </c>
      <c r="D83" s="15" t="s">
        <v>28</v>
      </c>
      <c r="E83" s="14">
        <v>9</v>
      </c>
      <c r="F83" s="14"/>
      <c r="G83" s="15"/>
      <c r="H83" s="15" t="s">
        <v>1302</v>
      </c>
      <c r="I83" s="15"/>
      <c r="J83" s="15"/>
    </row>
    <row r="84" spans="1:10" ht="13">
      <c r="A84" s="15" t="s">
        <v>1238</v>
      </c>
      <c r="B84" s="11">
        <v>7.6087962962962968E-2</v>
      </c>
      <c r="C84" s="15" t="s">
        <v>66</v>
      </c>
      <c r="D84" s="15" t="s">
        <v>28</v>
      </c>
      <c r="E84" s="14">
        <v>12</v>
      </c>
      <c r="F84" s="14"/>
      <c r="G84" s="15"/>
      <c r="H84" s="15" t="s">
        <v>1303</v>
      </c>
      <c r="I84" s="15"/>
      <c r="J84" s="15"/>
    </row>
    <row r="85" spans="1:10" ht="13">
      <c r="A85" s="15" t="s">
        <v>1238</v>
      </c>
      <c r="B85" s="11">
        <v>7.7141203703703698E-2</v>
      </c>
      <c r="C85" s="15" t="s">
        <v>14</v>
      </c>
      <c r="D85" s="15" t="s">
        <v>26</v>
      </c>
      <c r="E85" s="14">
        <v>9</v>
      </c>
      <c r="F85" s="14">
        <f>E85-5</f>
        <v>4</v>
      </c>
      <c r="G85" s="15"/>
      <c r="H85" s="15"/>
      <c r="I85" s="15"/>
      <c r="J85" s="15"/>
    </row>
    <row r="86" spans="1:10" ht="13">
      <c r="A86" s="15" t="s">
        <v>1238</v>
      </c>
      <c r="B86" s="11">
        <v>7.7708333333333338E-2</v>
      </c>
      <c r="C86" s="15" t="s">
        <v>19</v>
      </c>
      <c r="D86" s="15" t="s">
        <v>62</v>
      </c>
      <c r="E86" s="14">
        <v>18</v>
      </c>
      <c r="F86" s="14">
        <f>E86-2</f>
        <v>16</v>
      </c>
      <c r="G86" s="15"/>
      <c r="H86" s="15"/>
      <c r="I86" s="15"/>
      <c r="J86" s="15"/>
    </row>
    <row r="87" spans="1:10" ht="13">
      <c r="A87" s="15" t="s">
        <v>1238</v>
      </c>
      <c r="B87" s="11">
        <v>7.8726851851851853E-2</v>
      </c>
      <c r="C87" s="15" t="s">
        <v>888</v>
      </c>
      <c r="D87" s="15" t="s">
        <v>28</v>
      </c>
      <c r="E87" s="14">
        <v>11</v>
      </c>
      <c r="F87" s="14"/>
      <c r="G87" s="15"/>
      <c r="H87" s="15" t="s">
        <v>1304</v>
      </c>
      <c r="I87" s="15"/>
      <c r="J87" s="15" t="s">
        <v>215</v>
      </c>
    </row>
    <row r="88" spans="1:10" ht="13">
      <c r="A88" s="15" t="s">
        <v>1238</v>
      </c>
      <c r="B88" s="11">
        <v>8.0231481481481487E-2</v>
      </c>
      <c r="C88" s="15" t="s">
        <v>18</v>
      </c>
      <c r="D88" s="15" t="s">
        <v>28</v>
      </c>
      <c r="E88" s="14">
        <v>15</v>
      </c>
      <c r="F88" s="14"/>
      <c r="G88" s="15"/>
      <c r="H88" s="15" t="s">
        <v>1305</v>
      </c>
      <c r="I88" s="15"/>
      <c r="J88" s="15" t="s">
        <v>1249</v>
      </c>
    </row>
    <row r="89" spans="1:10" ht="13">
      <c r="A89" s="15" t="s">
        <v>1238</v>
      </c>
      <c r="B89" s="11">
        <v>8.0671296296296297E-2</v>
      </c>
      <c r="C89" s="15" t="s">
        <v>66</v>
      </c>
      <c r="D89" s="15" t="s">
        <v>30</v>
      </c>
      <c r="E89" s="14" t="s">
        <v>38</v>
      </c>
      <c r="F89" s="14" t="s">
        <v>38</v>
      </c>
      <c r="G89" s="15"/>
      <c r="H89" s="15"/>
      <c r="I89" s="15"/>
      <c r="J89" s="15" t="s">
        <v>56</v>
      </c>
    </row>
    <row r="90" spans="1:10" ht="13">
      <c r="A90" s="15" t="s">
        <v>1238</v>
      </c>
      <c r="B90" s="11">
        <v>8.0671296296296297E-2</v>
      </c>
      <c r="C90" s="15" t="s">
        <v>66</v>
      </c>
      <c r="D90" s="15" t="s">
        <v>30</v>
      </c>
      <c r="E90" s="14">
        <v>20</v>
      </c>
      <c r="F90" s="14">
        <f>E90-7</f>
        <v>13</v>
      </c>
      <c r="G90" s="15"/>
      <c r="H90" s="15"/>
      <c r="I90" s="15"/>
      <c r="J90" s="15" t="s">
        <v>1306</v>
      </c>
    </row>
    <row r="91" spans="1:10" ht="13">
      <c r="A91" s="15" t="s">
        <v>1238</v>
      </c>
      <c r="B91" s="11">
        <v>8.0694444444444444E-2</v>
      </c>
      <c r="C91" s="15" t="s">
        <v>66</v>
      </c>
      <c r="D91" s="15" t="s">
        <v>30</v>
      </c>
      <c r="E91" s="14" t="s">
        <v>38</v>
      </c>
      <c r="F91" s="14" t="s">
        <v>38</v>
      </c>
      <c r="G91" s="15"/>
      <c r="H91" s="15"/>
      <c r="I91" s="15"/>
      <c r="J91" s="15" t="s">
        <v>56</v>
      </c>
    </row>
    <row r="92" spans="1:10" ht="13">
      <c r="A92" s="15" t="s">
        <v>1238</v>
      </c>
      <c r="B92" s="11">
        <v>8.0694444444444444E-2</v>
      </c>
      <c r="C92" s="15" t="s">
        <v>66</v>
      </c>
      <c r="D92" s="15" t="s">
        <v>30</v>
      </c>
      <c r="E92" s="14">
        <v>23</v>
      </c>
      <c r="F92" s="14">
        <f>E92-7</f>
        <v>16</v>
      </c>
      <c r="G92" s="15"/>
      <c r="H92" s="15"/>
      <c r="I92" s="15"/>
      <c r="J92" s="15" t="s">
        <v>1306</v>
      </c>
    </row>
    <row r="93" spans="1:10" ht="13">
      <c r="A93" s="15" t="s">
        <v>1238</v>
      </c>
      <c r="B93" s="11">
        <v>8.0798611111111113E-2</v>
      </c>
      <c r="C93" s="15" t="s">
        <v>66</v>
      </c>
      <c r="D93" s="15" t="s">
        <v>28</v>
      </c>
      <c r="E93" s="14">
        <v>19</v>
      </c>
      <c r="F93" s="14"/>
      <c r="G93" s="15"/>
      <c r="H93" s="15" t="s">
        <v>1307</v>
      </c>
      <c r="I93" s="15"/>
      <c r="J93" s="15"/>
    </row>
    <row r="94" spans="1:10" ht="13">
      <c r="A94" s="15" t="s">
        <v>1238</v>
      </c>
      <c r="B94" s="11">
        <v>8.0925925925925929E-2</v>
      </c>
      <c r="C94" s="15" t="s">
        <v>66</v>
      </c>
      <c r="D94" s="15" t="s">
        <v>28</v>
      </c>
      <c r="E94" s="14">
        <v>11</v>
      </c>
      <c r="F94" s="14"/>
      <c r="G94" s="15"/>
      <c r="H94" s="15" t="s">
        <v>1304</v>
      </c>
      <c r="I94" s="15"/>
      <c r="J94" s="15"/>
    </row>
    <row r="95" spans="1:10" ht="13">
      <c r="A95" s="15" t="s">
        <v>1238</v>
      </c>
      <c r="B95" s="11">
        <v>8.160879629629629E-2</v>
      </c>
      <c r="C95" s="15" t="s">
        <v>14</v>
      </c>
      <c r="D95" s="15" t="s">
        <v>30</v>
      </c>
      <c r="E95" s="14">
        <v>22</v>
      </c>
      <c r="F95" s="14">
        <f>E95-7</f>
        <v>15</v>
      </c>
      <c r="G95" s="15"/>
      <c r="H95" s="15"/>
      <c r="I95" s="15"/>
      <c r="J95" s="15" t="s">
        <v>995</v>
      </c>
    </row>
    <row r="96" spans="1:10" ht="13">
      <c r="A96" s="15" t="s">
        <v>1238</v>
      </c>
      <c r="B96" s="11">
        <v>8.172453703703704E-2</v>
      </c>
      <c r="C96" s="15" t="s">
        <v>14</v>
      </c>
      <c r="D96" s="15" t="s">
        <v>28</v>
      </c>
      <c r="E96" s="14">
        <v>10</v>
      </c>
      <c r="F96" s="14"/>
      <c r="G96" s="15"/>
      <c r="H96" s="15" t="s">
        <v>1309</v>
      </c>
      <c r="I96" s="15"/>
      <c r="J96" s="15"/>
    </row>
    <row r="97" spans="1:10" ht="13">
      <c r="A97" s="15" t="s">
        <v>1238</v>
      </c>
      <c r="B97" s="11">
        <v>8.1793981481481481E-2</v>
      </c>
      <c r="C97" s="15" t="s">
        <v>14</v>
      </c>
      <c r="D97" s="15" t="s">
        <v>30</v>
      </c>
      <c r="E97" s="14">
        <v>12</v>
      </c>
      <c r="F97" s="14">
        <f t="shared" ref="F97:F98" si="4">E97-7</f>
        <v>5</v>
      </c>
      <c r="G97" s="15"/>
      <c r="H97" s="15"/>
      <c r="I97" s="15"/>
      <c r="J97" s="15" t="s">
        <v>995</v>
      </c>
    </row>
    <row r="98" spans="1:10" ht="13">
      <c r="A98" s="15" t="s">
        <v>1238</v>
      </c>
      <c r="B98" s="11">
        <v>8.1979166666666672E-2</v>
      </c>
      <c r="C98" s="15" t="s">
        <v>14</v>
      </c>
      <c r="D98" s="15" t="s">
        <v>30</v>
      </c>
      <c r="E98" s="14">
        <v>13</v>
      </c>
      <c r="F98" s="14">
        <f t="shared" si="4"/>
        <v>6</v>
      </c>
      <c r="G98" s="15"/>
      <c r="H98" s="15"/>
      <c r="I98" s="15"/>
      <c r="J98" s="15" t="s">
        <v>929</v>
      </c>
    </row>
    <row r="99" spans="1:10" ht="13">
      <c r="A99" s="15" t="s">
        <v>1238</v>
      </c>
      <c r="B99" s="11">
        <v>8.206018518518518E-2</v>
      </c>
      <c r="C99" s="15" t="s">
        <v>14</v>
      </c>
      <c r="D99" s="15" t="s">
        <v>28</v>
      </c>
      <c r="E99" s="14">
        <v>8</v>
      </c>
      <c r="F99" s="14"/>
      <c r="G99" s="15"/>
      <c r="H99" s="15" t="s">
        <v>1310</v>
      </c>
      <c r="I99" s="15"/>
      <c r="J99" s="15"/>
    </row>
    <row r="100" spans="1:10" ht="13">
      <c r="A100" s="15" t="s">
        <v>1238</v>
      </c>
      <c r="B100" s="11">
        <v>8.2268518518518519E-2</v>
      </c>
      <c r="C100" s="15" t="s">
        <v>14</v>
      </c>
      <c r="D100" s="15" t="s">
        <v>532</v>
      </c>
      <c r="E100" s="14">
        <v>14</v>
      </c>
      <c r="F100" s="14">
        <f>E100-3</f>
        <v>11</v>
      </c>
      <c r="G100" s="15"/>
      <c r="H100" s="15"/>
      <c r="I100" s="15"/>
      <c r="J100" s="15"/>
    </row>
    <row r="101" spans="1:10" ht="13">
      <c r="A101" s="15" t="s">
        <v>1238</v>
      </c>
      <c r="B101" s="11">
        <v>8.245370370370371E-2</v>
      </c>
      <c r="C101" s="15" t="s">
        <v>18</v>
      </c>
      <c r="D101" s="15" t="s">
        <v>532</v>
      </c>
      <c r="E101" s="14" t="s">
        <v>38</v>
      </c>
      <c r="F101" s="14" t="s">
        <v>38</v>
      </c>
      <c r="G101" s="15"/>
      <c r="H101" s="15"/>
      <c r="I101" s="15"/>
      <c r="J101" s="15" t="s">
        <v>56</v>
      </c>
    </row>
    <row r="102" spans="1:10" ht="13">
      <c r="A102" s="15" t="s">
        <v>1238</v>
      </c>
      <c r="B102" s="11">
        <v>8.245370370370371E-2</v>
      </c>
      <c r="C102" s="15" t="s">
        <v>18</v>
      </c>
      <c r="D102" s="15" t="s">
        <v>532</v>
      </c>
      <c r="E102" s="14">
        <v>22</v>
      </c>
      <c r="F102" s="14">
        <f>E102-3</f>
        <v>19</v>
      </c>
      <c r="G102" s="15"/>
      <c r="H102" s="15"/>
      <c r="I102" s="15"/>
      <c r="J102" s="15" t="s">
        <v>57</v>
      </c>
    </row>
    <row r="103" spans="1:10" ht="13">
      <c r="A103" s="15" t="s">
        <v>1238</v>
      </c>
      <c r="B103" s="11">
        <v>8.3043981481481483E-2</v>
      </c>
      <c r="C103" s="15" t="s">
        <v>19</v>
      </c>
      <c r="D103" s="15" t="s">
        <v>156</v>
      </c>
      <c r="E103" s="14">
        <v>16</v>
      </c>
      <c r="F103" s="14">
        <f>E103</f>
        <v>16</v>
      </c>
      <c r="G103" s="15"/>
      <c r="H103" s="15"/>
      <c r="I103" s="15"/>
      <c r="J103" s="15" t="s">
        <v>1311</v>
      </c>
    </row>
    <row r="104" spans="1:10" ht="13">
      <c r="A104" s="15" t="s">
        <v>1238</v>
      </c>
      <c r="B104" s="11">
        <v>8.3773148148148152E-2</v>
      </c>
      <c r="C104" s="15" t="s">
        <v>888</v>
      </c>
      <c r="D104" s="15" t="s">
        <v>116</v>
      </c>
      <c r="E104" s="14" t="s">
        <v>38</v>
      </c>
      <c r="F104" s="14" t="s">
        <v>38</v>
      </c>
      <c r="G104" s="15"/>
      <c r="H104" s="15"/>
      <c r="I104" s="15"/>
      <c r="J104" s="15" t="s">
        <v>56</v>
      </c>
    </row>
    <row r="105" spans="1:10" ht="13">
      <c r="A105" s="15" t="s">
        <v>1238</v>
      </c>
      <c r="B105" s="11">
        <v>8.3773148148148152E-2</v>
      </c>
      <c r="C105" s="15" t="s">
        <v>888</v>
      </c>
      <c r="D105" s="15" t="s">
        <v>116</v>
      </c>
      <c r="E105" s="14">
        <v>8</v>
      </c>
      <c r="F105" s="14">
        <f>E105-3</f>
        <v>5</v>
      </c>
      <c r="G105" s="15"/>
      <c r="H105" s="15"/>
      <c r="I105" s="15"/>
      <c r="J105" s="15" t="s">
        <v>57</v>
      </c>
    </row>
    <row r="106" spans="1:10" ht="13">
      <c r="A106" s="15" t="s">
        <v>1238</v>
      </c>
      <c r="B106" s="11">
        <v>8.4548611111111116E-2</v>
      </c>
      <c r="C106" s="15" t="s">
        <v>13</v>
      </c>
      <c r="D106" s="15" t="s">
        <v>532</v>
      </c>
      <c r="E106" s="14" t="s">
        <v>1312</v>
      </c>
      <c r="F106" s="14">
        <v>16</v>
      </c>
      <c r="G106" s="15"/>
      <c r="H106" s="15"/>
      <c r="I106" s="15"/>
      <c r="J106" s="15"/>
    </row>
    <row r="107" spans="1:10" ht="13">
      <c r="A107" s="15" t="s">
        <v>1238</v>
      </c>
      <c r="B107" s="11">
        <v>8.4803240740740735E-2</v>
      </c>
      <c r="C107" s="15" t="s">
        <v>13</v>
      </c>
      <c r="D107" s="15" t="s">
        <v>30</v>
      </c>
      <c r="E107" s="14">
        <v>23</v>
      </c>
      <c r="F107" s="14">
        <f>E107-8</f>
        <v>15</v>
      </c>
      <c r="G107" s="15"/>
      <c r="H107" s="15"/>
      <c r="I107" s="15"/>
      <c r="J107" s="15" t="s">
        <v>1314</v>
      </c>
    </row>
    <row r="108" spans="1:10" ht="13">
      <c r="A108" s="15" t="s">
        <v>1238</v>
      </c>
      <c r="B108" s="11">
        <v>8.4895833333333337E-2</v>
      </c>
      <c r="C108" s="15" t="s">
        <v>13</v>
      </c>
      <c r="D108" s="15" t="s">
        <v>28</v>
      </c>
      <c r="E108" s="14">
        <v>5</v>
      </c>
      <c r="F108" s="14"/>
      <c r="G108" s="15"/>
      <c r="H108" s="15" t="s">
        <v>1315</v>
      </c>
      <c r="I108" s="14">
        <v>1</v>
      </c>
      <c r="J108" s="15"/>
    </row>
    <row r="109" spans="1:10" ht="13">
      <c r="A109" s="15" t="s">
        <v>1238</v>
      </c>
      <c r="B109" s="11">
        <v>8.5300925925925933E-2</v>
      </c>
      <c r="C109" s="15" t="s">
        <v>13</v>
      </c>
      <c r="D109" s="15" t="s">
        <v>30</v>
      </c>
      <c r="E109" s="14" t="s">
        <v>857</v>
      </c>
      <c r="F109" s="14">
        <v>9</v>
      </c>
      <c r="G109" s="15"/>
      <c r="H109" s="15"/>
      <c r="I109" s="15"/>
      <c r="J109" s="15" t="s">
        <v>1314</v>
      </c>
    </row>
    <row r="110" spans="1:10" ht="13">
      <c r="A110" s="15" t="s">
        <v>1238</v>
      </c>
      <c r="B110" s="11">
        <v>8.5821759259259264E-2</v>
      </c>
      <c r="C110" s="15" t="s">
        <v>21</v>
      </c>
      <c r="D110" s="15" t="s">
        <v>33</v>
      </c>
      <c r="E110" s="14">
        <v>25</v>
      </c>
      <c r="F110" s="14">
        <f>E110-8</f>
        <v>17</v>
      </c>
      <c r="G110" s="15"/>
      <c r="H110" s="15"/>
      <c r="I110" s="15"/>
      <c r="J110" s="15" t="s">
        <v>1014</v>
      </c>
    </row>
    <row r="111" spans="1:10" ht="13">
      <c r="A111" s="15" t="s">
        <v>1238</v>
      </c>
      <c r="B111" s="11">
        <v>8.6053240740740736E-2</v>
      </c>
      <c r="C111" s="15" t="s">
        <v>21</v>
      </c>
      <c r="D111" s="15" t="s">
        <v>28</v>
      </c>
      <c r="E111" s="14">
        <v>3</v>
      </c>
      <c r="F111" s="14"/>
      <c r="G111" s="15"/>
      <c r="H111" s="15" t="s">
        <v>1316</v>
      </c>
      <c r="I111" s="15"/>
      <c r="J111" s="15"/>
    </row>
    <row r="112" spans="1:10" ht="13">
      <c r="A112" s="15" t="s">
        <v>1238</v>
      </c>
      <c r="B112" s="11">
        <v>8.6284722222222221E-2</v>
      </c>
      <c r="C112" s="15" t="s">
        <v>18</v>
      </c>
      <c r="D112" s="15" t="s">
        <v>28</v>
      </c>
      <c r="E112" s="14">
        <v>14</v>
      </c>
      <c r="F112" s="14"/>
      <c r="G112" s="15"/>
      <c r="H112" s="15" t="s">
        <v>1317</v>
      </c>
      <c r="I112" s="15"/>
      <c r="J112" s="15" t="s">
        <v>1318</v>
      </c>
    </row>
    <row r="113" spans="1:10" ht="13">
      <c r="A113" s="15" t="s">
        <v>1238</v>
      </c>
      <c r="B113" s="11">
        <v>8.7384259259259259E-2</v>
      </c>
      <c r="C113" s="15" t="s">
        <v>66</v>
      </c>
      <c r="D113" s="15" t="s">
        <v>30</v>
      </c>
      <c r="E113" s="14" t="s">
        <v>38</v>
      </c>
      <c r="F113" s="14" t="s">
        <v>38</v>
      </c>
      <c r="G113" s="15"/>
      <c r="H113" s="15"/>
      <c r="I113" s="15"/>
      <c r="J113" s="15" t="s">
        <v>56</v>
      </c>
    </row>
    <row r="114" spans="1:10" ht="13">
      <c r="A114" s="15" t="s">
        <v>1238</v>
      </c>
      <c r="B114" s="11">
        <v>8.7384259259259259E-2</v>
      </c>
      <c r="C114" s="15" t="s">
        <v>66</v>
      </c>
      <c r="D114" s="15" t="s">
        <v>30</v>
      </c>
      <c r="E114" s="14">
        <v>9</v>
      </c>
      <c r="F114" s="14">
        <f>E114-7</f>
        <v>2</v>
      </c>
      <c r="G114" s="15"/>
      <c r="H114" s="15"/>
      <c r="I114" s="15"/>
      <c r="J114" s="15" t="s">
        <v>1306</v>
      </c>
    </row>
    <row r="115" spans="1:10" ht="13">
      <c r="A115" s="15" t="s">
        <v>1238</v>
      </c>
      <c r="B115" s="11">
        <v>8.7442129629629634E-2</v>
      </c>
      <c r="C115" s="15" t="s">
        <v>66</v>
      </c>
      <c r="D115" s="15" t="s">
        <v>30</v>
      </c>
      <c r="E115" s="14" t="s">
        <v>38</v>
      </c>
      <c r="F115" s="14" t="s">
        <v>38</v>
      </c>
      <c r="G115" s="15"/>
      <c r="H115" s="15"/>
      <c r="I115" s="15"/>
      <c r="J115" s="15" t="s">
        <v>56</v>
      </c>
    </row>
    <row r="116" spans="1:10" ht="13">
      <c r="A116" s="15" t="s">
        <v>1238</v>
      </c>
      <c r="B116" s="11">
        <v>8.7442129629629634E-2</v>
      </c>
      <c r="C116" s="15" t="s">
        <v>66</v>
      </c>
      <c r="D116" s="15" t="s">
        <v>30</v>
      </c>
      <c r="E116" s="14" t="s">
        <v>17</v>
      </c>
      <c r="F116" s="14">
        <v>20</v>
      </c>
      <c r="G116" s="15" t="s">
        <v>40</v>
      </c>
      <c r="H116" s="15"/>
      <c r="I116" s="15"/>
      <c r="J116" s="15" t="s">
        <v>1306</v>
      </c>
    </row>
    <row r="117" spans="1:10" ht="13">
      <c r="A117" s="15" t="s">
        <v>1238</v>
      </c>
      <c r="B117" s="11">
        <v>8.7662037037037038E-2</v>
      </c>
      <c r="C117" s="15" t="s">
        <v>66</v>
      </c>
      <c r="D117" s="15" t="s">
        <v>28</v>
      </c>
      <c r="E117" s="14">
        <v>26</v>
      </c>
      <c r="F117" s="14"/>
      <c r="G117" s="15"/>
      <c r="H117" s="15" t="s">
        <v>1320</v>
      </c>
      <c r="I117" s="15"/>
      <c r="J117" s="15"/>
    </row>
    <row r="118" spans="1:10" ht="13">
      <c r="A118" s="15" t="s">
        <v>1238</v>
      </c>
      <c r="B118" s="11">
        <v>8.8159722222222223E-2</v>
      </c>
      <c r="C118" s="15" t="s">
        <v>18</v>
      </c>
      <c r="D118" s="15" t="s">
        <v>28</v>
      </c>
      <c r="E118" s="14">
        <v>5</v>
      </c>
      <c r="F118" s="14"/>
      <c r="G118" s="15"/>
      <c r="H118" s="15" t="s">
        <v>1321</v>
      </c>
      <c r="I118" s="14">
        <v>1</v>
      </c>
      <c r="J118" s="15" t="s">
        <v>215</v>
      </c>
    </row>
    <row r="119" spans="1:10" ht="13">
      <c r="A119" s="15" t="s">
        <v>1238</v>
      </c>
      <c r="B119" s="11">
        <v>8.9074074074074069E-2</v>
      </c>
      <c r="C119" s="15" t="s">
        <v>888</v>
      </c>
      <c r="D119" s="15" t="s">
        <v>15</v>
      </c>
      <c r="E119" s="14">
        <v>20</v>
      </c>
      <c r="F119" s="14">
        <f t="shared" ref="F119:F123" si="5">E119-8</f>
        <v>12</v>
      </c>
      <c r="G119" s="15"/>
      <c r="H119" s="15"/>
      <c r="I119" s="15"/>
      <c r="J119" s="15"/>
    </row>
    <row r="120" spans="1:10" ht="13">
      <c r="A120" s="15" t="s">
        <v>1238</v>
      </c>
      <c r="B120" s="11">
        <v>0.10230324074074074</v>
      </c>
      <c r="C120" s="15" t="s">
        <v>888</v>
      </c>
      <c r="D120" s="15" t="s">
        <v>15</v>
      </c>
      <c r="E120" s="14">
        <v>15</v>
      </c>
      <c r="F120" s="14">
        <f t="shared" si="5"/>
        <v>7</v>
      </c>
      <c r="G120" s="15"/>
      <c r="H120" s="15"/>
      <c r="I120" s="15"/>
      <c r="J120" s="15"/>
    </row>
    <row r="121" spans="1:10" ht="13">
      <c r="A121" s="15" t="s">
        <v>1238</v>
      </c>
      <c r="B121" s="11">
        <v>0.10349537037037038</v>
      </c>
      <c r="C121" s="15" t="s">
        <v>888</v>
      </c>
      <c r="D121" s="15" t="s">
        <v>15</v>
      </c>
      <c r="E121" s="14">
        <v>14</v>
      </c>
      <c r="F121" s="14">
        <f t="shared" si="5"/>
        <v>6</v>
      </c>
      <c r="G121" s="15"/>
      <c r="H121" s="15"/>
      <c r="I121" s="15"/>
      <c r="J121" s="15"/>
    </row>
    <row r="122" spans="1:10" ht="13">
      <c r="A122" s="15" t="s">
        <v>1238</v>
      </c>
      <c r="B122" s="11">
        <v>0.10407407407407407</v>
      </c>
      <c r="C122" s="15" t="s">
        <v>888</v>
      </c>
      <c r="D122" s="15" t="s">
        <v>15</v>
      </c>
      <c r="E122" s="14">
        <v>19</v>
      </c>
      <c r="F122" s="14">
        <f t="shared" si="5"/>
        <v>11</v>
      </c>
      <c r="G122" s="15"/>
      <c r="H122" s="15"/>
      <c r="I122" s="15"/>
      <c r="J122" s="15"/>
    </row>
    <row r="123" spans="1:10" ht="13">
      <c r="A123" s="15" t="s">
        <v>1238</v>
      </c>
      <c r="B123" s="11">
        <v>0.10483796296296297</v>
      </c>
      <c r="C123" s="15" t="s">
        <v>888</v>
      </c>
      <c r="D123" s="15" t="s">
        <v>15</v>
      </c>
      <c r="E123" s="14">
        <v>22</v>
      </c>
      <c r="F123" s="14">
        <f t="shared" si="5"/>
        <v>14</v>
      </c>
      <c r="G123" s="15"/>
      <c r="H123" s="15"/>
      <c r="I123" s="15"/>
      <c r="J123" s="15"/>
    </row>
    <row r="124" spans="1:10" ht="13">
      <c r="A124" s="15" t="s">
        <v>1238</v>
      </c>
      <c r="B124" s="11">
        <v>0.10511574074074075</v>
      </c>
      <c r="C124" s="15" t="s">
        <v>888</v>
      </c>
      <c r="D124" s="15" t="s">
        <v>68</v>
      </c>
      <c r="E124" s="14" t="s">
        <v>17</v>
      </c>
      <c r="F124" s="14">
        <v>20</v>
      </c>
      <c r="G124" s="15"/>
      <c r="H124" s="15"/>
      <c r="I124" s="15"/>
      <c r="J124" s="15"/>
    </row>
    <row r="125" spans="1:10" ht="13">
      <c r="A125" s="15" t="s">
        <v>1238</v>
      </c>
      <c r="B125" s="11">
        <v>0.10597222222222222</v>
      </c>
      <c r="C125" s="15" t="s">
        <v>14</v>
      </c>
      <c r="D125" s="15" t="s">
        <v>37</v>
      </c>
      <c r="E125" s="14" t="s">
        <v>20</v>
      </c>
      <c r="F125" s="14">
        <v>1</v>
      </c>
      <c r="G125" s="15"/>
      <c r="H125" s="15"/>
      <c r="I125" s="15"/>
      <c r="J125" s="15"/>
    </row>
    <row r="126" spans="1:10" ht="13">
      <c r="A126" s="15" t="s">
        <v>1238</v>
      </c>
      <c r="B126" s="11">
        <v>0.10612268518518518</v>
      </c>
      <c r="C126" s="15" t="s">
        <v>18</v>
      </c>
      <c r="D126" s="15" t="s">
        <v>109</v>
      </c>
      <c r="E126" s="14">
        <v>12</v>
      </c>
      <c r="F126" s="14">
        <f>E126-3</f>
        <v>9</v>
      </c>
      <c r="G126" s="15"/>
      <c r="H126" s="15"/>
      <c r="I126" s="15"/>
      <c r="J126" s="15"/>
    </row>
    <row r="127" spans="1:10" ht="13">
      <c r="A127" s="15" t="s">
        <v>1238</v>
      </c>
      <c r="B127" s="11">
        <v>0.10642361111111111</v>
      </c>
      <c r="C127" s="15" t="s">
        <v>888</v>
      </c>
      <c r="D127" s="15" t="s">
        <v>37</v>
      </c>
      <c r="E127" s="14">
        <v>13</v>
      </c>
      <c r="F127" s="14">
        <f>E127--1</f>
        <v>14</v>
      </c>
      <c r="G127" s="15"/>
      <c r="H127" s="15"/>
      <c r="I127" s="15"/>
      <c r="J127" s="15"/>
    </row>
    <row r="128" spans="1:10" ht="13">
      <c r="A128" s="15" t="s">
        <v>1238</v>
      </c>
      <c r="B128" s="11">
        <v>0.10708333333333334</v>
      </c>
      <c r="C128" s="15" t="s">
        <v>19</v>
      </c>
      <c r="D128" s="15" t="s">
        <v>52</v>
      </c>
      <c r="E128" s="14">
        <v>14</v>
      </c>
      <c r="F128" s="14">
        <f>E128-7</f>
        <v>7</v>
      </c>
      <c r="G128" s="15"/>
      <c r="H128" s="15"/>
      <c r="I128" s="15"/>
      <c r="J128" s="15"/>
    </row>
    <row r="129" spans="1:10" ht="13">
      <c r="A129" s="15" t="s">
        <v>1238</v>
      </c>
      <c r="B129" s="11">
        <v>0.1080787037037037</v>
      </c>
      <c r="C129" s="15" t="s">
        <v>19</v>
      </c>
      <c r="D129" s="15" t="s">
        <v>37</v>
      </c>
      <c r="E129" s="14">
        <v>28</v>
      </c>
      <c r="F129" s="14">
        <f>E129-9</f>
        <v>19</v>
      </c>
      <c r="G129" s="15"/>
      <c r="H129" s="15"/>
      <c r="I129" s="15"/>
      <c r="J129" s="15"/>
    </row>
    <row r="130" spans="1:10" ht="13">
      <c r="A130" s="15" t="s">
        <v>1238</v>
      </c>
      <c r="B130" s="11">
        <v>0.11086805555555555</v>
      </c>
      <c r="C130" s="15" t="s">
        <v>18</v>
      </c>
      <c r="D130" s="15" t="s">
        <v>15</v>
      </c>
      <c r="E130" s="14">
        <v>13</v>
      </c>
      <c r="F130" s="14">
        <f>E130-4</f>
        <v>9</v>
      </c>
      <c r="G130" s="15"/>
      <c r="H130" s="15"/>
      <c r="I130" s="15"/>
      <c r="J130" s="15"/>
    </row>
    <row r="131" spans="1:10" ht="13">
      <c r="A131" s="15" t="s">
        <v>1238</v>
      </c>
      <c r="B131" s="11">
        <v>0.11299768518518519</v>
      </c>
      <c r="C131" s="15" t="s">
        <v>13</v>
      </c>
      <c r="D131" s="15" t="s">
        <v>22</v>
      </c>
      <c r="E131" s="14" t="s">
        <v>17</v>
      </c>
      <c r="F131" s="14">
        <v>20</v>
      </c>
      <c r="G131" s="15"/>
      <c r="H131" s="15"/>
      <c r="I131" s="15"/>
      <c r="J131" s="15"/>
    </row>
    <row r="132" spans="1:10" ht="13">
      <c r="A132" s="15" t="s">
        <v>1238</v>
      </c>
      <c r="B132" s="11">
        <v>0.11299768518518519</v>
      </c>
      <c r="C132" s="15" t="s">
        <v>21</v>
      </c>
      <c r="D132" s="15" t="s">
        <v>22</v>
      </c>
      <c r="E132" s="14" t="s">
        <v>17</v>
      </c>
      <c r="F132" s="14">
        <v>20</v>
      </c>
      <c r="G132" s="15"/>
      <c r="H132" s="15"/>
      <c r="I132" s="15"/>
      <c r="J132" s="15"/>
    </row>
    <row r="133" spans="1:10" ht="13">
      <c r="A133" s="15" t="s">
        <v>1238</v>
      </c>
      <c r="B133" s="11">
        <v>0.113125</v>
      </c>
      <c r="C133" s="15" t="s">
        <v>14</v>
      </c>
      <c r="D133" s="15" t="s">
        <v>22</v>
      </c>
      <c r="E133" s="14" t="s">
        <v>38</v>
      </c>
      <c r="F133" s="14" t="s">
        <v>38</v>
      </c>
      <c r="G133" s="15"/>
      <c r="H133" s="15"/>
      <c r="I133" s="15"/>
      <c r="J133" s="15" t="s">
        <v>56</v>
      </c>
    </row>
    <row r="134" spans="1:10" ht="13">
      <c r="A134" s="15" t="s">
        <v>1238</v>
      </c>
      <c r="B134" s="11">
        <v>0.113125</v>
      </c>
      <c r="C134" s="15" t="s">
        <v>14</v>
      </c>
      <c r="D134" s="15" t="s">
        <v>22</v>
      </c>
      <c r="E134" s="14">
        <v>17</v>
      </c>
      <c r="F134" s="14">
        <f>E134-7</f>
        <v>10</v>
      </c>
      <c r="G134" s="15"/>
      <c r="H134" s="15"/>
      <c r="I134" s="15"/>
      <c r="J134" s="15" t="s">
        <v>57</v>
      </c>
    </row>
    <row r="135" spans="1:10" ht="13">
      <c r="A135" s="15" t="s">
        <v>1238</v>
      </c>
      <c r="B135" s="11">
        <v>0.11314814814814815</v>
      </c>
      <c r="C135" s="15" t="s">
        <v>19</v>
      </c>
      <c r="D135" s="15" t="s">
        <v>22</v>
      </c>
      <c r="E135" s="14">
        <v>20</v>
      </c>
      <c r="F135" s="14">
        <f>E135-10</f>
        <v>10</v>
      </c>
      <c r="G135" s="15"/>
      <c r="H135" s="15"/>
      <c r="I135" s="15"/>
      <c r="J135" s="15"/>
    </row>
    <row r="136" spans="1:10" ht="13">
      <c r="A136" s="15" t="s">
        <v>1238</v>
      </c>
      <c r="B136" s="11">
        <v>0.11315972222222222</v>
      </c>
      <c r="C136" s="15" t="s">
        <v>18</v>
      </c>
      <c r="D136" s="15" t="s">
        <v>22</v>
      </c>
      <c r="E136" s="14">
        <v>15</v>
      </c>
      <c r="F136" s="14">
        <f>E136-4</f>
        <v>11</v>
      </c>
      <c r="G136" s="15"/>
      <c r="H136" s="15"/>
      <c r="I136" s="15"/>
      <c r="J136" s="15"/>
    </row>
    <row r="137" spans="1:10" ht="13">
      <c r="A137" s="15" t="s">
        <v>1238</v>
      </c>
      <c r="B137" s="11">
        <v>0.1131712962962963</v>
      </c>
      <c r="C137" s="15" t="s">
        <v>888</v>
      </c>
      <c r="D137" s="15" t="s">
        <v>22</v>
      </c>
      <c r="E137" s="14">
        <v>5</v>
      </c>
      <c r="F137" s="14">
        <f>E137-1</f>
        <v>4</v>
      </c>
      <c r="G137" s="15"/>
      <c r="H137" s="15"/>
      <c r="I137" s="15"/>
      <c r="J137" s="15"/>
    </row>
    <row r="138" spans="1:10" ht="13">
      <c r="A138" s="15" t="s">
        <v>1238</v>
      </c>
      <c r="B138" s="11">
        <v>0.11321759259259259</v>
      </c>
      <c r="C138" s="15" t="s">
        <v>66</v>
      </c>
      <c r="D138" s="15" t="s">
        <v>22</v>
      </c>
      <c r="E138" s="14" t="s">
        <v>17</v>
      </c>
      <c r="F138" s="14">
        <v>20</v>
      </c>
      <c r="G138" s="15"/>
      <c r="H138" s="15"/>
      <c r="I138" s="15"/>
      <c r="J138" s="15"/>
    </row>
    <row r="139" spans="1:10" ht="13">
      <c r="A139" s="15" t="s">
        <v>1238</v>
      </c>
      <c r="B139" s="11">
        <v>0.12469907407407407</v>
      </c>
      <c r="C139" s="15" t="s">
        <v>18</v>
      </c>
      <c r="D139" s="15" t="s">
        <v>15</v>
      </c>
      <c r="E139" s="14">
        <v>19</v>
      </c>
      <c r="F139" s="14">
        <f>E139-4</f>
        <v>15</v>
      </c>
      <c r="G139" s="15"/>
      <c r="H139" s="15"/>
      <c r="I139" s="15"/>
      <c r="J139" s="15"/>
    </row>
    <row r="140" spans="1:10" ht="13">
      <c r="A140" s="15" t="s">
        <v>1238</v>
      </c>
      <c r="B140" s="11">
        <v>0.12523148148148147</v>
      </c>
      <c r="C140" s="15" t="s">
        <v>18</v>
      </c>
      <c r="D140" s="15" t="s">
        <v>33</v>
      </c>
      <c r="E140" s="14" t="s">
        <v>38</v>
      </c>
      <c r="F140" s="14" t="s">
        <v>38</v>
      </c>
      <c r="G140" s="15"/>
      <c r="H140" s="15"/>
      <c r="I140" s="15"/>
      <c r="J140" s="15" t="s">
        <v>56</v>
      </c>
    </row>
    <row r="141" spans="1:10" ht="13">
      <c r="A141" s="15" t="s">
        <v>1238</v>
      </c>
      <c r="B141" s="11">
        <v>0.12523148148148147</v>
      </c>
      <c r="C141" s="15" t="s">
        <v>18</v>
      </c>
      <c r="D141" s="15" t="s">
        <v>33</v>
      </c>
      <c r="E141" s="14">
        <v>23</v>
      </c>
      <c r="F141" s="14">
        <f>E141-7</f>
        <v>16</v>
      </c>
      <c r="G141" s="15"/>
      <c r="H141" s="15"/>
      <c r="I141" s="15"/>
      <c r="J141" s="15" t="s">
        <v>1327</v>
      </c>
    </row>
    <row r="142" spans="1:10" ht="13">
      <c r="A142" s="15" t="s">
        <v>1238</v>
      </c>
      <c r="B142" s="11">
        <v>0.12523148148148147</v>
      </c>
      <c r="C142" s="15" t="s">
        <v>19</v>
      </c>
      <c r="D142" s="15" t="s">
        <v>30</v>
      </c>
      <c r="E142" s="14">
        <v>20</v>
      </c>
      <c r="F142" s="14">
        <v>12</v>
      </c>
      <c r="G142" s="15"/>
      <c r="H142" s="15"/>
      <c r="I142" s="15"/>
      <c r="J142" s="15" t="s">
        <v>1328</v>
      </c>
    </row>
    <row r="143" spans="1:10" ht="13">
      <c r="A143" s="15" t="s">
        <v>1238</v>
      </c>
      <c r="B143" s="11">
        <v>0.12523148148148147</v>
      </c>
      <c r="C143" s="15" t="s">
        <v>19</v>
      </c>
      <c r="D143" s="15" t="s">
        <v>30</v>
      </c>
      <c r="E143" s="14">
        <v>10</v>
      </c>
      <c r="F143" s="14">
        <f>E143-8</f>
        <v>2</v>
      </c>
      <c r="G143" s="15"/>
      <c r="H143" s="15"/>
      <c r="I143" s="15"/>
      <c r="J143" s="15" t="s">
        <v>243</v>
      </c>
    </row>
    <row r="144" spans="1:10" ht="13">
      <c r="A144" s="15" t="s">
        <v>1238</v>
      </c>
      <c r="B144" s="11">
        <v>0.12596064814814814</v>
      </c>
      <c r="C144" s="15" t="s">
        <v>18</v>
      </c>
      <c r="D144" s="15" t="s">
        <v>28</v>
      </c>
      <c r="E144" s="14">
        <v>38</v>
      </c>
      <c r="F144" s="14"/>
      <c r="G144" s="15"/>
      <c r="H144" s="15" t="s">
        <v>1330</v>
      </c>
      <c r="I144" s="15"/>
      <c r="J144" s="15"/>
    </row>
    <row r="145" spans="1:10" ht="13">
      <c r="A145" s="15" t="s">
        <v>1238</v>
      </c>
      <c r="B145" s="11">
        <v>0.12596064814814814</v>
      </c>
      <c r="C145" s="15" t="s">
        <v>19</v>
      </c>
      <c r="D145" s="15" t="s">
        <v>28</v>
      </c>
      <c r="E145" s="14">
        <v>21</v>
      </c>
      <c r="F145" s="14"/>
      <c r="G145" s="15"/>
      <c r="H145" s="15" t="s">
        <v>1331</v>
      </c>
      <c r="I145" s="15"/>
      <c r="J145" s="15"/>
    </row>
    <row r="146" spans="1:10" ht="13">
      <c r="A146" s="15" t="s">
        <v>1238</v>
      </c>
      <c r="B146" s="11">
        <v>0.12710648148148149</v>
      </c>
      <c r="C146" s="15" t="s">
        <v>14</v>
      </c>
      <c r="D146" s="15" t="s">
        <v>16</v>
      </c>
      <c r="E146" s="14">
        <v>19</v>
      </c>
      <c r="F146" s="14">
        <f t="shared" ref="F146:F147" si="6">E146-4</f>
        <v>15</v>
      </c>
      <c r="G146" s="15"/>
      <c r="H146" s="15"/>
      <c r="I146" s="15"/>
      <c r="J146" s="15"/>
    </row>
    <row r="147" spans="1:10" ht="13">
      <c r="A147" s="15" t="s">
        <v>1238</v>
      </c>
      <c r="B147" s="11">
        <v>0.12711805555555555</v>
      </c>
      <c r="C147" s="15" t="s">
        <v>19</v>
      </c>
      <c r="D147" s="15" t="s">
        <v>16</v>
      </c>
      <c r="E147" s="14">
        <v>18</v>
      </c>
      <c r="F147" s="14">
        <f t="shared" si="6"/>
        <v>14</v>
      </c>
      <c r="G147" s="15"/>
      <c r="H147" s="15"/>
      <c r="I147" s="15"/>
      <c r="J147" s="15"/>
    </row>
    <row r="148" spans="1:10" ht="13">
      <c r="A148" s="15" t="s">
        <v>1238</v>
      </c>
      <c r="B148" s="11">
        <v>0.12712962962962962</v>
      </c>
      <c r="C148" s="15" t="s">
        <v>13</v>
      </c>
      <c r="D148" s="15" t="s">
        <v>16</v>
      </c>
      <c r="E148" s="14">
        <v>15</v>
      </c>
      <c r="F148" s="14">
        <f>E148-0</f>
        <v>15</v>
      </c>
      <c r="G148" s="15"/>
      <c r="H148" s="15"/>
      <c r="I148" s="15"/>
      <c r="J148" s="15"/>
    </row>
    <row r="149" spans="1:10" ht="13">
      <c r="A149" s="15" t="s">
        <v>1238</v>
      </c>
      <c r="B149" s="11">
        <v>0.12717592592592591</v>
      </c>
      <c r="C149" s="15" t="s">
        <v>21</v>
      </c>
      <c r="D149" s="15" t="s">
        <v>16</v>
      </c>
      <c r="E149" s="14">
        <v>14</v>
      </c>
      <c r="F149" s="14">
        <f>E149-1</f>
        <v>13</v>
      </c>
      <c r="G149" s="15"/>
      <c r="H149" s="15"/>
      <c r="I149" s="15"/>
      <c r="J149" s="15"/>
    </row>
    <row r="150" spans="1:10" ht="13">
      <c r="A150" s="15" t="s">
        <v>1238</v>
      </c>
      <c r="B150" s="11">
        <v>0.12743055555555555</v>
      </c>
      <c r="C150" s="15" t="s">
        <v>18</v>
      </c>
      <c r="D150" s="15" t="s">
        <v>16</v>
      </c>
      <c r="E150" s="14">
        <v>8</v>
      </c>
      <c r="F150" s="14">
        <f>E150-4</f>
        <v>4</v>
      </c>
      <c r="G150" s="15"/>
      <c r="H150" s="15"/>
      <c r="I150" s="15"/>
      <c r="J150" s="15"/>
    </row>
    <row r="151" spans="1:10" ht="13">
      <c r="A151" s="15" t="s">
        <v>1238</v>
      </c>
      <c r="B151" s="11">
        <v>0.12743055555555555</v>
      </c>
      <c r="C151" s="15" t="s">
        <v>888</v>
      </c>
      <c r="D151" s="15" t="s">
        <v>16</v>
      </c>
      <c r="E151" s="14">
        <v>8</v>
      </c>
      <c r="F151" s="14">
        <f>E151-1</f>
        <v>7</v>
      </c>
      <c r="G151" s="15"/>
      <c r="H151" s="15"/>
      <c r="I151" s="15"/>
      <c r="J151" s="15"/>
    </row>
    <row r="152" spans="1:10" ht="13">
      <c r="A152" s="15" t="s">
        <v>1238</v>
      </c>
      <c r="B152" s="11">
        <v>0.12748842592592594</v>
      </c>
      <c r="C152" s="15" t="s">
        <v>66</v>
      </c>
      <c r="D152" s="15" t="s">
        <v>16</v>
      </c>
      <c r="E152" s="14">
        <v>8</v>
      </c>
      <c r="F152" s="14">
        <f>E152-2</f>
        <v>6</v>
      </c>
      <c r="G152" s="15"/>
      <c r="H152" s="15"/>
      <c r="I152" s="15"/>
      <c r="J152" s="15"/>
    </row>
    <row r="153" spans="1:10" ht="13">
      <c r="A153" s="15" t="s">
        <v>1238</v>
      </c>
      <c r="B153" s="11">
        <v>0.12857638888888889</v>
      </c>
      <c r="C153" s="15" t="s">
        <v>14</v>
      </c>
      <c r="D153" s="15" t="s">
        <v>30</v>
      </c>
      <c r="E153" s="14">
        <v>18</v>
      </c>
      <c r="F153" s="14">
        <f>E153-7</f>
        <v>11</v>
      </c>
      <c r="G153" s="15"/>
      <c r="H153" s="15"/>
      <c r="I153" s="15"/>
      <c r="J153" s="15" t="s">
        <v>1027</v>
      </c>
    </row>
    <row r="154" spans="1:10" ht="13">
      <c r="A154" s="15" t="s">
        <v>1238</v>
      </c>
      <c r="B154" s="11">
        <v>0.12872685185185184</v>
      </c>
      <c r="C154" s="15" t="s">
        <v>14</v>
      </c>
      <c r="D154" s="15" t="s">
        <v>30</v>
      </c>
      <c r="E154" s="14" t="s">
        <v>329</v>
      </c>
      <c r="F154" s="14">
        <v>13</v>
      </c>
      <c r="G154" s="15"/>
      <c r="H154" s="15"/>
      <c r="I154" s="15"/>
      <c r="J154" s="15" t="s">
        <v>1027</v>
      </c>
    </row>
    <row r="155" spans="1:10" ht="13">
      <c r="A155" s="15" t="s">
        <v>1238</v>
      </c>
      <c r="B155" s="11">
        <v>0.12887731481481482</v>
      </c>
      <c r="C155" s="15" t="s">
        <v>14</v>
      </c>
      <c r="D155" s="15" t="s">
        <v>28</v>
      </c>
      <c r="E155" s="14">
        <v>13</v>
      </c>
      <c r="F155" s="14"/>
      <c r="G155" s="15"/>
      <c r="H155" s="15" t="s">
        <v>1334</v>
      </c>
      <c r="I155" s="15"/>
      <c r="J155" s="15"/>
    </row>
    <row r="156" spans="1:10" ht="13">
      <c r="A156" s="15" t="s">
        <v>1238</v>
      </c>
      <c r="B156" s="11">
        <v>0.13010416666666666</v>
      </c>
      <c r="C156" s="15" t="s">
        <v>19</v>
      </c>
      <c r="D156" s="15" t="s">
        <v>30</v>
      </c>
      <c r="E156" s="14">
        <v>16</v>
      </c>
      <c r="F156" s="14">
        <f>E156-8</f>
        <v>8</v>
      </c>
      <c r="G156" s="15"/>
      <c r="H156" s="15"/>
      <c r="I156" s="15"/>
      <c r="J156" s="15" t="s">
        <v>935</v>
      </c>
    </row>
    <row r="157" spans="1:10" ht="13">
      <c r="A157" s="15" t="s">
        <v>1238</v>
      </c>
      <c r="B157" s="11">
        <v>0.13028935185185186</v>
      </c>
      <c r="C157" s="15" t="s">
        <v>19</v>
      </c>
      <c r="D157" s="15" t="s">
        <v>28</v>
      </c>
      <c r="E157" s="14">
        <v>11</v>
      </c>
      <c r="F157" s="14"/>
      <c r="G157" s="15"/>
      <c r="H157" s="15" t="s">
        <v>1336</v>
      </c>
      <c r="I157" s="15"/>
      <c r="J157" s="15"/>
    </row>
    <row r="158" spans="1:10" ht="13">
      <c r="A158" s="15" t="s">
        <v>1238</v>
      </c>
      <c r="B158" s="11">
        <v>0.13050925925925927</v>
      </c>
      <c r="C158" s="15" t="s">
        <v>19</v>
      </c>
      <c r="D158" s="15" t="s">
        <v>22</v>
      </c>
      <c r="E158" s="14" t="s">
        <v>38</v>
      </c>
      <c r="F158" s="14" t="s">
        <v>38</v>
      </c>
      <c r="G158" s="15"/>
      <c r="H158" s="15"/>
      <c r="I158" s="15"/>
      <c r="J158" s="15" t="s">
        <v>56</v>
      </c>
    </row>
    <row r="159" spans="1:10" ht="13">
      <c r="A159" s="15" t="s">
        <v>1238</v>
      </c>
      <c r="B159" s="11">
        <v>0.13050925925925927</v>
      </c>
      <c r="C159" s="15" t="s">
        <v>19</v>
      </c>
      <c r="D159" s="15" t="s">
        <v>22</v>
      </c>
      <c r="E159" s="14">
        <v>29</v>
      </c>
      <c r="F159" s="14">
        <f>E159-10</f>
        <v>19</v>
      </c>
      <c r="G159" s="15"/>
      <c r="H159" s="15"/>
      <c r="I159" s="15"/>
      <c r="J159" s="15" t="s">
        <v>57</v>
      </c>
    </row>
    <row r="160" spans="1:10" ht="13">
      <c r="A160" s="15" t="s">
        <v>1238</v>
      </c>
      <c r="B160" s="11">
        <v>0.13414351851851852</v>
      </c>
      <c r="C160" s="15" t="s">
        <v>888</v>
      </c>
      <c r="D160" s="15" t="s">
        <v>101</v>
      </c>
      <c r="E160" s="14">
        <v>9</v>
      </c>
      <c r="F160" s="14"/>
      <c r="G160" s="15"/>
      <c r="H160" s="15"/>
      <c r="I160" s="15"/>
      <c r="J160" s="15" t="s">
        <v>154</v>
      </c>
    </row>
    <row r="161" spans="1:10" ht="13">
      <c r="A161" s="15" t="s">
        <v>1238</v>
      </c>
      <c r="B161" s="11">
        <v>0.13541666666666666</v>
      </c>
      <c r="C161" s="15" t="s">
        <v>18</v>
      </c>
      <c r="D161" s="15" t="s">
        <v>33</v>
      </c>
      <c r="E161" s="14">
        <v>9</v>
      </c>
      <c r="F161" s="14">
        <f>E161-7</f>
        <v>2</v>
      </c>
      <c r="G161" s="15"/>
      <c r="H161" s="15"/>
      <c r="I161" s="15"/>
      <c r="J161" s="15" t="s">
        <v>1327</v>
      </c>
    </row>
    <row r="162" spans="1:10" ht="13">
      <c r="A162" s="15" t="s">
        <v>1238</v>
      </c>
      <c r="B162" s="11">
        <v>0.13541666666666666</v>
      </c>
      <c r="C162" s="15" t="s">
        <v>18</v>
      </c>
      <c r="D162" s="15" t="s">
        <v>33</v>
      </c>
      <c r="E162" s="14" t="s">
        <v>38</v>
      </c>
      <c r="F162" s="14" t="s">
        <v>38</v>
      </c>
      <c r="G162" s="15"/>
      <c r="H162" s="15"/>
      <c r="I162" s="15"/>
      <c r="J162" s="15" t="s">
        <v>103</v>
      </c>
    </row>
    <row r="163" spans="1:10" ht="13">
      <c r="A163" s="15" t="s">
        <v>1238</v>
      </c>
      <c r="B163" s="11">
        <v>0.13739583333333333</v>
      </c>
      <c r="C163" s="15" t="s">
        <v>13</v>
      </c>
      <c r="D163" s="15" t="s">
        <v>28</v>
      </c>
      <c r="E163" s="14">
        <v>10</v>
      </c>
      <c r="F163" s="14"/>
      <c r="G163" s="15"/>
      <c r="H163" s="15" t="s">
        <v>1338</v>
      </c>
      <c r="I163" s="15"/>
      <c r="J163" s="15" t="s">
        <v>1339</v>
      </c>
    </row>
    <row r="164" spans="1:10" ht="13">
      <c r="A164" s="15" t="s">
        <v>1238</v>
      </c>
      <c r="B164" s="11">
        <v>0.13851851851851851</v>
      </c>
      <c r="C164" s="15" t="s">
        <v>13</v>
      </c>
      <c r="D164" s="15" t="s">
        <v>28</v>
      </c>
      <c r="E164" s="14">
        <v>9</v>
      </c>
      <c r="F164" s="14"/>
      <c r="G164" s="15"/>
      <c r="H164" s="15" t="s">
        <v>1340</v>
      </c>
      <c r="I164" s="15"/>
      <c r="J164" s="15" t="s">
        <v>1339</v>
      </c>
    </row>
    <row r="165" spans="1:10" ht="13">
      <c r="A165" s="15" t="s">
        <v>1238</v>
      </c>
      <c r="B165" s="11">
        <v>0.13923611111111112</v>
      </c>
      <c r="C165" s="15" t="s">
        <v>14</v>
      </c>
      <c r="D165" s="15" t="s">
        <v>30</v>
      </c>
      <c r="E165" s="14">
        <v>14</v>
      </c>
      <c r="F165" s="14">
        <f>E165-7</f>
        <v>7</v>
      </c>
      <c r="G165" s="15"/>
      <c r="H165" s="15"/>
      <c r="I165" s="15"/>
      <c r="J165" s="15" t="s">
        <v>929</v>
      </c>
    </row>
    <row r="166" spans="1:10" ht="13">
      <c r="A166" s="15" t="s">
        <v>1238</v>
      </c>
      <c r="B166" s="11">
        <v>0.13923611111111112</v>
      </c>
      <c r="C166" s="15" t="s">
        <v>14</v>
      </c>
      <c r="D166" s="15" t="s">
        <v>30</v>
      </c>
      <c r="E166" s="14" t="s">
        <v>38</v>
      </c>
      <c r="F166" s="14" t="s">
        <v>38</v>
      </c>
      <c r="G166" s="15"/>
      <c r="H166" s="15"/>
      <c r="I166" s="15"/>
      <c r="J166" s="15" t="s">
        <v>929</v>
      </c>
    </row>
    <row r="167" spans="1:10" ht="13">
      <c r="A167" s="15" t="s">
        <v>1238</v>
      </c>
      <c r="B167" s="11">
        <v>0.13958333333333334</v>
      </c>
      <c r="C167" s="15" t="s">
        <v>14</v>
      </c>
      <c r="D167" s="15" t="s">
        <v>30</v>
      </c>
      <c r="E167" s="14" t="s">
        <v>38</v>
      </c>
      <c r="F167" s="14" t="s">
        <v>38</v>
      </c>
      <c r="G167" s="15"/>
      <c r="H167" s="15"/>
      <c r="I167" s="15"/>
      <c r="J167" s="15" t="s">
        <v>929</v>
      </c>
    </row>
    <row r="168" spans="1:10" ht="13">
      <c r="A168" s="15" t="s">
        <v>1238</v>
      </c>
      <c r="B168" s="11">
        <v>0.14077546296296295</v>
      </c>
      <c r="C168" s="15" t="s">
        <v>19</v>
      </c>
      <c r="D168" s="15" t="s">
        <v>30</v>
      </c>
      <c r="E168" s="14">
        <v>11</v>
      </c>
      <c r="F168" s="14">
        <f t="shared" ref="F168:F169" si="7">E168-8</f>
        <v>3</v>
      </c>
      <c r="G168" s="15"/>
      <c r="H168" s="15"/>
      <c r="I168" s="15"/>
      <c r="J168" s="15" t="s">
        <v>56</v>
      </c>
    </row>
    <row r="169" spans="1:10" ht="13">
      <c r="A169" s="15" t="s">
        <v>1238</v>
      </c>
      <c r="B169" s="11">
        <v>0.14077546296296295</v>
      </c>
      <c r="C169" s="15" t="s">
        <v>19</v>
      </c>
      <c r="D169" s="15" t="s">
        <v>30</v>
      </c>
      <c r="E169" s="14">
        <v>20</v>
      </c>
      <c r="F169" s="14">
        <f t="shared" si="7"/>
        <v>12</v>
      </c>
      <c r="G169" s="15"/>
      <c r="H169" s="15"/>
      <c r="I169" s="15"/>
      <c r="J169" s="15" t="s">
        <v>1294</v>
      </c>
    </row>
    <row r="170" spans="1:10" ht="13">
      <c r="A170" s="15" t="s">
        <v>1238</v>
      </c>
      <c r="B170" s="11">
        <v>0.14129629629629631</v>
      </c>
      <c r="C170" s="15" t="s">
        <v>19</v>
      </c>
      <c r="D170" s="15" t="s">
        <v>22</v>
      </c>
      <c r="E170" s="14">
        <v>20</v>
      </c>
      <c r="F170" s="14">
        <f>E170-10</f>
        <v>10</v>
      </c>
      <c r="G170" s="15"/>
      <c r="H170" s="15"/>
      <c r="I170" s="15"/>
      <c r="J170" s="15"/>
    </row>
    <row r="171" spans="1:10" ht="13">
      <c r="A171" s="15" t="s">
        <v>1238</v>
      </c>
      <c r="B171" s="11">
        <v>0.14156250000000001</v>
      </c>
      <c r="C171" s="15" t="s">
        <v>13</v>
      </c>
      <c r="D171" s="15" t="s">
        <v>28</v>
      </c>
      <c r="E171" s="14">
        <v>11</v>
      </c>
      <c r="F171" s="14"/>
      <c r="G171" s="15"/>
      <c r="H171" s="15" t="s">
        <v>1342</v>
      </c>
      <c r="I171" s="15"/>
      <c r="J171" s="15" t="s">
        <v>1339</v>
      </c>
    </row>
    <row r="172" spans="1:10" ht="13">
      <c r="A172" s="15" t="s">
        <v>1238</v>
      </c>
      <c r="B172" s="11">
        <v>0.14274305555555555</v>
      </c>
      <c r="C172" s="15" t="s">
        <v>13</v>
      </c>
      <c r="D172" s="15" t="s">
        <v>33</v>
      </c>
      <c r="E172" s="14">
        <v>17</v>
      </c>
      <c r="F172" s="14">
        <f>E172-7</f>
        <v>10</v>
      </c>
      <c r="G172" s="15"/>
      <c r="H172" s="15"/>
      <c r="I172" s="15"/>
      <c r="J172" s="15" t="s">
        <v>1252</v>
      </c>
    </row>
    <row r="173" spans="1:10" ht="13">
      <c r="A173" s="15" t="s">
        <v>1238</v>
      </c>
      <c r="B173" s="11">
        <v>0.14291666666666666</v>
      </c>
      <c r="C173" s="15" t="s">
        <v>13</v>
      </c>
      <c r="D173" s="15" t="s">
        <v>33</v>
      </c>
      <c r="E173" s="14" t="s">
        <v>17</v>
      </c>
      <c r="F173" s="14">
        <v>20</v>
      </c>
      <c r="G173" s="15" t="s">
        <v>40</v>
      </c>
      <c r="H173" s="15"/>
      <c r="I173" s="15"/>
      <c r="J173" s="15" t="s">
        <v>1252</v>
      </c>
    </row>
    <row r="174" spans="1:10" ht="13">
      <c r="A174" s="15" t="s">
        <v>1238</v>
      </c>
      <c r="B174" s="11">
        <v>0.14297453703703702</v>
      </c>
      <c r="C174" s="15" t="s">
        <v>13</v>
      </c>
      <c r="D174" s="15" t="s">
        <v>28</v>
      </c>
      <c r="E174" s="14">
        <v>12</v>
      </c>
      <c r="F174" s="14"/>
      <c r="G174" s="15"/>
      <c r="H174" s="15" t="s">
        <v>1344</v>
      </c>
      <c r="I174" s="15"/>
      <c r="J174" s="15"/>
    </row>
    <row r="175" spans="1:10" ht="13">
      <c r="A175" s="15" t="s">
        <v>1238</v>
      </c>
      <c r="B175" s="11">
        <v>0.14309027777777777</v>
      </c>
      <c r="C175" s="15" t="s">
        <v>13</v>
      </c>
      <c r="D175" s="15" t="s">
        <v>28</v>
      </c>
      <c r="E175" s="14">
        <v>22</v>
      </c>
      <c r="F175" s="14"/>
      <c r="G175" s="15"/>
      <c r="H175" s="15" t="s">
        <v>1345</v>
      </c>
      <c r="I175" s="15"/>
      <c r="J175" s="15" t="s">
        <v>1346</v>
      </c>
    </row>
    <row r="176" spans="1:10" ht="13">
      <c r="A176" s="15" t="s">
        <v>1238</v>
      </c>
      <c r="B176" s="11">
        <v>0.14364583333333333</v>
      </c>
      <c r="C176" s="15" t="s">
        <v>21</v>
      </c>
      <c r="D176" s="15" t="s">
        <v>33</v>
      </c>
      <c r="E176" s="14" t="s">
        <v>17</v>
      </c>
      <c r="F176" s="14">
        <v>20</v>
      </c>
      <c r="G176" s="15" t="s">
        <v>40</v>
      </c>
      <c r="H176" s="15"/>
      <c r="I176" s="15"/>
      <c r="J176" s="15" t="s">
        <v>1002</v>
      </c>
    </row>
    <row r="177" spans="1:10" ht="13">
      <c r="A177" s="15" t="s">
        <v>1238</v>
      </c>
      <c r="B177" s="11">
        <v>0.14369212962962963</v>
      </c>
      <c r="C177" s="15" t="s">
        <v>21</v>
      </c>
      <c r="D177" s="15" t="s">
        <v>33</v>
      </c>
      <c r="E177" s="14">
        <v>18</v>
      </c>
      <c r="F177" s="14">
        <f>E177-8</f>
        <v>10</v>
      </c>
      <c r="G177" s="15"/>
      <c r="H177" s="15"/>
      <c r="I177" s="15"/>
      <c r="J177" s="15" t="s">
        <v>1002</v>
      </c>
    </row>
    <row r="178" spans="1:10" ht="13">
      <c r="A178" s="15" t="s">
        <v>1238</v>
      </c>
      <c r="B178" s="11">
        <v>0.14378472222222222</v>
      </c>
      <c r="C178" s="15" t="s">
        <v>21</v>
      </c>
      <c r="D178" s="15" t="s">
        <v>33</v>
      </c>
      <c r="E178" s="14" t="s">
        <v>38</v>
      </c>
      <c r="F178" s="14" t="s">
        <v>38</v>
      </c>
      <c r="G178" s="15"/>
      <c r="H178" s="15"/>
      <c r="I178" s="15"/>
      <c r="J178" s="15" t="s">
        <v>1002</v>
      </c>
    </row>
    <row r="179" spans="1:10" ht="13">
      <c r="A179" s="15" t="s">
        <v>1238</v>
      </c>
      <c r="B179" s="11">
        <v>0.14381944444444444</v>
      </c>
      <c r="C179" s="15" t="s">
        <v>21</v>
      </c>
      <c r="D179" s="15" t="s">
        <v>28</v>
      </c>
      <c r="E179" s="14">
        <v>16</v>
      </c>
      <c r="F179" s="14"/>
      <c r="G179" s="15"/>
      <c r="H179" s="15" t="s">
        <v>1347</v>
      </c>
      <c r="I179" s="15"/>
      <c r="J179" s="15"/>
    </row>
    <row r="180" spans="1:10" ht="13">
      <c r="A180" s="15" t="s">
        <v>1238</v>
      </c>
      <c r="B180" s="11">
        <v>0.1438888888888889</v>
      </c>
      <c r="C180" s="15" t="s">
        <v>21</v>
      </c>
      <c r="D180" s="15" t="s">
        <v>28</v>
      </c>
      <c r="E180" s="14">
        <v>10</v>
      </c>
      <c r="F180" s="14"/>
      <c r="G180" s="15"/>
      <c r="H180" s="15" t="s">
        <v>1348</v>
      </c>
      <c r="I180" s="15"/>
      <c r="J180" s="15"/>
    </row>
    <row r="181" spans="1:10" ht="13">
      <c r="A181" s="15" t="s">
        <v>1238</v>
      </c>
      <c r="B181" s="11">
        <v>0.1439236111111111</v>
      </c>
      <c r="C181" s="15" t="s">
        <v>21</v>
      </c>
      <c r="D181" s="15" t="s">
        <v>28</v>
      </c>
      <c r="E181" s="14">
        <v>9</v>
      </c>
      <c r="F181" s="14"/>
      <c r="G181" s="15"/>
      <c r="H181" s="15" t="s">
        <v>1349</v>
      </c>
      <c r="I181" s="15"/>
      <c r="J181" s="15" t="s">
        <v>1350</v>
      </c>
    </row>
    <row r="182" spans="1:10" ht="13">
      <c r="A182" s="15" t="s">
        <v>1238</v>
      </c>
      <c r="B182" s="11">
        <v>0.14664351851851851</v>
      </c>
      <c r="C182" s="15" t="s">
        <v>18</v>
      </c>
      <c r="D182" s="15" t="s">
        <v>33</v>
      </c>
      <c r="E182" s="14">
        <v>16</v>
      </c>
      <c r="F182" s="14">
        <f>E182-7</f>
        <v>9</v>
      </c>
      <c r="G182" s="15"/>
      <c r="H182" s="15"/>
      <c r="I182" s="15"/>
      <c r="J182" s="15" t="s">
        <v>1351</v>
      </c>
    </row>
    <row r="183" spans="1:10" ht="13">
      <c r="A183" s="15" t="s">
        <v>1238</v>
      </c>
      <c r="B183" s="11">
        <v>0.14679398148148148</v>
      </c>
      <c r="C183" s="15" t="s">
        <v>18</v>
      </c>
      <c r="D183" s="15" t="s">
        <v>28</v>
      </c>
      <c r="E183" s="14">
        <v>12</v>
      </c>
      <c r="F183" s="14"/>
      <c r="G183" s="15"/>
      <c r="H183" s="15" t="s">
        <v>1344</v>
      </c>
      <c r="I183" s="15"/>
      <c r="J183" s="15"/>
    </row>
    <row r="184" spans="1:10" ht="13">
      <c r="A184" s="15" t="s">
        <v>1238</v>
      </c>
      <c r="B184" s="11">
        <v>0.14754629629629629</v>
      </c>
      <c r="C184" s="15" t="s">
        <v>13</v>
      </c>
      <c r="D184" s="15" t="s">
        <v>28</v>
      </c>
      <c r="E184" s="14">
        <v>9</v>
      </c>
      <c r="F184" s="14"/>
      <c r="G184" s="15"/>
      <c r="H184" s="15" t="s">
        <v>1349</v>
      </c>
      <c r="I184" s="15"/>
      <c r="J184" s="15"/>
    </row>
    <row r="185" spans="1:10" ht="13">
      <c r="A185" s="15" t="s">
        <v>1238</v>
      </c>
      <c r="B185" s="11">
        <v>0.14905092592592592</v>
      </c>
      <c r="C185" s="15" t="s">
        <v>14</v>
      </c>
      <c r="D185" s="15" t="s">
        <v>30</v>
      </c>
      <c r="E185" s="14">
        <v>21</v>
      </c>
      <c r="F185" s="14">
        <f>E185-7</f>
        <v>14</v>
      </c>
      <c r="G185" s="15"/>
      <c r="H185" s="15"/>
      <c r="I185" s="15"/>
      <c r="J185" s="15" t="s">
        <v>297</v>
      </c>
    </row>
    <row r="186" spans="1:10" ht="13">
      <c r="A186" s="15" t="s">
        <v>1238</v>
      </c>
      <c r="B186" s="11">
        <v>0.14905092592592592</v>
      </c>
      <c r="C186" s="15" t="s">
        <v>14</v>
      </c>
      <c r="D186" s="15" t="s">
        <v>30</v>
      </c>
      <c r="E186" s="14" t="s">
        <v>38</v>
      </c>
      <c r="F186" s="14" t="s">
        <v>38</v>
      </c>
      <c r="G186" s="15"/>
      <c r="H186" s="15"/>
      <c r="I186" s="15"/>
      <c r="J186" s="15" t="s">
        <v>56</v>
      </c>
    </row>
    <row r="187" spans="1:10" ht="13">
      <c r="A187" s="15" t="s">
        <v>1238</v>
      </c>
      <c r="B187" s="11">
        <v>0.14905092592592592</v>
      </c>
      <c r="C187" s="15" t="s">
        <v>14</v>
      </c>
      <c r="D187" s="15" t="s">
        <v>30</v>
      </c>
      <c r="E187" s="14">
        <v>20</v>
      </c>
      <c r="F187" s="14">
        <v>13</v>
      </c>
      <c r="G187" s="15"/>
      <c r="H187" s="15"/>
      <c r="I187" s="15"/>
      <c r="J187" s="15" t="s">
        <v>929</v>
      </c>
    </row>
    <row r="188" spans="1:10" ht="13">
      <c r="A188" s="15" t="s">
        <v>1238</v>
      </c>
      <c r="B188" s="11">
        <v>0.15013888888888888</v>
      </c>
      <c r="C188" s="15" t="s">
        <v>14</v>
      </c>
      <c r="D188" s="15" t="s">
        <v>30</v>
      </c>
      <c r="E188" s="14">
        <v>23</v>
      </c>
      <c r="F188" s="14">
        <v>16</v>
      </c>
      <c r="G188" s="15"/>
      <c r="H188" s="15"/>
      <c r="I188" s="15"/>
      <c r="J188" s="15" t="s">
        <v>995</v>
      </c>
    </row>
    <row r="189" spans="1:10" ht="13">
      <c r="A189" s="15" t="s">
        <v>1238</v>
      </c>
      <c r="B189" s="11">
        <v>0.15023148148148149</v>
      </c>
      <c r="C189" s="15" t="s">
        <v>14</v>
      </c>
      <c r="D189" s="15" t="s">
        <v>28</v>
      </c>
      <c r="E189" s="14">
        <v>6</v>
      </c>
      <c r="F189" s="14"/>
      <c r="G189" s="15"/>
      <c r="H189" s="15" t="s">
        <v>1352</v>
      </c>
      <c r="I189" s="15"/>
      <c r="J189" s="15"/>
    </row>
    <row r="190" spans="1:10" ht="13">
      <c r="A190" s="15" t="s">
        <v>1238</v>
      </c>
      <c r="B190" s="11">
        <v>0.15034722222222222</v>
      </c>
      <c r="C190" s="15" t="s">
        <v>14</v>
      </c>
      <c r="D190" s="15" t="s">
        <v>30</v>
      </c>
      <c r="E190" s="14">
        <v>15</v>
      </c>
      <c r="F190" s="14">
        <f t="shared" ref="F190:F191" si="8">E190-7</f>
        <v>8</v>
      </c>
      <c r="G190" s="15"/>
      <c r="H190" s="15"/>
      <c r="I190" s="15"/>
      <c r="J190" s="15" t="s">
        <v>929</v>
      </c>
    </row>
    <row r="191" spans="1:10" ht="13">
      <c r="A191" s="15" t="s">
        <v>1238</v>
      </c>
      <c r="B191" s="11">
        <v>0.15046296296296297</v>
      </c>
      <c r="C191" s="15" t="s">
        <v>14</v>
      </c>
      <c r="D191" s="15" t="s">
        <v>30</v>
      </c>
      <c r="E191" s="14">
        <v>11</v>
      </c>
      <c r="F191" s="14">
        <f t="shared" si="8"/>
        <v>4</v>
      </c>
      <c r="G191" s="15"/>
      <c r="H191" s="15"/>
      <c r="I191" s="15"/>
      <c r="J191" s="15" t="s">
        <v>929</v>
      </c>
    </row>
    <row r="192" spans="1:10" ht="13">
      <c r="A192" s="15" t="s">
        <v>1238</v>
      </c>
      <c r="B192" s="11">
        <v>0.15052083333333333</v>
      </c>
      <c r="C192" s="15" t="s">
        <v>14</v>
      </c>
      <c r="D192" s="15" t="s">
        <v>28</v>
      </c>
      <c r="E192" s="14">
        <v>6</v>
      </c>
      <c r="F192" s="14"/>
      <c r="G192" s="15"/>
      <c r="H192" s="15"/>
      <c r="I192" s="15"/>
      <c r="J192" s="15"/>
    </row>
    <row r="193" spans="1:10" ht="13">
      <c r="A193" s="15" t="s">
        <v>1238</v>
      </c>
      <c r="B193" s="11">
        <v>0.15240740740740741</v>
      </c>
      <c r="C193" s="15" t="s">
        <v>14</v>
      </c>
      <c r="D193" s="15" t="s">
        <v>167</v>
      </c>
      <c r="E193" s="14">
        <v>16</v>
      </c>
      <c r="F193" s="14"/>
      <c r="G193" s="15"/>
      <c r="H193" s="15"/>
      <c r="I193" s="15"/>
      <c r="J193" s="15"/>
    </row>
    <row r="194" spans="1:10" ht="13">
      <c r="A194" s="15" t="s">
        <v>1238</v>
      </c>
      <c r="B194" s="11">
        <v>0.15355324074074075</v>
      </c>
      <c r="C194" s="15" t="s">
        <v>13</v>
      </c>
      <c r="D194" s="15" t="s">
        <v>33</v>
      </c>
      <c r="E194" s="14">
        <v>18</v>
      </c>
      <c r="F194" s="14">
        <f>E194-7</f>
        <v>11</v>
      </c>
      <c r="G194" s="15"/>
      <c r="H194" s="15"/>
      <c r="I194" s="15"/>
      <c r="J194" s="15" t="s">
        <v>1252</v>
      </c>
    </row>
    <row r="195" spans="1:10" ht="13">
      <c r="A195" s="15" t="s">
        <v>1238</v>
      </c>
      <c r="B195" s="11">
        <v>0.15362268518518518</v>
      </c>
      <c r="C195" s="15" t="s">
        <v>13</v>
      </c>
      <c r="D195" s="15" t="s">
        <v>33</v>
      </c>
      <c r="E195" s="14" t="s">
        <v>38</v>
      </c>
      <c r="F195" s="14" t="s">
        <v>38</v>
      </c>
      <c r="G195" s="15"/>
      <c r="H195" s="15"/>
      <c r="I195" s="15"/>
      <c r="J195" s="15" t="s">
        <v>1252</v>
      </c>
    </row>
    <row r="196" spans="1:10" ht="13">
      <c r="A196" s="15" t="s">
        <v>1238</v>
      </c>
      <c r="B196" s="11">
        <v>0.15364583333333334</v>
      </c>
      <c r="C196" s="15" t="s">
        <v>13</v>
      </c>
      <c r="D196" s="15" t="s">
        <v>28</v>
      </c>
      <c r="E196" s="14">
        <v>16</v>
      </c>
      <c r="F196" s="14"/>
      <c r="G196" s="15"/>
      <c r="H196" s="15" t="s">
        <v>1347</v>
      </c>
      <c r="I196" s="15"/>
      <c r="J196" s="15"/>
    </row>
    <row r="197" spans="1:10" ht="13">
      <c r="A197" s="15" t="s">
        <v>1238</v>
      </c>
      <c r="B197" s="11">
        <v>0.15559027777777779</v>
      </c>
      <c r="C197" s="15" t="s">
        <v>18</v>
      </c>
      <c r="D197" s="15" t="s">
        <v>109</v>
      </c>
      <c r="E197" s="14">
        <v>11</v>
      </c>
      <c r="F197" s="14">
        <f>E197-3</f>
        <v>8</v>
      </c>
      <c r="G197" s="15"/>
      <c r="H197" s="15"/>
      <c r="I197" s="15"/>
      <c r="J197" s="15"/>
    </row>
    <row r="198" spans="1:10" ht="13">
      <c r="A198" s="15" t="s">
        <v>1238</v>
      </c>
      <c r="B198" s="11">
        <v>0.15577546296296296</v>
      </c>
      <c r="C198" s="15" t="s">
        <v>19</v>
      </c>
      <c r="D198" s="15" t="s">
        <v>30</v>
      </c>
      <c r="E198" s="14">
        <v>12</v>
      </c>
      <c r="F198" s="14">
        <f>E198-8</f>
        <v>4</v>
      </c>
      <c r="G198" s="15"/>
      <c r="H198" s="15"/>
      <c r="I198" s="15"/>
      <c r="J198" s="15" t="s">
        <v>1353</v>
      </c>
    </row>
    <row r="199" spans="1:10" ht="13">
      <c r="A199" s="15" t="s">
        <v>1238</v>
      </c>
      <c r="B199" s="11">
        <v>0.15744212962962964</v>
      </c>
      <c r="C199" s="15" t="s">
        <v>66</v>
      </c>
      <c r="D199" s="15" t="s">
        <v>30</v>
      </c>
      <c r="E199" s="14" t="s">
        <v>38</v>
      </c>
      <c r="F199" s="14" t="s">
        <v>38</v>
      </c>
      <c r="G199" s="15"/>
      <c r="H199" s="15"/>
      <c r="I199" s="15"/>
      <c r="J199" s="15" t="s">
        <v>56</v>
      </c>
    </row>
    <row r="200" spans="1:10" ht="13">
      <c r="A200" s="15" t="s">
        <v>1238</v>
      </c>
      <c r="B200" s="11">
        <v>0.15744212962962964</v>
      </c>
      <c r="C200" s="15" t="s">
        <v>66</v>
      </c>
      <c r="D200" s="15" t="s">
        <v>30</v>
      </c>
      <c r="E200" s="14">
        <v>14</v>
      </c>
      <c r="F200" s="14">
        <f>E200-7</f>
        <v>7</v>
      </c>
      <c r="G200" s="15"/>
      <c r="H200" s="15"/>
      <c r="I200" s="15"/>
      <c r="J200" s="15" t="s">
        <v>831</v>
      </c>
    </row>
    <row r="201" spans="1:10" ht="13">
      <c r="A201" s="15" t="s">
        <v>1238</v>
      </c>
      <c r="B201" s="11">
        <v>0.15752314814814813</v>
      </c>
      <c r="C201" s="15" t="s">
        <v>66</v>
      </c>
      <c r="D201" s="15" t="s">
        <v>30</v>
      </c>
      <c r="E201" s="14" t="s">
        <v>38</v>
      </c>
      <c r="F201" s="14" t="s">
        <v>38</v>
      </c>
      <c r="G201" s="15"/>
      <c r="H201" s="15"/>
      <c r="I201" s="15"/>
      <c r="J201" s="15" t="s">
        <v>56</v>
      </c>
    </row>
    <row r="202" spans="1:10" ht="13">
      <c r="A202" s="15" t="s">
        <v>1238</v>
      </c>
      <c r="B202" s="11">
        <v>0.15752314814814813</v>
      </c>
      <c r="C202" s="15" t="s">
        <v>66</v>
      </c>
      <c r="D202" s="15" t="s">
        <v>30</v>
      </c>
      <c r="E202" s="14">
        <v>16</v>
      </c>
      <c r="F202" s="14">
        <f>E202-7</f>
        <v>9</v>
      </c>
      <c r="G202" s="15"/>
      <c r="H202" s="15"/>
      <c r="I202" s="15"/>
      <c r="J202" s="15" t="s">
        <v>831</v>
      </c>
    </row>
    <row r="203" spans="1:10" ht="13">
      <c r="A203" s="15" t="s">
        <v>1238</v>
      </c>
      <c r="B203" s="11">
        <v>0.15761574074074075</v>
      </c>
      <c r="C203" s="15" t="s">
        <v>66</v>
      </c>
      <c r="D203" s="15" t="s">
        <v>28</v>
      </c>
      <c r="E203" s="14">
        <v>16</v>
      </c>
      <c r="F203" s="14"/>
      <c r="G203" s="15"/>
      <c r="H203" s="15" t="s">
        <v>1355</v>
      </c>
      <c r="I203" s="15"/>
      <c r="J203" s="15" t="s">
        <v>1346</v>
      </c>
    </row>
    <row r="204" spans="1:10" ht="13">
      <c r="A204" s="15" t="s">
        <v>1238</v>
      </c>
      <c r="B204" s="11">
        <v>0.15902777777777777</v>
      </c>
      <c r="C204" s="15" t="s">
        <v>66</v>
      </c>
      <c r="D204" s="15" t="s">
        <v>30</v>
      </c>
      <c r="E204" s="14">
        <v>15</v>
      </c>
      <c r="F204" s="14">
        <f>E204-7</f>
        <v>8</v>
      </c>
      <c r="G204" s="15"/>
      <c r="H204" s="15"/>
      <c r="I204" s="15"/>
      <c r="J204" s="15" t="s">
        <v>1356</v>
      </c>
    </row>
    <row r="205" spans="1:10" ht="13">
      <c r="A205" s="15" t="s">
        <v>1238</v>
      </c>
      <c r="B205" s="11">
        <v>0.15920138888888888</v>
      </c>
      <c r="C205" s="15" t="s">
        <v>66</v>
      </c>
      <c r="D205" s="15" t="s">
        <v>28</v>
      </c>
      <c r="E205" s="14">
        <v>17</v>
      </c>
      <c r="F205" s="14"/>
      <c r="G205" s="15"/>
      <c r="H205" s="15" t="s">
        <v>1358</v>
      </c>
      <c r="I205" s="15"/>
      <c r="J205" s="15"/>
    </row>
    <row r="206" spans="1:10" ht="13">
      <c r="A206" s="15" t="s">
        <v>1238</v>
      </c>
      <c r="B206" s="11">
        <v>0.16108796296296296</v>
      </c>
      <c r="C206" s="15" t="s">
        <v>14</v>
      </c>
      <c r="D206" s="15" t="s">
        <v>30</v>
      </c>
      <c r="E206" s="14">
        <v>21</v>
      </c>
      <c r="F206" s="14">
        <f>E206-7</f>
        <v>14</v>
      </c>
      <c r="G206" s="15"/>
      <c r="H206" s="15"/>
      <c r="I206" s="15"/>
      <c r="J206" s="15" t="s">
        <v>995</v>
      </c>
    </row>
    <row r="207" spans="1:10" ht="13">
      <c r="A207" s="15" t="s">
        <v>1238</v>
      </c>
      <c r="B207" s="11">
        <v>0.16116898148148148</v>
      </c>
      <c r="C207" s="15" t="s">
        <v>14</v>
      </c>
      <c r="D207" s="15" t="s">
        <v>28</v>
      </c>
      <c r="E207" s="14">
        <v>5</v>
      </c>
      <c r="F207" s="14"/>
      <c r="G207" s="15"/>
      <c r="H207" s="15" t="s">
        <v>1362</v>
      </c>
      <c r="I207" s="15"/>
      <c r="J207" s="15"/>
    </row>
    <row r="208" spans="1:10" ht="13">
      <c r="A208" s="15" t="s">
        <v>1238</v>
      </c>
      <c r="B208" s="11">
        <v>0.1612962962962963</v>
      </c>
      <c r="C208" s="15" t="s">
        <v>14</v>
      </c>
      <c r="D208" s="15" t="s">
        <v>30</v>
      </c>
      <c r="E208" s="14">
        <v>12</v>
      </c>
      <c r="F208" s="14">
        <f>E208-7</f>
        <v>5</v>
      </c>
      <c r="G208" s="15"/>
      <c r="H208" s="15"/>
      <c r="I208" s="15"/>
      <c r="J208" s="15" t="s">
        <v>995</v>
      </c>
    </row>
    <row r="209" spans="1:10" ht="13">
      <c r="A209" s="15" t="s">
        <v>1238</v>
      </c>
      <c r="B209" s="11">
        <v>0.1620601851851852</v>
      </c>
      <c r="C209" s="15" t="s">
        <v>19</v>
      </c>
      <c r="D209" s="15" t="s">
        <v>30</v>
      </c>
      <c r="E209" s="14">
        <v>13</v>
      </c>
      <c r="F209" s="14">
        <f t="shared" ref="F209:F210" si="9">E209-8</f>
        <v>5</v>
      </c>
      <c r="G209" s="15"/>
      <c r="H209" s="15"/>
      <c r="I209" s="15"/>
      <c r="J209" s="15" t="s">
        <v>56</v>
      </c>
    </row>
    <row r="210" spans="1:10" ht="13">
      <c r="A210" s="15" t="s">
        <v>1238</v>
      </c>
      <c r="B210" s="11">
        <v>0.1620601851851852</v>
      </c>
      <c r="C210" s="15" t="s">
        <v>19</v>
      </c>
      <c r="D210" s="15" t="s">
        <v>30</v>
      </c>
      <c r="E210" s="14">
        <v>18</v>
      </c>
      <c r="F210" s="14">
        <f t="shared" si="9"/>
        <v>10</v>
      </c>
      <c r="G210" s="15"/>
      <c r="H210" s="15"/>
      <c r="I210" s="15"/>
      <c r="J210" s="15" t="s">
        <v>1294</v>
      </c>
    </row>
    <row r="211" spans="1:10" ht="13">
      <c r="A211" s="15" t="s">
        <v>1238</v>
      </c>
      <c r="B211" s="11">
        <v>0.16221064814814815</v>
      </c>
      <c r="C211" s="15" t="s">
        <v>19</v>
      </c>
      <c r="D211" s="15" t="s">
        <v>28</v>
      </c>
      <c r="E211" s="14">
        <v>23</v>
      </c>
      <c r="F211" s="14"/>
      <c r="G211" s="15"/>
      <c r="H211" s="15" t="s">
        <v>1365</v>
      </c>
      <c r="I211" s="15"/>
      <c r="J211" s="15"/>
    </row>
    <row r="212" spans="1:10" ht="13">
      <c r="A212" s="15" t="s">
        <v>1238</v>
      </c>
      <c r="B212" s="11">
        <v>0.16370370370370371</v>
      </c>
      <c r="C212" s="15" t="s">
        <v>13</v>
      </c>
      <c r="D212" s="15" t="s">
        <v>33</v>
      </c>
      <c r="E212" s="14">
        <v>12</v>
      </c>
      <c r="F212" s="14">
        <f>E212-7</f>
        <v>5</v>
      </c>
      <c r="G212" s="15"/>
      <c r="H212" s="15"/>
      <c r="I212" s="15"/>
      <c r="J212" s="15" t="s">
        <v>1252</v>
      </c>
    </row>
    <row r="213" spans="1:10" ht="13">
      <c r="A213" s="15" t="s">
        <v>1238</v>
      </c>
      <c r="B213" s="11">
        <v>0.16378472222222223</v>
      </c>
      <c r="C213" s="15" t="s">
        <v>13</v>
      </c>
      <c r="D213" s="15" t="s">
        <v>33</v>
      </c>
      <c r="E213" s="14" t="s">
        <v>17</v>
      </c>
      <c r="F213" s="14">
        <v>20</v>
      </c>
      <c r="G213" s="15" t="s">
        <v>40</v>
      </c>
      <c r="H213" s="15"/>
      <c r="I213" s="15"/>
      <c r="J213" s="15" t="s">
        <v>1252</v>
      </c>
    </row>
    <row r="214" spans="1:10" ht="13">
      <c r="A214" s="15" t="s">
        <v>1238</v>
      </c>
      <c r="B214" s="11">
        <v>0.16383101851851853</v>
      </c>
      <c r="C214" s="15" t="s">
        <v>13</v>
      </c>
      <c r="D214" s="15" t="s">
        <v>28</v>
      </c>
      <c r="E214" s="14">
        <v>30</v>
      </c>
      <c r="F214" s="14"/>
      <c r="G214" s="15"/>
      <c r="H214" s="15" t="s">
        <v>1367</v>
      </c>
      <c r="I214" s="15"/>
      <c r="J214" s="15" t="s">
        <v>1346</v>
      </c>
    </row>
    <row r="215" spans="1:10" ht="13">
      <c r="A215" s="15" t="s">
        <v>1238</v>
      </c>
      <c r="B215" s="11">
        <v>0.16837962962962963</v>
      </c>
      <c r="C215" s="15" t="s">
        <v>888</v>
      </c>
      <c r="D215" s="15" t="s">
        <v>101</v>
      </c>
      <c r="E215" s="14">
        <v>8</v>
      </c>
      <c r="F215" s="14"/>
      <c r="G215" s="15"/>
      <c r="H215" s="15"/>
      <c r="I215" s="15"/>
      <c r="J215" s="15" t="s">
        <v>1368</v>
      </c>
    </row>
    <row r="216" spans="1:10" ht="13">
      <c r="A216" s="15" t="s">
        <v>1238</v>
      </c>
      <c r="B216" s="11">
        <v>0.16886574074074073</v>
      </c>
      <c r="C216" s="15" t="s">
        <v>66</v>
      </c>
      <c r="D216" s="15" t="s">
        <v>30</v>
      </c>
      <c r="E216" s="14" t="s">
        <v>38</v>
      </c>
      <c r="F216" s="14" t="s">
        <v>38</v>
      </c>
      <c r="G216" s="15"/>
      <c r="H216" s="15"/>
      <c r="I216" s="15"/>
      <c r="J216" s="15" t="s">
        <v>56</v>
      </c>
    </row>
    <row r="217" spans="1:10" ht="13">
      <c r="A217" s="15" t="s">
        <v>1238</v>
      </c>
      <c r="B217" s="11">
        <v>0.16886574074074073</v>
      </c>
      <c r="C217" s="15" t="s">
        <v>66</v>
      </c>
      <c r="D217" s="15" t="s">
        <v>30</v>
      </c>
      <c r="E217" s="14">
        <v>25</v>
      </c>
      <c r="F217" s="14">
        <f>E217-7</f>
        <v>18</v>
      </c>
      <c r="G217" s="15"/>
      <c r="H217" s="15"/>
      <c r="I217" s="15"/>
      <c r="J217" s="15" t="s">
        <v>831</v>
      </c>
    </row>
    <row r="218" spans="1:10" ht="13">
      <c r="A218" s="15" t="s">
        <v>1238</v>
      </c>
      <c r="B218" s="11">
        <v>0.16898148148148148</v>
      </c>
      <c r="C218" s="15" t="s">
        <v>66</v>
      </c>
      <c r="D218" s="15" t="s">
        <v>28</v>
      </c>
      <c r="E218" s="14">
        <v>18</v>
      </c>
      <c r="F218" s="14"/>
      <c r="G218" s="15"/>
      <c r="H218" s="15" t="s">
        <v>1370</v>
      </c>
      <c r="I218" s="15"/>
      <c r="J218" s="15" t="s">
        <v>1346</v>
      </c>
    </row>
    <row r="219" spans="1:10" ht="13">
      <c r="A219" s="15" t="s">
        <v>1238</v>
      </c>
      <c r="B219" s="11">
        <v>0.16930555555555554</v>
      </c>
      <c r="C219" s="15" t="s">
        <v>66</v>
      </c>
      <c r="D219" s="15" t="s">
        <v>30</v>
      </c>
      <c r="E219" s="14">
        <v>22</v>
      </c>
      <c r="F219" s="14">
        <f>E219-7</f>
        <v>15</v>
      </c>
      <c r="G219" s="15"/>
      <c r="H219" s="15"/>
      <c r="I219" s="15"/>
      <c r="J219" s="15" t="s">
        <v>1268</v>
      </c>
    </row>
    <row r="220" spans="1:10" ht="13">
      <c r="A220" s="15" t="s">
        <v>1238</v>
      </c>
      <c r="B220" s="11">
        <v>0.16942129629629629</v>
      </c>
      <c r="C220" s="15" t="s">
        <v>66</v>
      </c>
      <c r="D220" s="15" t="s">
        <v>28</v>
      </c>
      <c r="E220" s="14">
        <v>16</v>
      </c>
      <c r="F220" s="14"/>
      <c r="G220" s="15"/>
      <c r="H220" s="15" t="s">
        <v>1347</v>
      </c>
      <c r="I220" s="15"/>
      <c r="J220" s="15"/>
    </row>
    <row r="221" spans="1:10" ht="13">
      <c r="A221" s="15" t="s">
        <v>1238</v>
      </c>
      <c r="B221" s="11">
        <v>0.17002314814814815</v>
      </c>
      <c r="C221" s="15" t="s">
        <v>888</v>
      </c>
      <c r="D221" s="15" t="s">
        <v>24</v>
      </c>
      <c r="E221" s="14">
        <v>10</v>
      </c>
      <c r="F221" s="14">
        <f>E221-8</f>
        <v>2</v>
      </c>
      <c r="G221" s="15"/>
      <c r="H221" s="15"/>
      <c r="I221" s="15"/>
      <c r="J221" s="15"/>
    </row>
    <row r="222" spans="1:10" ht="13">
      <c r="A222" s="15" t="s">
        <v>1238</v>
      </c>
      <c r="B222" s="11">
        <v>0.17071759259259259</v>
      </c>
      <c r="C222" s="15" t="s">
        <v>66</v>
      </c>
      <c r="D222" s="15" t="s">
        <v>30</v>
      </c>
      <c r="E222" s="14">
        <v>19</v>
      </c>
      <c r="F222" s="14">
        <f>E222-7</f>
        <v>12</v>
      </c>
      <c r="G222" s="15"/>
      <c r="H222" s="15"/>
      <c r="I222" s="15"/>
      <c r="J222" s="15" t="s">
        <v>1375</v>
      </c>
    </row>
    <row r="223" spans="1:10" ht="13">
      <c r="A223" s="15" t="s">
        <v>1238</v>
      </c>
      <c r="B223" s="11">
        <v>0.17075231481481482</v>
      </c>
      <c r="C223" s="15" t="s">
        <v>66</v>
      </c>
      <c r="D223" s="15" t="s">
        <v>28</v>
      </c>
      <c r="E223" s="14">
        <v>12</v>
      </c>
      <c r="F223" s="14"/>
      <c r="G223" s="15"/>
      <c r="H223" s="15" t="s">
        <v>1344</v>
      </c>
      <c r="I223" s="15"/>
      <c r="J223" s="15"/>
    </row>
    <row r="224" spans="1:10" ht="13">
      <c r="A224" s="15" t="s">
        <v>1238</v>
      </c>
      <c r="B224" s="11">
        <v>0.17184027777777777</v>
      </c>
      <c r="C224" s="15" t="s">
        <v>14</v>
      </c>
      <c r="D224" s="15" t="s">
        <v>156</v>
      </c>
      <c r="E224" s="14" t="s">
        <v>38</v>
      </c>
      <c r="F224" s="14" t="s">
        <v>38</v>
      </c>
      <c r="G224" s="15"/>
      <c r="H224" s="15"/>
      <c r="I224" s="15"/>
      <c r="J224" s="15"/>
    </row>
    <row r="225" spans="1:10" ht="13">
      <c r="A225" s="15" t="s">
        <v>1238</v>
      </c>
      <c r="B225" s="11">
        <v>0.17243055555555556</v>
      </c>
      <c r="C225" s="15" t="s">
        <v>19</v>
      </c>
      <c r="D225" s="15" t="s">
        <v>30</v>
      </c>
      <c r="E225" s="14">
        <v>19</v>
      </c>
      <c r="F225" s="14">
        <f>E225-8</f>
        <v>11</v>
      </c>
      <c r="G225" s="15"/>
      <c r="H225" s="15"/>
      <c r="I225" s="15"/>
      <c r="J225" s="15" t="s">
        <v>1011</v>
      </c>
    </row>
    <row r="226" spans="1:10" ht="13">
      <c r="A226" s="15" t="s">
        <v>1238</v>
      </c>
      <c r="B226" s="11">
        <v>0.17254629629629631</v>
      </c>
      <c r="C226" s="15" t="s">
        <v>19</v>
      </c>
      <c r="D226" s="15" t="s">
        <v>28</v>
      </c>
      <c r="E226" s="14">
        <v>20</v>
      </c>
      <c r="F226" s="14"/>
      <c r="G226" s="15"/>
      <c r="H226" s="15" t="s">
        <v>1378</v>
      </c>
      <c r="I226" s="15"/>
      <c r="J226" s="15"/>
    </row>
    <row r="227" spans="1:10" ht="13">
      <c r="A227" s="15" t="s">
        <v>1238</v>
      </c>
      <c r="B227" s="11">
        <v>0.1728587962962963</v>
      </c>
      <c r="C227" s="15" t="s">
        <v>19</v>
      </c>
      <c r="D227" s="15" t="s">
        <v>30</v>
      </c>
      <c r="E227" s="14">
        <v>24</v>
      </c>
      <c r="F227" s="14">
        <f>E227-8</f>
        <v>16</v>
      </c>
      <c r="G227" s="15"/>
      <c r="H227" s="15"/>
      <c r="I227" s="15"/>
      <c r="J227" s="15" t="s">
        <v>935</v>
      </c>
    </row>
    <row r="228" spans="1:10" ht="13">
      <c r="A228" s="15" t="s">
        <v>1238</v>
      </c>
      <c r="B228" s="11">
        <v>0.17299768518518518</v>
      </c>
      <c r="C228" s="15" t="s">
        <v>19</v>
      </c>
      <c r="D228" s="15" t="s">
        <v>28</v>
      </c>
      <c r="E228" s="14">
        <v>10</v>
      </c>
      <c r="F228" s="14"/>
      <c r="G228" s="15"/>
      <c r="H228" s="15" t="s">
        <v>1381</v>
      </c>
      <c r="I228" s="14">
        <v>1</v>
      </c>
      <c r="J228" s="15"/>
    </row>
    <row r="229" spans="1:10" ht="13">
      <c r="A229" s="15" t="s">
        <v>1238</v>
      </c>
      <c r="B229" s="11">
        <v>0.17337962962962963</v>
      </c>
      <c r="C229" s="15" t="s">
        <v>13</v>
      </c>
      <c r="D229" s="15" t="s">
        <v>33</v>
      </c>
      <c r="E229" s="14">
        <v>18</v>
      </c>
      <c r="F229" s="14">
        <f t="shared" ref="F229:F230" si="10">E229-7</f>
        <v>11</v>
      </c>
      <c r="G229" s="15"/>
      <c r="H229" s="15"/>
      <c r="I229" s="15"/>
      <c r="J229" s="15" t="s">
        <v>1252</v>
      </c>
    </row>
    <row r="230" spans="1:10" ht="13">
      <c r="A230" s="15" t="s">
        <v>1238</v>
      </c>
      <c r="B230" s="11">
        <v>0.17343749999999999</v>
      </c>
      <c r="C230" s="15" t="s">
        <v>13</v>
      </c>
      <c r="D230" s="15" t="s">
        <v>33</v>
      </c>
      <c r="E230" s="14">
        <v>18</v>
      </c>
      <c r="F230" s="14">
        <f t="shared" si="10"/>
        <v>11</v>
      </c>
      <c r="G230" s="15"/>
      <c r="H230" s="15"/>
      <c r="I230" s="15"/>
      <c r="J230" s="15" t="s">
        <v>1252</v>
      </c>
    </row>
    <row r="231" spans="1:10" ht="13">
      <c r="A231" s="15" t="s">
        <v>1238</v>
      </c>
      <c r="B231" s="11">
        <v>0.17349537037037038</v>
      </c>
      <c r="C231" s="15" t="s">
        <v>13</v>
      </c>
      <c r="D231" s="15" t="s">
        <v>28</v>
      </c>
      <c r="E231" s="14">
        <v>22</v>
      </c>
      <c r="F231" s="14"/>
      <c r="G231" s="15"/>
      <c r="H231" s="15" t="s">
        <v>1345</v>
      </c>
      <c r="I231" s="15"/>
      <c r="J231" s="15"/>
    </row>
    <row r="232" spans="1:10" ht="13">
      <c r="A232" s="15" t="s">
        <v>1238</v>
      </c>
      <c r="B232" s="11">
        <v>0.17482638888888888</v>
      </c>
      <c r="C232" s="15" t="s">
        <v>21</v>
      </c>
      <c r="D232" s="15" t="s">
        <v>33</v>
      </c>
      <c r="E232" s="14">
        <v>21</v>
      </c>
      <c r="F232" s="14">
        <f t="shared" ref="F232:F233" si="11">E232-8</f>
        <v>13</v>
      </c>
      <c r="G232" s="15"/>
      <c r="H232" s="15"/>
      <c r="I232" s="15"/>
      <c r="J232" s="15" t="s">
        <v>103</v>
      </c>
    </row>
    <row r="233" spans="1:10" ht="13">
      <c r="A233" s="15" t="s">
        <v>1238</v>
      </c>
      <c r="B233" s="11">
        <v>0.17482638888888888</v>
      </c>
      <c r="C233" s="15" t="s">
        <v>21</v>
      </c>
      <c r="D233" s="15" t="s">
        <v>33</v>
      </c>
      <c r="E233" s="14">
        <v>11</v>
      </c>
      <c r="F233" s="14">
        <f t="shared" si="11"/>
        <v>3</v>
      </c>
      <c r="G233" s="15"/>
      <c r="H233" s="15"/>
      <c r="I233" s="15"/>
      <c r="J233" s="15" t="s">
        <v>448</v>
      </c>
    </row>
    <row r="234" spans="1:10" ht="13">
      <c r="A234" s="15" t="s">
        <v>1238</v>
      </c>
      <c r="B234" s="11">
        <v>0.1764236111111111</v>
      </c>
      <c r="C234" s="15" t="s">
        <v>888</v>
      </c>
      <c r="D234" s="15" t="s">
        <v>33</v>
      </c>
      <c r="E234" s="14" t="s">
        <v>38</v>
      </c>
      <c r="F234" s="14" t="s">
        <v>38</v>
      </c>
      <c r="G234" s="15"/>
      <c r="H234" s="15"/>
      <c r="I234" s="15"/>
      <c r="J234" s="15" t="s">
        <v>103</v>
      </c>
    </row>
    <row r="235" spans="1:10" ht="13">
      <c r="A235" s="15" t="s">
        <v>1238</v>
      </c>
      <c r="B235" s="11">
        <v>0.1764236111111111</v>
      </c>
      <c r="C235" s="15" t="s">
        <v>888</v>
      </c>
      <c r="D235" s="15" t="s">
        <v>33</v>
      </c>
      <c r="E235" s="14">
        <v>13</v>
      </c>
      <c r="F235" s="14">
        <f>E235-8</f>
        <v>5</v>
      </c>
      <c r="G235" s="15"/>
      <c r="H235" s="15"/>
      <c r="I235" s="15"/>
      <c r="J235" s="15" t="s">
        <v>1385</v>
      </c>
    </row>
    <row r="236" spans="1:10" ht="13">
      <c r="A236" s="15" t="s">
        <v>1238</v>
      </c>
      <c r="B236" s="11">
        <v>0.17737268518518517</v>
      </c>
      <c r="C236" s="15" t="s">
        <v>18</v>
      </c>
      <c r="D236" s="15" t="s">
        <v>101</v>
      </c>
      <c r="E236" s="14">
        <v>10</v>
      </c>
      <c r="F236" s="14"/>
      <c r="G236" s="15"/>
      <c r="H236" s="15"/>
      <c r="I236" s="15"/>
      <c r="J236" s="15" t="s">
        <v>1387</v>
      </c>
    </row>
    <row r="237" spans="1:10" ht="13">
      <c r="A237" s="15" t="s">
        <v>1238</v>
      </c>
      <c r="B237" s="11">
        <v>0.17853009259259259</v>
      </c>
      <c r="C237" s="15" t="s">
        <v>66</v>
      </c>
      <c r="D237" s="15" t="s">
        <v>30</v>
      </c>
      <c r="E237" s="14" t="s">
        <v>38</v>
      </c>
      <c r="F237" s="14" t="s">
        <v>38</v>
      </c>
      <c r="G237" s="15"/>
      <c r="H237" s="15"/>
      <c r="I237" s="15"/>
      <c r="J237" s="15" t="s">
        <v>56</v>
      </c>
    </row>
    <row r="238" spans="1:10" ht="13">
      <c r="A238" s="15" t="s">
        <v>1238</v>
      </c>
      <c r="B238" s="11">
        <v>0.17853009259259259</v>
      </c>
      <c r="C238" s="15" t="s">
        <v>66</v>
      </c>
      <c r="D238" s="15" t="s">
        <v>30</v>
      </c>
      <c r="E238" s="14">
        <v>25</v>
      </c>
      <c r="F238" s="14">
        <f>E238-7</f>
        <v>18</v>
      </c>
      <c r="G238" s="15"/>
      <c r="H238" s="15"/>
      <c r="I238" s="15"/>
      <c r="J238" s="15" t="s">
        <v>1306</v>
      </c>
    </row>
    <row r="239" spans="1:10" ht="13">
      <c r="A239" s="15" t="s">
        <v>1238</v>
      </c>
      <c r="B239" s="11">
        <v>0.17858796296296298</v>
      </c>
      <c r="C239" s="15" t="s">
        <v>66</v>
      </c>
      <c r="D239" s="15" t="s">
        <v>30</v>
      </c>
      <c r="E239" s="14" t="s">
        <v>38</v>
      </c>
      <c r="F239" s="14" t="s">
        <v>38</v>
      </c>
      <c r="G239" s="15"/>
      <c r="H239" s="15"/>
      <c r="I239" s="15"/>
      <c r="J239" s="15" t="s">
        <v>56</v>
      </c>
    </row>
    <row r="240" spans="1:10" ht="13">
      <c r="A240" s="15" t="s">
        <v>1238</v>
      </c>
      <c r="B240" s="11">
        <v>0.17858796296296298</v>
      </c>
      <c r="C240" s="15" t="s">
        <v>66</v>
      </c>
      <c r="D240" s="15" t="s">
        <v>30</v>
      </c>
      <c r="E240" s="14">
        <v>25</v>
      </c>
      <c r="F240" s="14">
        <f>E240-7</f>
        <v>18</v>
      </c>
      <c r="G240" s="15"/>
      <c r="H240" s="15"/>
      <c r="I240" s="15"/>
      <c r="J240" s="15" t="s">
        <v>1306</v>
      </c>
    </row>
    <row r="241" spans="1:10" ht="13">
      <c r="A241" s="15" t="s">
        <v>1238</v>
      </c>
      <c r="B241" s="11">
        <v>0.1787037037037037</v>
      </c>
      <c r="C241" s="15" t="s">
        <v>66</v>
      </c>
      <c r="D241" s="15" t="s">
        <v>28</v>
      </c>
      <c r="E241" s="14">
        <v>20</v>
      </c>
      <c r="F241" s="14"/>
      <c r="G241" s="15"/>
      <c r="H241" s="15" t="s">
        <v>1388</v>
      </c>
      <c r="I241" s="15"/>
      <c r="J241" s="15"/>
    </row>
    <row r="242" spans="1:10" ht="13">
      <c r="A242" s="15" t="s">
        <v>1238</v>
      </c>
      <c r="B242" s="11">
        <v>0.1789351851851852</v>
      </c>
      <c r="C242" s="15" t="s">
        <v>66</v>
      </c>
      <c r="D242" s="15" t="s">
        <v>28</v>
      </c>
      <c r="E242" s="14">
        <v>10</v>
      </c>
      <c r="F242" s="14"/>
      <c r="G242" s="15"/>
      <c r="H242" s="15" t="s">
        <v>1348</v>
      </c>
      <c r="I242" s="14">
        <v>1</v>
      </c>
      <c r="J242" s="19" t="s">
        <v>1389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J6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7.33203125" customWidth="1"/>
    <col min="3" max="3" width="9.33203125" customWidth="1"/>
    <col min="4" max="4" width="15.6640625" customWidth="1"/>
    <col min="5" max="5" width="10.5" customWidth="1"/>
    <col min="6" max="6" width="12.5" customWidth="1"/>
    <col min="7" max="7" width="5.1640625" customWidth="1"/>
    <col min="9" max="9" width="6.33203125" customWidth="1"/>
    <col min="10" max="10" width="28.5" customWidth="1"/>
  </cols>
  <sheetData>
    <row r="1" spans="1:10" ht="15.75" customHeight="1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6" t="s">
        <v>108</v>
      </c>
      <c r="B2" s="16">
        <v>1.2175925925925925E-2</v>
      </c>
      <c r="C2" s="12" t="s">
        <v>23</v>
      </c>
      <c r="D2" s="12" t="s">
        <v>52</v>
      </c>
      <c r="E2" s="13">
        <v>9</v>
      </c>
      <c r="F2" s="13">
        <v>4</v>
      </c>
    </row>
    <row r="3" spans="1:10" ht="15.75" customHeight="1">
      <c r="A3" s="6" t="s">
        <v>108</v>
      </c>
      <c r="B3" s="16">
        <v>2.3969907407407409E-2</v>
      </c>
      <c r="C3" s="12" t="s">
        <v>21</v>
      </c>
      <c r="D3" s="12" t="s">
        <v>31</v>
      </c>
      <c r="E3" s="13">
        <v>6</v>
      </c>
      <c r="F3" s="14">
        <f>E3-3</f>
        <v>3</v>
      </c>
    </row>
    <row r="4" spans="1:10" ht="15.75" customHeight="1">
      <c r="A4" s="6" t="s">
        <v>108</v>
      </c>
      <c r="B4" s="16">
        <v>2.6562499999999999E-2</v>
      </c>
      <c r="C4" s="12" t="s">
        <v>13</v>
      </c>
      <c r="D4" s="12" t="s">
        <v>34</v>
      </c>
      <c r="E4" s="13" t="s">
        <v>38</v>
      </c>
      <c r="F4" s="13" t="s">
        <v>38</v>
      </c>
      <c r="J4" s="12" t="s">
        <v>56</v>
      </c>
    </row>
    <row r="5" spans="1:10" ht="15.75" customHeight="1">
      <c r="A5" s="6" t="s">
        <v>108</v>
      </c>
      <c r="B5" s="16">
        <v>2.6562499999999999E-2</v>
      </c>
      <c r="C5" s="12" t="s">
        <v>13</v>
      </c>
      <c r="D5" s="12" t="s">
        <v>34</v>
      </c>
      <c r="E5" s="13">
        <v>20</v>
      </c>
      <c r="F5" s="14">
        <f>E5-6</f>
        <v>14</v>
      </c>
      <c r="J5" s="12" t="s">
        <v>57</v>
      </c>
    </row>
    <row r="6" spans="1:10" ht="15.75" customHeight="1">
      <c r="A6" s="6" t="s">
        <v>108</v>
      </c>
      <c r="B6" s="16">
        <v>2.7037037037037037E-2</v>
      </c>
      <c r="C6" s="12" t="s">
        <v>18</v>
      </c>
      <c r="D6" s="12" t="s">
        <v>109</v>
      </c>
      <c r="E6" s="13">
        <v>8</v>
      </c>
      <c r="F6" s="14">
        <f>E6-3</f>
        <v>5</v>
      </c>
    </row>
    <row r="7" spans="1:10" ht="15.75" customHeight="1">
      <c r="A7" s="6" t="s">
        <v>108</v>
      </c>
      <c r="B7" s="16">
        <v>2.9861111111111113E-2</v>
      </c>
      <c r="C7" s="12" t="s">
        <v>14</v>
      </c>
      <c r="D7" s="12" t="s">
        <v>22</v>
      </c>
      <c r="E7" s="13">
        <v>10</v>
      </c>
      <c r="F7" s="14">
        <f>E7-6</f>
        <v>4</v>
      </c>
    </row>
    <row r="8" spans="1:10" ht="15.75" customHeight="1">
      <c r="A8" s="6" t="s">
        <v>108</v>
      </c>
      <c r="B8" s="16">
        <v>2.9907407407407407E-2</v>
      </c>
      <c r="C8" s="12" t="s">
        <v>18</v>
      </c>
      <c r="D8" s="12" t="s">
        <v>22</v>
      </c>
      <c r="E8" s="13">
        <v>7</v>
      </c>
      <c r="F8" s="14">
        <f>E8-3</f>
        <v>4</v>
      </c>
    </row>
    <row r="9" spans="1:10" ht="15.75" customHeight="1">
      <c r="A9" s="6" t="s">
        <v>108</v>
      </c>
      <c r="B9" s="16">
        <v>2.9953703703703705E-2</v>
      </c>
      <c r="C9" s="12" t="s">
        <v>19</v>
      </c>
      <c r="D9" s="12" t="s">
        <v>22</v>
      </c>
      <c r="E9" s="13">
        <v>26</v>
      </c>
      <c r="F9" s="14">
        <f>E9-8</f>
        <v>18</v>
      </c>
    </row>
    <row r="10" spans="1:10" ht="15.75" customHeight="1">
      <c r="A10" s="6" t="s">
        <v>108</v>
      </c>
      <c r="B10" s="16">
        <v>3.1064814814814816E-2</v>
      </c>
      <c r="C10" s="12" t="s">
        <v>18</v>
      </c>
      <c r="D10" s="12" t="s">
        <v>34</v>
      </c>
      <c r="E10" s="13" t="s">
        <v>38</v>
      </c>
      <c r="F10" s="13" t="s">
        <v>38</v>
      </c>
      <c r="J10" s="12" t="s">
        <v>103</v>
      </c>
    </row>
    <row r="11" spans="1:10" ht="15.75" customHeight="1">
      <c r="A11" s="6" t="s">
        <v>108</v>
      </c>
      <c r="B11" s="16">
        <v>3.1064814814814816E-2</v>
      </c>
      <c r="C11" s="12" t="s">
        <v>18</v>
      </c>
      <c r="D11" s="12" t="s">
        <v>34</v>
      </c>
      <c r="E11" s="13">
        <v>8</v>
      </c>
      <c r="F11" s="14">
        <f>E11-3</f>
        <v>5</v>
      </c>
      <c r="J11" s="12" t="s">
        <v>105</v>
      </c>
    </row>
    <row r="12" spans="1:10" ht="15.75" customHeight="1">
      <c r="A12" s="6" t="s">
        <v>108</v>
      </c>
      <c r="B12" s="16">
        <v>3.1655092592592596E-2</v>
      </c>
      <c r="C12" s="12" t="s">
        <v>18</v>
      </c>
      <c r="D12" s="12" t="s">
        <v>27</v>
      </c>
      <c r="E12" s="13" t="s">
        <v>17</v>
      </c>
      <c r="F12" s="13">
        <v>20</v>
      </c>
    </row>
    <row r="13" spans="1:10" ht="15.75" customHeight="1">
      <c r="A13" s="6" t="s">
        <v>108</v>
      </c>
      <c r="B13" s="16">
        <v>3.3298611111111112E-2</v>
      </c>
      <c r="C13" s="12" t="s">
        <v>19</v>
      </c>
      <c r="D13" s="12" t="s">
        <v>34</v>
      </c>
      <c r="E13" s="13">
        <v>0</v>
      </c>
      <c r="F13" s="13">
        <v>3</v>
      </c>
    </row>
    <row r="14" spans="1:10" ht="15.75" customHeight="1">
      <c r="A14" s="6" t="s">
        <v>108</v>
      </c>
      <c r="B14" s="16">
        <v>3.4004629629629628E-2</v>
      </c>
      <c r="C14" s="12" t="s">
        <v>23</v>
      </c>
      <c r="D14" s="12" t="s">
        <v>22</v>
      </c>
      <c r="E14" s="13" t="s">
        <v>38</v>
      </c>
      <c r="F14" s="13" t="s">
        <v>38</v>
      </c>
      <c r="J14" s="12" t="s">
        <v>56</v>
      </c>
    </row>
    <row r="15" spans="1:10" ht="15.75" customHeight="1">
      <c r="A15" s="6" t="s">
        <v>108</v>
      </c>
      <c r="B15" s="16">
        <v>4.0949074074074075E-2</v>
      </c>
      <c r="C15" s="12" t="s">
        <v>23</v>
      </c>
      <c r="D15" s="12" t="s">
        <v>22</v>
      </c>
      <c r="E15" s="13">
        <v>13</v>
      </c>
      <c r="F15" s="14">
        <f>E15-8</f>
        <v>5</v>
      </c>
      <c r="J15" s="12" t="s">
        <v>57</v>
      </c>
    </row>
    <row r="16" spans="1:10" ht="15.75" customHeight="1">
      <c r="A16" s="6" t="s">
        <v>108</v>
      </c>
      <c r="B16" s="16">
        <v>3.5104166666666665E-2</v>
      </c>
      <c r="C16" s="12" t="s">
        <v>23</v>
      </c>
      <c r="D16" s="12" t="s">
        <v>22</v>
      </c>
      <c r="E16" s="13" t="s">
        <v>38</v>
      </c>
      <c r="F16" s="13" t="s">
        <v>38</v>
      </c>
      <c r="J16" s="12" t="s">
        <v>56</v>
      </c>
    </row>
    <row r="17" spans="1:10" ht="15.75" customHeight="1">
      <c r="A17" s="6" t="s">
        <v>108</v>
      </c>
      <c r="B17" s="16">
        <v>3.5104166666666665E-2</v>
      </c>
      <c r="C17" s="12" t="s">
        <v>23</v>
      </c>
      <c r="D17" s="12" t="s">
        <v>22</v>
      </c>
      <c r="E17" s="13">
        <v>22</v>
      </c>
      <c r="F17" s="14">
        <f>E17-3</f>
        <v>19</v>
      </c>
      <c r="J17" s="12" t="s">
        <v>57</v>
      </c>
    </row>
    <row r="18" spans="1:10" ht="15.75" customHeight="1">
      <c r="A18" s="6" t="s">
        <v>108</v>
      </c>
      <c r="B18" s="16">
        <v>3.6296296296296299E-2</v>
      </c>
      <c r="C18" s="12" t="s">
        <v>21</v>
      </c>
      <c r="D18" s="12" t="s">
        <v>116</v>
      </c>
      <c r="E18" s="13">
        <v>9</v>
      </c>
      <c r="F18" s="14"/>
    </row>
    <row r="19" spans="1:10" ht="15.75" customHeight="1">
      <c r="A19" s="6" t="s">
        <v>108</v>
      </c>
      <c r="B19" s="16">
        <v>3.9444444444444442E-2</v>
      </c>
      <c r="C19" s="12" t="s">
        <v>21</v>
      </c>
      <c r="D19" s="12" t="s">
        <v>31</v>
      </c>
      <c r="E19" s="13">
        <v>11</v>
      </c>
      <c r="F19" s="14">
        <f t="shared" ref="F19:F21" si="0">E19-3</f>
        <v>8</v>
      </c>
    </row>
    <row r="20" spans="1:10" ht="15.75" customHeight="1">
      <c r="A20" s="6" t="s">
        <v>108</v>
      </c>
      <c r="B20" s="16">
        <v>4.2581018518518518E-2</v>
      </c>
      <c r="C20" s="12" t="s">
        <v>23</v>
      </c>
      <c r="D20" s="12" t="s">
        <v>22</v>
      </c>
      <c r="E20" s="13">
        <v>19</v>
      </c>
      <c r="F20" s="14">
        <f t="shared" si="0"/>
        <v>16</v>
      </c>
    </row>
    <row r="21" spans="1:10" ht="15.75" customHeight="1">
      <c r="A21" s="6" t="s">
        <v>108</v>
      </c>
      <c r="B21" s="16">
        <v>5.0798611111111114E-2</v>
      </c>
      <c r="C21" s="12" t="s">
        <v>21</v>
      </c>
      <c r="D21" s="12" t="s">
        <v>31</v>
      </c>
      <c r="E21" s="13">
        <v>11</v>
      </c>
      <c r="F21" s="14">
        <f t="shared" si="0"/>
        <v>8</v>
      </c>
    </row>
    <row r="22" spans="1:10" ht="15.75" customHeight="1">
      <c r="A22" s="6" t="s">
        <v>108</v>
      </c>
      <c r="B22" s="16">
        <v>5.2418981481481483E-2</v>
      </c>
      <c r="C22" s="12" t="s">
        <v>23</v>
      </c>
      <c r="D22" s="12" t="s">
        <v>31</v>
      </c>
      <c r="E22" s="13">
        <v>12</v>
      </c>
      <c r="F22" s="14">
        <f>E22-0</f>
        <v>12</v>
      </c>
    </row>
    <row r="23" spans="1:10" ht="15.75" customHeight="1">
      <c r="A23" s="6" t="s">
        <v>108</v>
      </c>
      <c r="B23" s="16">
        <v>5.2453703703703704E-2</v>
      </c>
      <c r="C23" s="12" t="s">
        <v>66</v>
      </c>
      <c r="D23" s="12" t="s">
        <v>31</v>
      </c>
      <c r="E23" s="13">
        <v>11</v>
      </c>
      <c r="F23" s="14">
        <f>E23--2</f>
        <v>13</v>
      </c>
    </row>
    <row r="24" spans="1:10" ht="15.75" customHeight="1">
      <c r="A24" s="6" t="s">
        <v>108</v>
      </c>
      <c r="B24" s="16">
        <v>5.4027777777777779E-2</v>
      </c>
      <c r="C24" s="12" t="s">
        <v>19</v>
      </c>
      <c r="D24" s="12" t="s">
        <v>31</v>
      </c>
      <c r="E24" s="13">
        <v>1</v>
      </c>
      <c r="F24" s="13">
        <v>4</v>
      </c>
    </row>
    <row r="25" spans="1:10" ht="15.75" customHeight="1">
      <c r="A25" s="6" t="s">
        <v>108</v>
      </c>
      <c r="B25" s="16">
        <v>6.1331018518518521E-2</v>
      </c>
      <c r="C25" s="12" t="s">
        <v>14</v>
      </c>
      <c r="D25" s="12" t="s">
        <v>15</v>
      </c>
      <c r="E25" s="13">
        <v>10</v>
      </c>
      <c r="F25" s="14">
        <f>E25-3</f>
        <v>7</v>
      </c>
    </row>
    <row r="26" spans="1:10" ht="15.75" customHeight="1">
      <c r="A26" s="6" t="s">
        <v>108</v>
      </c>
      <c r="B26" s="16">
        <v>7.4490740740740746E-2</v>
      </c>
      <c r="C26" s="12" t="s">
        <v>23</v>
      </c>
      <c r="D26" s="12" t="s">
        <v>116</v>
      </c>
      <c r="E26" s="13">
        <v>14</v>
      </c>
      <c r="F26" s="14">
        <f>E26-0</f>
        <v>14</v>
      </c>
    </row>
    <row r="27" spans="1:10" ht="15.75" customHeight="1">
      <c r="A27" s="6" t="s">
        <v>108</v>
      </c>
      <c r="B27" s="16">
        <v>7.4687500000000004E-2</v>
      </c>
      <c r="C27" s="12" t="s">
        <v>21</v>
      </c>
      <c r="D27" s="12" t="s">
        <v>31</v>
      </c>
      <c r="E27" s="13">
        <v>14</v>
      </c>
      <c r="F27" s="14">
        <f>E27-3</f>
        <v>11</v>
      </c>
    </row>
    <row r="28" spans="1:10" ht="15.75" customHeight="1">
      <c r="A28" s="6" t="s">
        <v>108</v>
      </c>
      <c r="B28" s="16">
        <v>9.7916666666666666E-2</v>
      </c>
      <c r="C28" s="12" t="s">
        <v>14</v>
      </c>
      <c r="D28" s="12" t="s">
        <v>30</v>
      </c>
      <c r="E28" s="13">
        <v>12</v>
      </c>
      <c r="F28" s="14">
        <f>E28-6</f>
        <v>6</v>
      </c>
      <c r="J28" s="12" t="s">
        <v>32</v>
      </c>
    </row>
    <row r="29" spans="1:10" ht="15.75" customHeight="1">
      <c r="A29" s="6" t="s">
        <v>108</v>
      </c>
      <c r="B29" s="16">
        <v>9.8761574074074071E-2</v>
      </c>
      <c r="C29" s="12" t="s">
        <v>14</v>
      </c>
      <c r="D29" s="12" t="s">
        <v>30</v>
      </c>
      <c r="E29" s="13" t="s">
        <v>17</v>
      </c>
      <c r="F29" s="13">
        <v>20</v>
      </c>
      <c r="G29" s="12" t="s">
        <v>40</v>
      </c>
      <c r="J29" s="12" t="s">
        <v>32</v>
      </c>
    </row>
    <row r="30" spans="1:10" ht="15.75" customHeight="1">
      <c r="A30" s="6" t="s">
        <v>108</v>
      </c>
      <c r="B30" s="16">
        <v>9.8761574074074071E-2</v>
      </c>
      <c r="C30" s="12" t="s">
        <v>14</v>
      </c>
      <c r="D30" s="12" t="s">
        <v>30</v>
      </c>
      <c r="E30" s="13" t="s">
        <v>17</v>
      </c>
      <c r="F30" s="13">
        <v>20</v>
      </c>
      <c r="G30" s="12" t="s">
        <v>40</v>
      </c>
      <c r="J30" s="12" t="s">
        <v>32</v>
      </c>
    </row>
    <row r="31" spans="1:10" ht="15.75" customHeight="1">
      <c r="A31" s="6" t="s">
        <v>108</v>
      </c>
      <c r="B31" s="16">
        <v>9.8761574074074071E-2</v>
      </c>
      <c r="C31" s="12" t="s">
        <v>14</v>
      </c>
      <c r="D31" s="12" t="s">
        <v>30</v>
      </c>
      <c r="E31" s="13">
        <v>23</v>
      </c>
      <c r="F31" s="13">
        <f>E31-6</f>
        <v>17</v>
      </c>
      <c r="J31" s="12" t="s">
        <v>32</v>
      </c>
    </row>
    <row r="32" spans="1:10" ht="15.75" customHeight="1">
      <c r="A32" s="6" t="s">
        <v>108</v>
      </c>
      <c r="B32" s="16">
        <v>9.9201388888888895E-2</v>
      </c>
      <c r="C32" s="12" t="s">
        <v>14</v>
      </c>
      <c r="D32" s="12" t="s">
        <v>28</v>
      </c>
      <c r="E32" s="13">
        <v>10</v>
      </c>
      <c r="F32" s="14"/>
      <c r="H32" s="12" t="s">
        <v>128</v>
      </c>
    </row>
    <row r="33" spans="1:10" ht="15.75" customHeight="1">
      <c r="A33" s="6" t="s">
        <v>108</v>
      </c>
      <c r="B33" s="16">
        <v>9.9201388888888895E-2</v>
      </c>
      <c r="C33" s="12" t="s">
        <v>14</v>
      </c>
      <c r="D33" s="12" t="s">
        <v>28</v>
      </c>
      <c r="E33" s="13">
        <v>8</v>
      </c>
      <c r="F33" s="14"/>
      <c r="H33" s="12" t="s">
        <v>130</v>
      </c>
    </row>
    <row r="34" spans="1:10" ht="15.75" customHeight="1">
      <c r="A34" s="6" t="s">
        <v>108</v>
      </c>
      <c r="B34" s="16">
        <v>9.9328703703703697E-2</v>
      </c>
      <c r="C34" s="12" t="s">
        <v>14</v>
      </c>
      <c r="D34" s="12" t="s">
        <v>28</v>
      </c>
      <c r="E34" s="13">
        <v>5</v>
      </c>
      <c r="F34" s="14"/>
      <c r="H34" s="12" t="s">
        <v>131</v>
      </c>
    </row>
    <row r="35" spans="1:10" ht="15.75" customHeight="1">
      <c r="A35" s="6" t="s">
        <v>108</v>
      </c>
      <c r="B35" s="16">
        <v>0.10028935185185185</v>
      </c>
      <c r="C35" s="12" t="s">
        <v>14</v>
      </c>
      <c r="D35" s="12" t="s">
        <v>62</v>
      </c>
      <c r="E35" s="13">
        <v>10</v>
      </c>
      <c r="F35" s="13">
        <v>7</v>
      </c>
      <c r="J35" s="12" t="s">
        <v>132</v>
      </c>
    </row>
    <row r="36" spans="1:10" ht="15.75" customHeight="1">
      <c r="A36" s="6" t="s">
        <v>108</v>
      </c>
      <c r="B36" s="16">
        <v>0.10100694444444444</v>
      </c>
      <c r="C36" s="12" t="s">
        <v>14</v>
      </c>
      <c r="D36" s="12" t="s">
        <v>30</v>
      </c>
      <c r="E36" s="13">
        <v>9</v>
      </c>
      <c r="F36" s="13">
        <f t="shared" ref="F36:F37" si="1">E36-6</f>
        <v>3</v>
      </c>
      <c r="J36" s="12" t="s">
        <v>32</v>
      </c>
    </row>
    <row r="37" spans="1:10" ht="15.75" customHeight="1">
      <c r="A37" s="6" t="s">
        <v>108</v>
      </c>
      <c r="B37" s="16">
        <v>0.1013425925925926</v>
      </c>
      <c r="C37" s="12" t="s">
        <v>14</v>
      </c>
      <c r="D37" s="12" t="s">
        <v>30</v>
      </c>
      <c r="E37" s="13">
        <v>21</v>
      </c>
      <c r="F37" s="14">
        <f t="shared" si="1"/>
        <v>15</v>
      </c>
      <c r="J37" s="12" t="s">
        <v>32</v>
      </c>
    </row>
    <row r="38" spans="1:10" ht="15.75" customHeight="1">
      <c r="A38" s="6" t="s">
        <v>108</v>
      </c>
      <c r="B38" s="16">
        <v>0.10164351851851852</v>
      </c>
      <c r="C38" s="12" t="s">
        <v>14</v>
      </c>
      <c r="D38" s="12" t="s">
        <v>28</v>
      </c>
      <c r="E38" s="13">
        <v>8</v>
      </c>
      <c r="F38" s="14"/>
      <c r="H38" s="12" t="s">
        <v>130</v>
      </c>
    </row>
    <row r="39" spans="1:10" ht="15.75" customHeight="1">
      <c r="A39" s="6" t="s">
        <v>108</v>
      </c>
      <c r="B39" s="16">
        <v>0.10299768518518519</v>
      </c>
      <c r="C39" s="12" t="s">
        <v>14</v>
      </c>
      <c r="D39" s="12" t="s">
        <v>62</v>
      </c>
      <c r="E39" s="13">
        <v>12</v>
      </c>
      <c r="F39" s="14">
        <f>E39-3</f>
        <v>9</v>
      </c>
      <c r="J39" s="12" t="s">
        <v>133</v>
      </c>
    </row>
    <row r="40" spans="1:10" ht="15.75" customHeight="1">
      <c r="A40" s="6" t="s">
        <v>108</v>
      </c>
      <c r="B40" s="16">
        <v>0.108125</v>
      </c>
      <c r="C40" s="12" t="s">
        <v>18</v>
      </c>
      <c r="D40" s="12" t="s">
        <v>51</v>
      </c>
      <c r="E40" s="13">
        <v>20</v>
      </c>
      <c r="F40" s="14">
        <f>E40-5</f>
        <v>15</v>
      </c>
    </row>
    <row r="41" spans="1:10" ht="15.75" customHeight="1">
      <c r="A41" s="6" t="s">
        <v>108</v>
      </c>
      <c r="B41" s="16">
        <v>0.11019675925925926</v>
      </c>
      <c r="C41" s="12" t="s">
        <v>13</v>
      </c>
      <c r="D41" s="12" t="s">
        <v>24</v>
      </c>
      <c r="E41" s="13">
        <v>11</v>
      </c>
      <c r="F41" s="14">
        <f>E41--2</f>
        <v>13</v>
      </c>
    </row>
    <row r="42" spans="1:10" ht="15.75" customHeight="1">
      <c r="A42" s="6" t="s">
        <v>108</v>
      </c>
      <c r="B42" s="16">
        <v>0.11019675925925926</v>
      </c>
      <c r="C42" s="12" t="s">
        <v>18</v>
      </c>
      <c r="D42" s="12" t="s">
        <v>24</v>
      </c>
      <c r="E42" s="13">
        <v>15</v>
      </c>
      <c r="F42" s="14">
        <f>E42-3</f>
        <v>12</v>
      </c>
    </row>
    <row r="43" spans="1:10" ht="15.75" customHeight="1">
      <c r="A43" s="6" t="s">
        <v>108</v>
      </c>
      <c r="B43" s="16">
        <v>0.11019675925925926</v>
      </c>
      <c r="C43" s="12" t="s">
        <v>23</v>
      </c>
      <c r="D43" s="12" t="s">
        <v>24</v>
      </c>
      <c r="E43" s="13">
        <v>11</v>
      </c>
      <c r="F43" s="14">
        <f>E43-5</f>
        <v>6</v>
      </c>
    </row>
    <row r="44" spans="1:10" ht="15.75" customHeight="1">
      <c r="A44" s="6" t="s">
        <v>108</v>
      </c>
      <c r="B44" s="16">
        <v>0.11032407407407407</v>
      </c>
      <c r="C44" s="12" t="s">
        <v>21</v>
      </c>
      <c r="D44" s="12" t="s">
        <v>31</v>
      </c>
      <c r="E44" s="13" t="s">
        <v>17</v>
      </c>
      <c r="F44" s="13">
        <v>20</v>
      </c>
    </row>
    <row r="45" spans="1:10" ht="15.75" customHeight="1">
      <c r="A45" s="6" t="s">
        <v>108</v>
      </c>
      <c r="B45" s="16">
        <v>0.11099537037037037</v>
      </c>
      <c r="C45" s="12" t="s">
        <v>18</v>
      </c>
      <c r="D45" s="12" t="s">
        <v>55</v>
      </c>
      <c r="E45" s="13">
        <v>15</v>
      </c>
      <c r="F45" s="14">
        <f>E45-3</f>
        <v>12</v>
      </c>
    </row>
    <row r="46" spans="1:10" ht="15.75" customHeight="1">
      <c r="A46" s="6" t="s">
        <v>108</v>
      </c>
      <c r="B46" s="16">
        <v>0.11341435185185185</v>
      </c>
      <c r="C46" s="12" t="s">
        <v>21</v>
      </c>
      <c r="D46" s="12" t="s">
        <v>31</v>
      </c>
      <c r="E46" s="13" t="s">
        <v>17</v>
      </c>
      <c r="F46" s="13">
        <v>20</v>
      </c>
    </row>
    <row r="47" spans="1:10" ht="15.75" customHeight="1">
      <c r="A47" s="6" t="s">
        <v>108</v>
      </c>
      <c r="B47" s="16">
        <v>0.11412037037037037</v>
      </c>
      <c r="C47" s="12" t="s">
        <v>19</v>
      </c>
      <c r="D47" s="12" t="s">
        <v>37</v>
      </c>
      <c r="E47" s="13">
        <v>10</v>
      </c>
      <c r="F47" s="14">
        <f>E47-5</f>
        <v>5</v>
      </c>
    </row>
    <row r="48" spans="1:10" ht="15.75" customHeight="1">
      <c r="A48" s="6" t="s">
        <v>108</v>
      </c>
      <c r="B48" s="16">
        <v>0.11469907407407408</v>
      </c>
      <c r="C48" s="12" t="s">
        <v>19</v>
      </c>
      <c r="D48" s="12" t="s">
        <v>27</v>
      </c>
      <c r="E48" s="13">
        <v>24</v>
      </c>
      <c r="F48" s="14">
        <f>E48-8</f>
        <v>16</v>
      </c>
    </row>
    <row r="49" spans="1:10" ht="15.75" customHeight="1">
      <c r="A49" s="6" t="s">
        <v>108</v>
      </c>
      <c r="B49" s="16">
        <v>0.11608796296296296</v>
      </c>
      <c r="C49" s="12" t="s">
        <v>21</v>
      </c>
      <c r="D49" s="12" t="s">
        <v>135</v>
      </c>
      <c r="E49" s="13">
        <v>11</v>
      </c>
      <c r="F49" s="14">
        <f t="shared" ref="F49:F50" si="2">E49-3</f>
        <v>8</v>
      </c>
    </row>
    <row r="50" spans="1:10" ht="15.75" customHeight="1">
      <c r="A50" s="6" t="s">
        <v>108</v>
      </c>
      <c r="B50" s="16">
        <v>0.1178125</v>
      </c>
      <c r="C50" s="12" t="s">
        <v>21</v>
      </c>
      <c r="D50" s="12" t="s">
        <v>31</v>
      </c>
      <c r="E50" s="13">
        <v>12</v>
      </c>
      <c r="F50" s="14">
        <f t="shared" si="2"/>
        <v>9</v>
      </c>
    </row>
    <row r="51" spans="1:10" ht="15.75" customHeight="1">
      <c r="A51" s="6" t="s">
        <v>108</v>
      </c>
      <c r="B51" s="16">
        <v>0.12172453703703703</v>
      </c>
      <c r="C51" s="12" t="s">
        <v>19</v>
      </c>
      <c r="D51" s="12" t="s">
        <v>137</v>
      </c>
      <c r="E51" s="13">
        <v>14</v>
      </c>
      <c r="F51" s="14">
        <f>E51-6</f>
        <v>8</v>
      </c>
    </row>
    <row r="52" spans="1:10" ht="15.75" customHeight="1">
      <c r="A52" s="6" t="s">
        <v>108</v>
      </c>
      <c r="B52" s="16">
        <v>0.12586805555555555</v>
      </c>
      <c r="C52" s="12" t="s">
        <v>18</v>
      </c>
      <c r="D52" s="12" t="s">
        <v>27</v>
      </c>
      <c r="E52" s="13">
        <v>23</v>
      </c>
      <c r="F52" s="13">
        <f>E52-5</f>
        <v>18</v>
      </c>
    </row>
    <row r="53" spans="1:10" ht="15.75" customHeight="1">
      <c r="A53" s="6" t="s">
        <v>108</v>
      </c>
      <c r="B53" s="16">
        <v>0.13496527777777778</v>
      </c>
      <c r="C53" s="12" t="s">
        <v>66</v>
      </c>
      <c r="D53" s="12" t="s">
        <v>31</v>
      </c>
      <c r="E53" s="13" t="s">
        <v>38</v>
      </c>
      <c r="F53" s="13" t="s">
        <v>38</v>
      </c>
      <c r="J53" s="12" t="s">
        <v>103</v>
      </c>
    </row>
    <row r="54" spans="1:10" ht="15.75" customHeight="1">
      <c r="A54" s="6" t="s">
        <v>108</v>
      </c>
      <c r="B54" s="16">
        <v>0.13496527777777778</v>
      </c>
      <c r="C54" s="12" t="s">
        <v>66</v>
      </c>
      <c r="D54" s="12" t="s">
        <v>31</v>
      </c>
      <c r="E54" s="13">
        <v>3</v>
      </c>
      <c r="F54" s="14">
        <f>E54--2</f>
        <v>5</v>
      </c>
      <c r="J54" s="12" t="s">
        <v>105</v>
      </c>
    </row>
    <row r="55" spans="1:10" ht="15.75" customHeight="1">
      <c r="A55" s="6" t="s">
        <v>108</v>
      </c>
      <c r="B55" s="16">
        <v>0.13579861111111111</v>
      </c>
      <c r="C55" s="12" t="s">
        <v>23</v>
      </c>
      <c r="D55" s="12" t="s">
        <v>31</v>
      </c>
      <c r="E55" s="13">
        <v>19</v>
      </c>
      <c r="F55" s="14">
        <f>E55-0</f>
        <v>19</v>
      </c>
    </row>
    <row r="56" spans="1:10" ht="15.75" customHeight="1">
      <c r="A56" s="6" t="s">
        <v>108</v>
      </c>
      <c r="B56" s="16">
        <v>0.13751157407407408</v>
      </c>
      <c r="C56" s="12" t="s">
        <v>14</v>
      </c>
      <c r="D56" s="12" t="s">
        <v>24</v>
      </c>
      <c r="E56" s="13">
        <v>18</v>
      </c>
      <c r="F56" s="14">
        <f>E56-5</f>
        <v>13</v>
      </c>
    </row>
    <row r="57" spans="1:10" ht="15.75" customHeight="1">
      <c r="A57" s="6" t="s">
        <v>108</v>
      </c>
      <c r="B57" s="16">
        <v>0.13967592592592593</v>
      </c>
      <c r="C57" s="12" t="s">
        <v>13</v>
      </c>
      <c r="D57" s="12" t="s">
        <v>31</v>
      </c>
      <c r="E57" s="13" t="s">
        <v>38</v>
      </c>
      <c r="F57" s="13" t="s">
        <v>38</v>
      </c>
      <c r="J57" s="12" t="s">
        <v>56</v>
      </c>
    </row>
    <row r="58" spans="1:10" ht="15.75" customHeight="1">
      <c r="A58" s="6" t="s">
        <v>108</v>
      </c>
      <c r="B58" s="16">
        <v>0.13967592592592593</v>
      </c>
      <c r="C58" s="12" t="s">
        <v>13</v>
      </c>
      <c r="D58" s="12" t="s">
        <v>31</v>
      </c>
      <c r="E58" s="13">
        <v>21</v>
      </c>
      <c r="F58" s="14">
        <f>E58-4</f>
        <v>17</v>
      </c>
      <c r="J58" s="12" t="s">
        <v>57</v>
      </c>
    </row>
    <row r="59" spans="1:10" ht="13">
      <c r="A59" s="6" t="s">
        <v>108</v>
      </c>
      <c r="B59" s="16">
        <v>0.15122685185185186</v>
      </c>
      <c r="C59" s="12" t="s">
        <v>14</v>
      </c>
      <c r="D59" s="12" t="s">
        <v>34</v>
      </c>
      <c r="E59" s="13">
        <v>19</v>
      </c>
      <c r="F59" s="14">
        <f>E59-3</f>
        <v>16</v>
      </c>
    </row>
    <row r="60" spans="1:10" ht="13">
      <c r="A60" s="6" t="s">
        <v>108</v>
      </c>
      <c r="B60" s="16">
        <v>0.15377314814814816</v>
      </c>
      <c r="C60" s="12" t="s">
        <v>19</v>
      </c>
      <c r="D60" s="12" t="s">
        <v>25</v>
      </c>
      <c r="E60" s="13" t="s">
        <v>38</v>
      </c>
      <c r="F60" s="13" t="s">
        <v>38</v>
      </c>
      <c r="J60" s="12" t="s">
        <v>56</v>
      </c>
    </row>
    <row r="61" spans="1:10" ht="13">
      <c r="A61" s="6" t="s">
        <v>108</v>
      </c>
      <c r="B61" s="16">
        <v>0.15377314814814816</v>
      </c>
      <c r="C61" s="12" t="s">
        <v>19</v>
      </c>
      <c r="D61" s="12" t="s">
        <v>25</v>
      </c>
      <c r="E61" s="13">
        <v>6</v>
      </c>
      <c r="F61" s="14">
        <f>E61-0</f>
        <v>6</v>
      </c>
      <c r="J61" s="12" t="s">
        <v>57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>
    <outlinePr summaryBelow="0" summaryRight="0"/>
  </sheetPr>
  <dimension ref="A1:J11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7.83203125" customWidth="1"/>
    <col min="3" max="3" width="9.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38.33203125" customWidth="1"/>
    <col min="9" max="9" width="6.33203125" customWidth="1"/>
    <col min="10" max="10" width="49.1640625" customWidth="1"/>
  </cols>
  <sheetData>
    <row r="1" spans="1:10" ht="15.75" customHeight="1">
      <c r="A1" s="25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5" t="s">
        <v>1237</v>
      </c>
      <c r="B2" s="11">
        <v>1.3148148148148148E-2</v>
      </c>
      <c r="C2" s="15" t="s">
        <v>888</v>
      </c>
      <c r="D2" s="15" t="s">
        <v>15</v>
      </c>
      <c r="E2" s="14">
        <v>27</v>
      </c>
      <c r="F2" s="14">
        <f>E2-8</f>
        <v>19</v>
      </c>
      <c r="G2" s="15"/>
      <c r="H2" s="15"/>
      <c r="I2" s="15"/>
      <c r="J2" s="15"/>
    </row>
    <row r="3" spans="1:10" ht="15.75" customHeight="1">
      <c r="A3" s="15" t="s">
        <v>1237</v>
      </c>
      <c r="B3" s="11">
        <v>1.3900462962962963E-2</v>
      </c>
      <c r="C3" s="15" t="s">
        <v>14</v>
      </c>
      <c r="D3" s="15" t="s">
        <v>15</v>
      </c>
      <c r="E3" s="14">
        <v>19</v>
      </c>
      <c r="F3" s="14">
        <f>E3-0</f>
        <v>19</v>
      </c>
      <c r="G3" s="15"/>
      <c r="H3" s="15"/>
      <c r="I3" s="15"/>
      <c r="J3" s="15"/>
    </row>
    <row r="4" spans="1:10" ht="15.75" customHeight="1">
      <c r="A4" s="15" t="s">
        <v>1237</v>
      </c>
      <c r="B4" s="11">
        <v>2.3136574074074073E-2</v>
      </c>
      <c r="C4" s="15" t="s">
        <v>21</v>
      </c>
      <c r="D4" s="15" t="s">
        <v>321</v>
      </c>
      <c r="E4" s="14">
        <v>17</v>
      </c>
      <c r="F4" s="14">
        <f>E4-8</f>
        <v>9</v>
      </c>
      <c r="G4" s="15"/>
      <c r="H4" s="15"/>
      <c r="I4" s="15"/>
      <c r="J4" s="15"/>
    </row>
    <row r="5" spans="1:10" ht="15.75" customHeight="1">
      <c r="A5" s="15" t="s">
        <v>1237</v>
      </c>
      <c r="B5" s="11">
        <v>2.4525462962962964E-2</v>
      </c>
      <c r="C5" s="15" t="s">
        <v>19</v>
      </c>
      <c r="D5" s="15" t="s">
        <v>37</v>
      </c>
      <c r="E5" s="14">
        <v>25</v>
      </c>
      <c r="F5" s="14">
        <f>E5-9</f>
        <v>16</v>
      </c>
      <c r="G5" s="15"/>
      <c r="H5" s="15"/>
      <c r="I5" s="15"/>
      <c r="J5" s="15"/>
    </row>
    <row r="6" spans="1:10" ht="15.75" customHeight="1">
      <c r="A6" s="15" t="s">
        <v>1237</v>
      </c>
      <c r="B6" s="11">
        <v>2.6782407407407408E-2</v>
      </c>
      <c r="C6" s="15" t="s">
        <v>13</v>
      </c>
      <c r="D6" s="15" t="s">
        <v>26</v>
      </c>
      <c r="E6" s="14" t="s">
        <v>38</v>
      </c>
      <c r="F6" s="14" t="s">
        <v>38</v>
      </c>
      <c r="G6" s="15"/>
      <c r="H6" s="15"/>
      <c r="I6" s="15"/>
      <c r="J6" s="15" t="s">
        <v>56</v>
      </c>
    </row>
    <row r="7" spans="1:10" ht="15.75" customHeight="1">
      <c r="A7" s="15" t="s">
        <v>1237</v>
      </c>
      <c r="B7" s="11">
        <v>2.6782407407407408E-2</v>
      </c>
      <c r="C7" s="15" t="s">
        <v>13</v>
      </c>
      <c r="D7" s="15" t="s">
        <v>26</v>
      </c>
      <c r="E7" s="14">
        <v>19</v>
      </c>
      <c r="F7" s="14">
        <f>E7-3</f>
        <v>16</v>
      </c>
      <c r="G7" s="15"/>
      <c r="H7" s="15"/>
      <c r="I7" s="15"/>
      <c r="J7" s="15" t="s">
        <v>57</v>
      </c>
    </row>
    <row r="8" spans="1:10" ht="15.75" customHeight="1">
      <c r="A8" s="15" t="s">
        <v>1237</v>
      </c>
      <c r="B8" s="11">
        <v>2.7384259259259261E-2</v>
      </c>
      <c r="C8" s="15" t="s">
        <v>13</v>
      </c>
      <c r="D8" s="15" t="s">
        <v>26</v>
      </c>
      <c r="E8" s="14" t="s">
        <v>38</v>
      </c>
      <c r="F8" s="14" t="s">
        <v>38</v>
      </c>
      <c r="G8" s="15"/>
      <c r="H8" s="15"/>
      <c r="I8" s="15"/>
      <c r="J8" s="15" t="s">
        <v>56</v>
      </c>
    </row>
    <row r="9" spans="1:10" ht="15.75" customHeight="1">
      <c r="A9" s="15" t="s">
        <v>1237</v>
      </c>
      <c r="B9" s="11">
        <v>2.7384259259259261E-2</v>
      </c>
      <c r="C9" s="15" t="s">
        <v>13</v>
      </c>
      <c r="D9" s="15" t="s">
        <v>26</v>
      </c>
      <c r="E9" s="14">
        <v>14</v>
      </c>
      <c r="F9" s="14">
        <f>E9-3</f>
        <v>11</v>
      </c>
      <c r="G9" s="15"/>
      <c r="H9" s="15"/>
      <c r="I9" s="15"/>
      <c r="J9" s="15" t="s">
        <v>57</v>
      </c>
    </row>
    <row r="10" spans="1:10" ht="15.75" customHeight="1">
      <c r="A10" s="15" t="s">
        <v>1237</v>
      </c>
      <c r="B10" s="11">
        <v>2.8136574074074074E-2</v>
      </c>
      <c r="C10" s="15" t="s">
        <v>13</v>
      </c>
      <c r="D10" s="15" t="s">
        <v>26</v>
      </c>
      <c r="E10" s="14" t="s">
        <v>38</v>
      </c>
      <c r="F10" s="14" t="s">
        <v>38</v>
      </c>
      <c r="G10" s="15"/>
      <c r="H10" s="15"/>
      <c r="I10" s="15"/>
      <c r="J10" s="15" t="s">
        <v>56</v>
      </c>
    </row>
    <row r="11" spans="1:10" ht="15.75" customHeight="1">
      <c r="A11" s="15" t="s">
        <v>1237</v>
      </c>
      <c r="B11" s="11">
        <v>2.8136574074074074E-2</v>
      </c>
      <c r="C11" s="15" t="s">
        <v>13</v>
      </c>
      <c r="D11" s="15" t="s">
        <v>26</v>
      </c>
      <c r="E11" s="14">
        <v>20</v>
      </c>
      <c r="F11" s="14">
        <f>E11-3</f>
        <v>17</v>
      </c>
      <c r="G11" s="15"/>
      <c r="H11" s="15"/>
      <c r="I11" s="15"/>
      <c r="J11" s="15" t="s">
        <v>57</v>
      </c>
    </row>
    <row r="12" spans="1:10" ht="15.75" customHeight="1">
      <c r="A12" s="15" t="s">
        <v>1237</v>
      </c>
      <c r="B12" s="11">
        <v>2.8391203703703703E-2</v>
      </c>
      <c r="C12" s="15" t="s">
        <v>13</v>
      </c>
      <c r="D12" s="15" t="s">
        <v>26</v>
      </c>
      <c r="E12" s="14" t="s">
        <v>38</v>
      </c>
      <c r="F12" s="14" t="s">
        <v>38</v>
      </c>
      <c r="G12" s="15"/>
      <c r="H12" s="15"/>
      <c r="I12" s="15"/>
      <c r="J12" s="15" t="s">
        <v>56</v>
      </c>
    </row>
    <row r="13" spans="1:10" ht="15.75" customHeight="1">
      <c r="A13" s="15" t="s">
        <v>1237</v>
      </c>
      <c r="B13" s="11">
        <v>2.8391203703703703E-2</v>
      </c>
      <c r="C13" s="15" t="s">
        <v>13</v>
      </c>
      <c r="D13" s="15" t="s">
        <v>26</v>
      </c>
      <c r="E13" s="14" t="s">
        <v>17</v>
      </c>
      <c r="F13" s="14">
        <v>20</v>
      </c>
      <c r="G13" s="15"/>
      <c r="H13" s="15"/>
      <c r="I13" s="15"/>
      <c r="J13" s="15" t="s">
        <v>57</v>
      </c>
    </row>
    <row r="14" spans="1:10" ht="15.75" customHeight="1">
      <c r="A14" s="15" t="s">
        <v>1237</v>
      </c>
      <c r="B14" s="11">
        <v>2.886574074074074E-2</v>
      </c>
      <c r="C14" s="15" t="s">
        <v>13</v>
      </c>
      <c r="D14" s="15" t="s">
        <v>37</v>
      </c>
      <c r="E14" s="14">
        <v>23</v>
      </c>
      <c r="F14" s="14">
        <f>E14-5</f>
        <v>18</v>
      </c>
      <c r="G14" s="15"/>
      <c r="H14" s="15"/>
      <c r="I14" s="15"/>
      <c r="J14" s="15"/>
    </row>
    <row r="15" spans="1:10" ht="15.75" customHeight="1">
      <c r="A15" s="15" t="s">
        <v>1237</v>
      </c>
      <c r="B15" s="11">
        <v>3.0451388888888889E-2</v>
      </c>
      <c r="C15" s="15" t="s">
        <v>13</v>
      </c>
      <c r="D15" s="15" t="s">
        <v>16</v>
      </c>
      <c r="E15" s="14">
        <v>6</v>
      </c>
      <c r="F15" s="14">
        <f>E15-0</f>
        <v>6</v>
      </c>
      <c r="G15" s="15"/>
      <c r="H15" s="15"/>
      <c r="I15" s="15"/>
      <c r="J15" s="15"/>
    </row>
    <row r="16" spans="1:10" ht="15.75" customHeight="1">
      <c r="A16" s="15" t="s">
        <v>1237</v>
      </c>
      <c r="B16" s="11">
        <v>3.2673611111111112E-2</v>
      </c>
      <c r="C16" s="15" t="s">
        <v>13</v>
      </c>
      <c r="D16" s="15" t="s">
        <v>37</v>
      </c>
      <c r="E16" s="14">
        <v>12</v>
      </c>
      <c r="F16" s="14">
        <f>E16-5</f>
        <v>7</v>
      </c>
      <c r="G16" s="15"/>
      <c r="H16" s="15"/>
      <c r="I16" s="15"/>
      <c r="J16" s="15"/>
    </row>
    <row r="17" spans="1:10" ht="15.75" customHeight="1">
      <c r="A17" s="15" t="s">
        <v>1237</v>
      </c>
      <c r="B17" s="11">
        <v>3.304398148148148E-2</v>
      </c>
      <c r="C17" s="15" t="s">
        <v>13</v>
      </c>
      <c r="D17" s="15" t="s">
        <v>26</v>
      </c>
      <c r="E17" s="14">
        <v>7</v>
      </c>
      <c r="F17" s="14">
        <f>E17-3</f>
        <v>4</v>
      </c>
      <c r="G17" s="15"/>
      <c r="H17" s="15"/>
      <c r="I17" s="15"/>
      <c r="J17" s="15"/>
    </row>
    <row r="18" spans="1:10" ht="15.75" customHeight="1">
      <c r="A18" s="15" t="s">
        <v>1237</v>
      </c>
      <c r="B18" s="11">
        <v>3.3240740740740737E-2</v>
      </c>
      <c r="C18" s="15" t="s">
        <v>13</v>
      </c>
      <c r="D18" s="15" t="s">
        <v>34</v>
      </c>
      <c r="E18" s="14" t="s">
        <v>17</v>
      </c>
      <c r="F18" s="14">
        <v>20</v>
      </c>
      <c r="G18" s="15"/>
      <c r="H18" s="15"/>
      <c r="I18" s="15"/>
      <c r="J18" s="15"/>
    </row>
    <row r="19" spans="1:10" ht="15.75" customHeight="1">
      <c r="A19" s="15" t="s">
        <v>1237</v>
      </c>
      <c r="B19" s="11">
        <v>3.5173611111111114E-2</v>
      </c>
      <c r="C19" s="15" t="s">
        <v>21</v>
      </c>
      <c r="D19" s="15" t="s">
        <v>15</v>
      </c>
      <c r="E19" s="14" t="s">
        <v>38</v>
      </c>
      <c r="F19" s="14" t="s">
        <v>38</v>
      </c>
      <c r="G19" s="15"/>
      <c r="H19" s="15"/>
      <c r="I19" s="15"/>
      <c r="J19" s="15" t="s">
        <v>103</v>
      </c>
    </row>
    <row r="20" spans="1:10" ht="15.75" customHeight="1">
      <c r="A20" s="15" t="s">
        <v>1237</v>
      </c>
      <c r="B20" s="11">
        <v>3.5173611111111114E-2</v>
      </c>
      <c r="C20" s="15" t="s">
        <v>21</v>
      </c>
      <c r="D20" s="15" t="s">
        <v>15</v>
      </c>
      <c r="E20" s="14">
        <v>15</v>
      </c>
      <c r="F20" s="14">
        <f>E20-3</f>
        <v>12</v>
      </c>
      <c r="G20" s="15"/>
      <c r="H20" s="15"/>
      <c r="I20" s="15"/>
      <c r="J20" s="15" t="s">
        <v>105</v>
      </c>
    </row>
    <row r="21" spans="1:10" ht="15.75" customHeight="1">
      <c r="A21" s="15" t="s">
        <v>1237</v>
      </c>
      <c r="B21" s="11">
        <v>3.605324074074074E-2</v>
      </c>
      <c r="C21" s="15" t="s">
        <v>19</v>
      </c>
      <c r="D21" s="15" t="s">
        <v>78</v>
      </c>
      <c r="E21" s="14">
        <v>12</v>
      </c>
      <c r="F21" s="14">
        <v>9</v>
      </c>
      <c r="G21" s="15"/>
      <c r="H21" s="15"/>
      <c r="I21" s="15"/>
      <c r="J21" s="15"/>
    </row>
    <row r="22" spans="1:10" ht="15.75" customHeight="1">
      <c r="A22" s="15" t="s">
        <v>1237</v>
      </c>
      <c r="B22" s="11">
        <v>3.6307870370370372E-2</v>
      </c>
      <c r="C22" s="15" t="s">
        <v>19</v>
      </c>
      <c r="D22" s="15" t="s">
        <v>37</v>
      </c>
      <c r="E22" s="14" t="s">
        <v>17</v>
      </c>
      <c r="F22" s="14">
        <v>20</v>
      </c>
      <c r="G22" s="15"/>
      <c r="H22" s="15"/>
      <c r="I22" s="15"/>
      <c r="J22" s="15"/>
    </row>
    <row r="23" spans="1:10" ht="15.75" customHeight="1">
      <c r="A23" s="15" t="s">
        <v>1237</v>
      </c>
      <c r="B23" s="11">
        <v>3.7430555555555557E-2</v>
      </c>
      <c r="C23" s="15" t="s">
        <v>66</v>
      </c>
      <c r="D23" s="15" t="s">
        <v>109</v>
      </c>
      <c r="E23" s="14" t="s">
        <v>38</v>
      </c>
      <c r="F23" s="14" t="s">
        <v>38</v>
      </c>
      <c r="G23" s="15"/>
      <c r="H23" s="15"/>
      <c r="I23" s="15"/>
      <c r="J23" s="15"/>
    </row>
    <row r="24" spans="1:10" ht="15.75" customHeight="1">
      <c r="A24" s="15" t="s">
        <v>1237</v>
      </c>
      <c r="B24" s="11">
        <v>3.7604166666666668E-2</v>
      </c>
      <c r="C24" s="15" t="s">
        <v>14</v>
      </c>
      <c r="D24" s="15" t="s">
        <v>52</v>
      </c>
      <c r="E24" s="14" t="s">
        <v>38</v>
      </c>
      <c r="F24" s="14" t="s">
        <v>38</v>
      </c>
      <c r="G24" s="15"/>
      <c r="H24" s="15"/>
      <c r="I24" s="15"/>
      <c r="J24" s="15" t="s">
        <v>56</v>
      </c>
    </row>
    <row r="25" spans="1:10" ht="15.75" customHeight="1">
      <c r="A25" s="15" t="s">
        <v>1237</v>
      </c>
      <c r="B25" s="11">
        <v>3.7604166666666668E-2</v>
      </c>
      <c r="C25" s="15" t="s">
        <v>14</v>
      </c>
      <c r="D25" s="15" t="s">
        <v>52</v>
      </c>
      <c r="E25" s="14">
        <v>12</v>
      </c>
      <c r="F25" s="14">
        <f>E25-7</f>
        <v>5</v>
      </c>
      <c r="G25" s="15"/>
      <c r="H25" s="15"/>
      <c r="I25" s="15"/>
      <c r="J25" s="15" t="s">
        <v>57</v>
      </c>
    </row>
    <row r="26" spans="1:10" ht="15.75" customHeight="1">
      <c r="A26" s="15" t="s">
        <v>1237</v>
      </c>
      <c r="B26" s="11">
        <v>3.8935185185185184E-2</v>
      </c>
      <c r="C26" s="15" t="s">
        <v>19</v>
      </c>
      <c r="D26" s="15" t="s">
        <v>30</v>
      </c>
      <c r="E26" s="14">
        <v>16</v>
      </c>
      <c r="F26" s="14">
        <f>E26-8</f>
        <v>8</v>
      </c>
      <c r="G26" s="15"/>
      <c r="H26" s="15"/>
      <c r="I26" s="15"/>
      <c r="J26" s="15" t="s">
        <v>1244</v>
      </c>
    </row>
    <row r="27" spans="1:10" ht="15.75" customHeight="1">
      <c r="A27" s="15" t="s">
        <v>1237</v>
      </c>
      <c r="B27" s="11">
        <v>3.9722222222222221E-2</v>
      </c>
      <c r="C27" s="15" t="s">
        <v>888</v>
      </c>
      <c r="D27" s="15" t="s">
        <v>28</v>
      </c>
      <c r="E27" s="14">
        <v>12</v>
      </c>
      <c r="F27" s="14"/>
      <c r="G27" s="15"/>
      <c r="H27" s="15" t="s">
        <v>1247</v>
      </c>
      <c r="I27" s="15"/>
      <c r="J27" s="15" t="s">
        <v>1249</v>
      </c>
    </row>
    <row r="28" spans="1:10" ht="15.75" customHeight="1">
      <c r="A28" s="15" t="s">
        <v>1237</v>
      </c>
      <c r="B28" s="11">
        <v>0.04</v>
      </c>
      <c r="C28" s="15" t="s">
        <v>19</v>
      </c>
      <c r="D28" s="15" t="s">
        <v>28</v>
      </c>
      <c r="E28" s="14">
        <v>9</v>
      </c>
      <c r="F28" s="14"/>
      <c r="G28" s="15"/>
      <c r="H28" s="15" t="s">
        <v>1251</v>
      </c>
      <c r="I28" s="15"/>
      <c r="J28" s="15"/>
    </row>
    <row r="29" spans="1:10" ht="15.75" customHeight="1">
      <c r="A29" s="15" t="s">
        <v>1237</v>
      </c>
      <c r="B29" s="11">
        <v>4.0185185185185185E-2</v>
      </c>
      <c r="C29" s="15" t="s">
        <v>19</v>
      </c>
      <c r="D29" s="15" t="s">
        <v>30</v>
      </c>
      <c r="E29" s="14">
        <v>16</v>
      </c>
      <c r="F29" s="14">
        <f>E29-8</f>
        <v>8</v>
      </c>
      <c r="G29" s="15"/>
      <c r="H29" s="15"/>
      <c r="I29" s="15"/>
      <c r="J29" s="15" t="s">
        <v>1244</v>
      </c>
    </row>
    <row r="30" spans="1:10" ht="15.75" customHeight="1">
      <c r="A30" s="15" t="s">
        <v>1237</v>
      </c>
      <c r="B30" s="11">
        <v>0.04</v>
      </c>
      <c r="C30" s="15" t="s">
        <v>19</v>
      </c>
      <c r="D30" s="15" t="s">
        <v>28</v>
      </c>
      <c r="E30" s="14">
        <v>11</v>
      </c>
      <c r="F30" s="14"/>
      <c r="G30" s="15"/>
      <c r="H30" s="15" t="s">
        <v>1253</v>
      </c>
      <c r="I30" s="15"/>
      <c r="J30" s="15"/>
    </row>
    <row r="31" spans="1:10" ht="15.75" customHeight="1">
      <c r="A31" s="15" t="s">
        <v>1237</v>
      </c>
      <c r="B31" s="11">
        <v>4.0578703703703707E-2</v>
      </c>
      <c r="C31" s="15" t="s">
        <v>14</v>
      </c>
      <c r="D31" s="15" t="s">
        <v>16</v>
      </c>
      <c r="E31" s="14">
        <v>20</v>
      </c>
      <c r="F31" s="14">
        <f>E31-4</f>
        <v>16</v>
      </c>
      <c r="G31" s="15"/>
      <c r="H31" s="15"/>
      <c r="I31" s="15"/>
      <c r="J31" s="15"/>
    </row>
    <row r="32" spans="1:10" ht="15.75" customHeight="1">
      <c r="A32" s="15" t="s">
        <v>1237</v>
      </c>
      <c r="B32" s="11">
        <v>4.0787037037037038E-2</v>
      </c>
      <c r="C32" s="15" t="s">
        <v>66</v>
      </c>
      <c r="D32" s="15" t="s">
        <v>16</v>
      </c>
      <c r="E32" s="14">
        <v>13</v>
      </c>
      <c r="F32" s="14">
        <f>E32-2</f>
        <v>11</v>
      </c>
      <c r="G32" s="15"/>
      <c r="H32" s="15"/>
      <c r="I32" s="15"/>
      <c r="J32" s="15"/>
    </row>
    <row r="33" spans="1:10" ht="15.75" customHeight="1">
      <c r="A33" s="15" t="s">
        <v>1237</v>
      </c>
      <c r="B33" s="11">
        <v>4.0879629629629627E-2</v>
      </c>
      <c r="C33" s="15" t="s">
        <v>21</v>
      </c>
      <c r="D33" s="15" t="s">
        <v>16</v>
      </c>
      <c r="E33" s="14">
        <v>7</v>
      </c>
      <c r="F33" s="14">
        <f t="shared" ref="F33:F34" si="0">E33-1</f>
        <v>6</v>
      </c>
      <c r="G33" s="15"/>
      <c r="H33" s="15"/>
      <c r="I33" s="15"/>
      <c r="J33" s="15"/>
    </row>
    <row r="34" spans="1:10" ht="15.75" customHeight="1">
      <c r="A34" s="15" t="s">
        <v>1237</v>
      </c>
      <c r="B34" s="11">
        <v>4.0879629629629627E-2</v>
      </c>
      <c r="C34" s="15" t="s">
        <v>888</v>
      </c>
      <c r="D34" s="15" t="s">
        <v>16</v>
      </c>
      <c r="E34" s="14">
        <v>7</v>
      </c>
      <c r="F34" s="14">
        <f t="shared" si="0"/>
        <v>6</v>
      </c>
      <c r="G34" s="15"/>
      <c r="H34" s="15"/>
      <c r="I34" s="15"/>
      <c r="J34" s="15"/>
    </row>
    <row r="35" spans="1:10" ht="15.75" customHeight="1">
      <c r="A35" s="15" t="s">
        <v>1237</v>
      </c>
      <c r="B35" s="11">
        <v>4.0879629629629627E-2</v>
      </c>
      <c r="C35" s="15" t="s">
        <v>18</v>
      </c>
      <c r="D35" s="15" t="s">
        <v>16</v>
      </c>
      <c r="E35" s="14">
        <v>7</v>
      </c>
      <c r="F35" s="14">
        <f>E35-4</f>
        <v>3</v>
      </c>
      <c r="G35" s="15"/>
      <c r="H35" s="15"/>
      <c r="I35" s="15"/>
      <c r="J35" s="15"/>
    </row>
    <row r="36" spans="1:10" ht="15.75" customHeight="1">
      <c r="A36" s="15" t="s">
        <v>1237</v>
      </c>
      <c r="B36" s="11">
        <v>4.0914351851851855E-2</v>
      </c>
      <c r="C36" s="15" t="s">
        <v>19</v>
      </c>
      <c r="D36" s="15" t="s">
        <v>16</v>
      </c>
      <c r="E36" s="14">
        <v>9</v>
      </c>
      <c r="F36" s="14">
        <f>E36-5</f>
        <v>4</v>
      </c>
      <c r="G36" s="15"/>
      <c r="H36" s="15"/>
      <c r="I36" s="15"/>
      <c r="J36" s="15"/>
    </row>
    <row r="37" spans="1:10" ht="15.75" customHeight="1">
      <c r="A37" s="15" t="s">
        <v>1237</v>
      </c>
      <c r="B37" s="11">
        <v>4.0972222222222222E-2</v>
      </c>
      <c r="C37" s="15" t="s">
        <v>13</v>
      </c>
      <c r="D37" s="15" t="s">
        <v>16</v>
      </c>
      <c r="E37" s="14" t="s">
        <v>20</v>
      </c>
      <c r="F37" s="14">
        <v>1</v>
      </c>
      <c r="G37" s="15"/>
      <c r="H37" s="15"/>
      <c r="I37" s="15"/>
      <c r="J37" s="15"/>
    </row>
    <row r="38" spans="1:10" ht="15.75" customHeight="1">
      <c r="A38" s="15" t="s">
        <v>1237</v>
      </c>
      <c r="B38" s="11">
        <v>4.3807870370370372E-2</v>
      </c>
      <c r="C38" s="15" t="s">
        <v>888</v>
      </c>
      <c r="D38" s="15" t="s">
        <v>28</v>
      </c>
      <c r="E38" s="14">
        <v>19</v>
      </c>
      <c r="F38" s="14"/>
      <c r="G38" s="15"/>
      <c r="H38" s="15" t="s">
        <v>1260</v>
      </c>
      <c r="I38" s="15"/>
      <c r="J38" s="15" t="s">
        <v>1249</v>
      </c>
    </row>
    <row r="39" spans="1:10" ht="15.75" customHeight="1">
      <c r="A39" s="15" t="s">
        <v>1237</v>
      </c>
      <c r="B39" s="11">
        <v>4.6932870370370368E-2</v>
      </c>
      <c r="C39" s="15" t="s">
        <v>66</v>
      </c>
      <c r="D39" s="15" t="s">
        <v>30</v>
      </c>
      <c r="E39" s="14">
        <v>19</v>
      </c>
      <c r="F39" s="14">
        <f>E39-7</f>
        <v>12</v>
      </c>
      <c r="G39" s="15"/>
      <c r="H39" s="15"/>
      <c r="I39" s="15"/>
      <c r="J39" s="15" t="s">
        <v>504</v>
      </c>
    </row>
    <row r="40" spans="1:10" ht="15.75" customHeight="1">
      <c r="A40" s="15" t="s">
        <v>1237</v>
      </c>
      <c r="B40" s="11">
        <v>4.7071759259259258E-2</v>
      </c>
      <c r="C40" s="15" t="s">
        <v>66</v>
      </c>
      <c r="D40" s="15" t="s">
        <v>28</v>
      </c>
      <c r="E40" s="14">
        <v>13</v>
      </c>
      <c r="F40" s="14"/>
      <c r="G40" s="15"/>
      <c r="H40" s="15" t="s">
        <v>1264</v>
      </c>
      <c r="I40" s="15"/>
      <c r="J40" s="15"/>
    </row>
    <row r="41" spans="1:10" ht="15.75" customHeight="1">
      <c r="A41" s="15" t="s">
        <v>1237</v>
      </c>
      <c r="B41" s="15" t="s">
        <v>1267</v>
      </c>
      <c r="C41" s="15" t="s">
        <v>66</v>
      </c>
      <c r="D41" s="15" t="s">
        <v>30</v>
      </c>
      <c r="E41" s="14">
        <v>19</v>
      </c>
      <c r="F41" s="14">
        <f>E41-7</f>
        <v>12</v>
      </c>
      <c r="G41" s="15"/>
      <c r="H41" s="15"/>
      <c r="I41" s="15"/>
      <c r="J41" s="15" t="s">
        <v>504</v>
      </c>
    </row>
    <row r="42" spans="1:10" ht="15.75" customHeight="1">
      <c r="A42" s="15" t="s">
        <v>1237</v>
      </c>
      <c r="B42" s="11">
        <v>4.7222222222222221E-2</v>
      </c>
      <c r="C42" s="15" t="s">
        <v>66</v>
      </c>
      <c r="D42" s="15" t="s">
        <v>28</v>
      </c>
      <c r="E42" s="14">
        <v>13</v>
      </c>
      <c r="F42" s="14"/>
      <c r="G42" s="15"/>
      <c r="H42" s="15" t="s">
        <v>1264</v>
      </c>
      <c r="I42" s="15"/>
      <c r="J42" s="15"/>
    </row>
    <row r="43" spans="1:10" ht="15.75" customHeight="1">
      <c r="A43" s="15" t="s">
        <v>1237</v>
      </c>
      <c r="B43" s="11">
        <v>4.8263888888888891E-2</v>
      </c>
      <c r="C43" s="15" t="s">
        <v>19</v>
      </c>
      <c r="D43" s="15" t="s">
        <v>33</v>
      </c>
      <c r="E43" s="14" t="s">
        <v>38</v>
      </c>
      <c r="F43" s="14" t="s">
        <v>38</v>
      </c>
      <c r="G43" s="15"/>
      <c r="H43" s="15"/>
      <c r="I43" s="15"/>
      <c r="J43" s="15" t="s">
        <v>103</v>
      </c>
    </row>
    <row r="44" spans="1:10" ht="15.75" customHeight="1">
      <c r="A44" s="15" t="s">
        <v>1237</v>
      </c>
      <c r="B44" s="11">
        <v>4.8263888888888891E-2</v>
      </c>
      <c r="C44" s="15" t="s">
        <v>19</v>
      </c>
      <c r="D44" s="15" t="s">
        <v>33</v>
      </c>
      <c r="E44" s="14">
        <v>15</v>
      </c>
      <c r="F44" s="14">
        <f>E44-6</f>
        <v>9</v>
      </c>
      <c r="G44" s="15"/>
      <c r="H44" s="15"/>
      <c r="I44" s="15"/>
      <c r="J44" s="15" t="s">
        <v>1271</v>
      </c>
    </row>
    <row r="45" spans="1:10" ht="15.75" customHeight="1">
      <c r="A45" s="15" t="s">
        <v>1237</v>
      </c>
      <c r="B45" s="11">
        <v>4.8437500000000001E-2</v>
      </c>
      <c r="C45" s="15" t="s">
        <v>19</v>
      </c>
      <c r="D45" s="15" t="s">
        <v>28</v>
      </c>
      <c r="E45" s="14">
        <v>8</v>
      </c>
      <c r="F45" s="14"/>
      <c r="G45" s="15"/>
      <c r="H45" s="15" t="s">
        <v>1272</v>
      </c>
      <c r="I45" s="15"/>
      <c r="J45" s="15"/>
    </row>
    <row r="46" spans="1:10" ht="15.75" customHeight="1">
      <c r="A46" s="15" t="s">
        <v>1237</v>
      </c>
      <c r="B46" s="11">
        <v>5.016203703703704E-2</v>
      </c>
      <c r="C46" s="15" t="s">
        <v>18</v>
      </c>
      <c r="D46" s="15" t="s">
        <v>28</v>
      </c>
      <c r="E46" s="14">
        <v>10</v>
      </c>
      <c r="F46" s="14"/>
      <c r="G46" s="15"/>
      <c r="H46" s="15" t="s">
        <v>1275</v>
      </c>
      <c r="I46" s="15"/>
      <c r="J46" s="15" t="s">
        <v>82</v>
      </c>
    </row>
    <row r="47" spans="1:10" ht="15.75" customHeight="1">
      <c r="A47" s="15" t="s">
        <v>1237</v>
      </c>
      <c r="B47" s="11">
        <v>5.1574074074074071E-2</v>
      </c>
      <c r="C47" s="15" t="s">
        <v>13</v>
      </c>
      <c r="D47" s="15" t="s">
        <v>33</v>
      </c>
      <c r="E47" s="14" t="s">
        <v>38</v>
      </c>
      <c r="F47" s="14" t="s">
        <v>38</v>
      </c>
      <c r="G47" s="15"/>
      <c r="H47" s="15"/>
      <c r="I47" s="15"/>
      <c r="J47" s="15" t="s">
        <v>103</v>
      </c>
    </row>
    <row r="48" spans="1:10" ht="15.75" customHeight="1">
      <c r="A48" s="15" t="s">
        <v>1237</v>
      </c>
      <c r="B48" s="11">
        <v>5.1574074074074071E-2</v>
      </c>
      <c r="C48" s="15" t="s">
        <v>13</v>
      </c>
      <c r="D48" s="15" t="s">
        <v>33</v>
      </c>
      <c r="E48" s="14">
        <v>16</v>
      </c>
      <c r="F48" s="14">
        <f>E48-7</f>
        <v>9</v>
      </c>
      <c r="G48" s="15"/>
      <c r="H48" s="15"/>
      <c r="I48" s="15"/>
      <c r="J48" s="15" t="s">
        <v>222</v>
      </c>
    </row>
    <row r="49" spans="1:10" ht="15.75" customHeight="1">
      <c r="A49" s="15" t="s">
        <v>1237</v>
      </c>
      <c r="B49" s="11">
        <v>5.1655092592592593E-2</v>
      </c>
      <c r="C49" s="15" t="s">
        <v>13</v>
      </c>
      <c r="D49" s="15" t="s">
        <v>28</v>
      </c>
      <c r="E49" s="14">
        <v>9</v>
      </c>
      <c r="F49" s="14"/>
      <c r="G49" s="15"/>
      <c r="H49" s="15" t="s">
        <v>1277</v>
      </c>
      <c r="I49" s="15"/>
      <c r="J49" s="15"/>
    </row>
    <row r="50" spans="1:10" ht="15.75" customHeight="1">
      <c r="A50" s="15" t="s">
        <v>1237</v>
      </c>
      <c r="B50" s="11">
        <v>5.181712962962963E-2</v>
      </c>
      <c r="C50" s="15" t="s">
        <v>13</v>
      </c>
      <c r="D50" s="15" t="s">
        <v>33</v>
      </c>
      <c r="E50" s="14" t="s">
        <v>38</v>
      </c>
      <c r="F50" s="14" t="s">
        <v>38</v>
      </c>
      <c r="G50" s="15"/>
      <c r="H50" s="15"/>
      <c r="I50" s="15"/>
      <c r="J50" s="15" t="s">
        <v>103</v>
      </c>
    </row>
    <row r="51" spans="1:10" ht="15.75" customHeight="1">
      <c r="A51" s="15" t="s">
        <v>1237</v>
      </c>
      <c r="B51" s="11">
        <v>5.181712962962963E-2</v>
      </c>
      <c r="C51" s="15" t="s">
        <v>13</v>
      </c>
      <c r="D51" s="15" t="s">
        <v>33</v>
      </c>
      <c r="E51" s="14">
        <v>16</v>
      </c>
      <c r="F51" s="14">
        <f>E51-7</f>
        <v>9</v>
      </c>
      <c r="G51" s="15"/>
      <c r="H51" s="15"/>
      <c r="I51" s="15"/>
      <c r="J51" s="15" t="s">
        <v>222</v>
      </c>
    </row>
    <row r="52" spans="1:10" ht="15.75" customHeight="1">
      <c r="A52" s="15" t="s">
        <v>1237</v>
      </c>
      <c r="B52" s="11">
        <v>5.2037037037037034E-2</v>
      </c>
      <c r="C52" s="15" t="s">
        <v>13</v>
      </c>
      <c r="D52" s="15" t="s">
        <v>28</v>
      </c>
      <c r="E52" s="14">
        <v>11</v>
      </c>
      <c r="F52" s="14"/>
      <c r="G52" s="15"/>
      <c r="H52" s="15" t="s">
        <v>1279</v>
      </c>
      <c r="I52" s="14">
        <v>1</v>
      </c>
      <c r="J52" s="15"/>
    </row>
    <row r="53" spans="1:10" ht="15.75" customHeight="1">
      <c r="A53" s="15" t="s">
        <v>1237</v>
      </c>
      <c r="B53" s="11">
        <v>5.3969907407407404E-2</v>
      </c>
      <c r="C53" s="15" t="s">
        <v>888</v>
      </c>
      <c r="D53" s="15" t="s">
        <v>28</v>
      </c>
      <c r="E53" s="14">
        <v>16</v>
      </c>
      <c r="F53" s="14"/>
      <c r="G53" s="15"/>
      <c r="H53" s="15" t="s">
        <v>1280</v>
      </c>
      <c r="I53" s="15"/>
      <c r="J53" s="15" t="s">
        <v>1249</v>
      </c>
    </row>
    <row r="54" spans="1:10" ht="15.75" customHeight="1">
      <c r="A54" s="15" t="s">
        <v>1237</v>
      </c>
      <c r="B54" s="11">
        <v>5.5300925925925927E-2</v>
      </c>
      <c r="C54" s="15" t="s">
        <v>888</v>
      </c>
      <c r="D54" s="15" t="s">
        <v>28</v>
      </c>
      <c r="E54" s="14">
        <v>15</v>
      </c>
      <c r="F54" s="14"/>
      <c r="G54" s="15"/>
      <c r="H54" s="15" t="s">
        <v>1281</v>
      </c>
      <c r="I54" s="14">
        <v>1</v>
      </c>
      <c r="J54" s="15" t="s">
        <v>1249</v>
      </c>
    </row>
    <row r="55" spans="1:10" ht="15.75" customHeight="1">
      <c r="A55" s="15" t="s">
        <v>1237</v>
      </c>
      <c r="B55" s="11">
        <v>5.7141203703703701E-2</v>
      </c>
      <c r="C55" s="15" t="s">
        <v>19</v>
      </c>
      <c r="D55" s="15" t="s">
        <v>30</v>
      </c>
      <c r="E55" s="14" t="s">
        <v>38</v>
      </c>
      <c r="F55" s="14" t="s">
        <v>38</v>
      </c>
      <c r="G55" s="15"/>
      <c r="H55" s="15"/>
      <c r="I55" s="15"/>
      <c r="J55" s="15" t="s">
        <v>103</v>
      </c>
    </row>
    <row r="56" spans="1:10" ht="15.75" customHeight="1">
      <c r="A56" s="15" t="s">
        <v>1237</v>
      </c>
      <c r="B56" s="11">
        <v>5.7141203703703701E-2</v>
      </c>
      <c r="C56" s="15" t="s">
        <v>19</v>
      </c>
      <c r="D56" s="15" t="s">
        <v>30</v>
      </c>
      <c r="E56" s="14">
        <v>15</v>
      </c>
      <c r="F56" s="14">
        <f>E56-8</f>
        <v>7</v>
      </c>
      <c r="G56" s="15"/>
      <c r="H56" s="15"/>
      <c r="I56" s="15"/>
      <c r="J56" s="15" t="s">
        <v>1282</v>
      </c>
    </row>
    <row r="57" spans="1:10" ht="15.75" customHeight="1">
      <c r="A57" s="15" t="s">
        <v>1237</v>
      </c>
      <c r="B57" s="11">
        <v>5.7337962962962966E-2</v>
      </c>
      <c r="C57" s="15" t="s">
        <v>19</v>
      </c>
      <c r="D57" s="15" t="s">
        <v>28</v>
      </c>
      <c r="E57" s="14">
        <v>15</v>
      </c>
      <c r="F57" s="14"/>
      <c r="G57" s="15"/>
      <c r="H57" s="15" t="s">
        <v>1283</v>
      </c>
      <c r="I57" s="14">
        <v>1</v>
      </c>
      <c r="J57" s="15" t="s">
        <v>100</v>
      </c>
    </row>
    <row r="58" spans="1:10" ht="15.75" customHeight="1">
      <c r="A58" s="15" t="s">
        <v>1237</v>
      </c>
      <c r="B58" s="11">
        <v>5.797453703703704E-2</v>
      </c>
      <c r="C58" s="15" t="s">
        <v>19</v>
      </c>
      <c r="D58" s="15" t="s">
        <v>62</v>
      </c>
      <c r="E58" s="14">
        <v>12</v>
      </c>
      <c r="F58" s="14">
        <f t="shared" ref="F58:F60" si="1">E58-2</f>
        <v>10</v>
      </c>
      <c r="G58" s="15"/>
      <c r="H58" s="15"/>
      <c r="I58" s="15"/>
      <c r="J58" s="15"/>
    </row>
    <row r="59" spans="1:10" ht="13">
      <c r="A59" s="15" t="s">
        <v>1237</v>
      </c>
      <c r="B59" s="11">
        <v>5.8391203703703702E-2</v>
      </c>
      <c r="C59" s="15" t="s">
        <v>18</v>
      </c>
      <c r="D59" s="15" t="s">
        <v>62</v>
      </c>
      <c r="E59" s="14">
        <v>9</v>
      </c>
      <c r="F59" s="14">
        <f t="shared" si="1"/>
        <v>7</v>
      </c>
      <c r="G59" s="15"/>
      <c r="H59" s="15"/>
      <c r="I59" s="15"/>
      <c r="J59" s="15"/>
    </row>
    <row r="60" spans="1:10" ht="13">
      <c r="A60" s="15" t="s">
        <v>1237</v>
      </c>
      <c r="B60" s="11">
        <v>5.8680555555555555E-2</v>
      </c>
      <c r="C60" s="15" t="s">
        <v>888</v>
      </c>
      <c r="D60" s="15" t="s">
        <v>62</v>
      </c>
      <c r="E60" s="14">
        <v>8</v>
      </c>
      <c r="F60" s="14">
        <f t="shared" si="1"/>
        <v>6</v>
      </c>
      <c r="G60" s="15"/>
      <c r="H60" s="15"/>
      <c r="I60" s="15"/>
      <c r="J60" s="15"/>
    </row>
    <row r="61" spans="1:10" ht="13">
      <c r="A61" s="15" t="s">
        <v>1237</v>
      </c>
      <c r="B61" s="11">
        <v>5.9618055555555556E-2</v>
      </c>
      <c r="C61" s="15" t="s">
        <v>21</v>
      </c>
      <c r="D61" s="15" t="s">
        <v>55</v>
      </c>
      <c r="E61" s="14" t="s">
        <v>17</v>
      </c>
      <c r="F61" s="14">
        <v>20</v>
      </c>
      <c r="G61" s="15"/>
      <c r="H61" s="15"/>
      <c r="I61" s="15"/>
      <c r="J61" s="15" t="s">
        <v>103</v>
      </c>
    </row>
    <row r="62" spans="1:10" ht="13">
      <c r="A62" s="15" t="s">
        <v>1237</v>
      </c>
      <c r="B62" s="11">
        <v>5.9618055555555556E-2</v>
      </c>
      <c r="C62" s="15" t="s">
        <v>21</v>
      </c>
      <c r="D62" s="15" t="s">
        <v>55</v>
      </c>
      <c r="E62" s="14">
        <v>4</v>
      </c>
      <c r="F62" s="14">
        <v>3</v>
      </c>
      <c r="G62" s="15"/>
      <c r="H62" s="15"/>
      <c r="I62" s="15"/>
      <c r="J62" s="15" t="s">
        <v>105</v>
      </c>
    </row>
    <row r="63" spans="1:10" ht="13">
      <c r="A63" s="15" t="s">
        <v>1237</v>
      </c>
      <c r="B63" s="11">
        <v>6.0335648148148145E-2</v>
      </c>
      <c r="C63" s="15" t="s">
        <v>13</v>
      </c>
      <c r="D63" s="15" t="s">
        <v>62</v>
      </c>
      <c r="E63" s="14">
        <v>9</v>
      </c>
      <c r="F63" s="14">
        <f>E63-5</f>
        <v>4</v>
      </c>
      <c r="G63" s="15"/>
      <c r="H63" s="15"/>
      <c r="I63" s="15"/>
      <c r="J63" s="15"/>
    </row>
    <row r="64" spans="1:10" ht="13">
      <c r="A64" s="15" t="s">
        <v>1237</v>
      </c>
      <c r="B64" s="11">
        <v>6.0520833333333336E-2</v>
      </c>
      <c r="C64" s="15" t="s">
        <v>21</v>
      </c>
      <c r="D64" s="15" t="s">
        <v>62</v>
      </c>
      <c r="E64" s="14">
        <v>15</v>
      </c>
      <c r="F64" s="14">
        <f>E64-2</f>
        <v>13</v>
      </c>
      <c r="G64" s="15"/>
      <c r="H64" s="15"/>
      <c r="I64" s="15"/>
      <c r="J64" s="15"/>
    </row>
    <row r="65" spans="1:10" ht="13">
      <c r="A65" s="15" t="s">
        <v>1237</v>
      </c>
      <c r="B65" s="11">
        <v>6.2465277777777779E-2</v>
      </c>
      <c r="C65" s="15" t="s">
        <v>888</v>
      </c>
      <c r="D65" s="15" t="s">
        <v>156</v>
      </c>
      <c r="E65" s="14">
        <v>14</v>
      </c>
      <c r="F65" s="14">
        <f>E65-0</f>
        <v>14</v>
      </c>
      <c r="G65" s="15"/>
      <c r="H65" s="15"/>
      <c r="I65" s="15"/>
      <c r="J65" s="15" t="s">
        <v>1286</v>
      </c>
    </row>
    <row r="66" spans="1:10" ht="13">
      <c r="A66" s="15" t="s">
        <v>1237</v>
      </c>
      <c r="B66" s="11">
        <v>6.4282407407407413E-2</v>
      </c>
      <c r="C66" s="15" t="s">
        <v>13</v>
      </c>
      <c r="D66" s="15" t="s">
        <v>55</v>
      </c>
      <c r="E66" s="14">
        <v>12</v>
      </c>
      <c r="F66" s="14">
        <f>E66-1</f>
        <v>11</v>
      </c>
      <c r="G66" s="15"/>
      <c r="H66" s="15"/>
      <c r="I66" s="15"/>
      <c r="J66" s="15"/>
    </row>
    <row r="67" spans="1:10" ht="13">
      <c r="A67" s="15" t="s">
        <v>1237</v>
      </c>
      <c r="B67" s="11">
        <v>6.5682870370370364E-2</v>
      </c>
      <c r="C67" s="15" t="s">
        <v>14</v>
      </c>
      <c r="D67" s="15" t="s">
        <v>55</v>
      </c>
      <c r="E67" s="14">
        <v>24</v>
      </c>
      <c r="F67" s="14">
        <f>E67-5</f>
        <v>19</v>
      </c>
      <c r="G67" s="15"/>
      <c r="H67" s="15"/>
      <c r="I67" s="15"/>
      <c r="J67" s="15"/>
    </row>
    <row r="68" spans="1:10" ht="13">
      <c r="A68" s="15" t="s">
        <v>1237</v>
      </c>
      <c r="B68" s="11">
        <v>6.5694444444444444E-2</v>
      </c>
      <c r="C68" s="15" t="s">
        <v>21</v>
      </c>
      <c r="D68" s="15" t="s">
        <v>55</v>
      </c>
      <c r="E68" s="14">
        <v>3</v>
      </c>
      <c r="F68" s="14">
        <f>E68-1</f>
        <v>2</v>
      </c>
      <c r="G68" s="15"/>
      <c r="H68" s="15"/>
      <c r="I68" s="15"/>
      <c r="J68" s="15"/>
    </row>
    <row r="69" spans="1:10" ht="13">
      <c r="A69" s="15" t="s">
        <v>1237</v>
      </c>
      <c r="B69" s="11">
        <v>6.5787037037037033E-2</v>
      </c>
      <c r="C69" s="15" t="s">
        <v>19</v>
      </c>
      <c r="D69" s="15" t="s">
        <v>55</v>
      </c>
      <c r="E69" s="14" t="s">
        <v>17</v>
      </c>
      <c r="F69" s="14">
        <v>20</v>
      </c>
      <c r="G69" s="15"/>
      <c r="H69" s="15"/>
      <c r="I69" s="15"/>
      <c r="J69" s="15"/>
    </row>
    <row r="70" spans="1:10" ht="13">
      <c r="A70" s="15" t="s">
        <v>1237</v>
      </c>
      <c r="B70" s="11">
        <v>6.5856481481481488E-2</v>
      </c>
      <c r="C70" s="15" t="s">
        <v>18</v>
      </c>
      <c r="D70" s="15" t="s">
        <v>55</v>
      </c>
      <c r="E70" s="14">
        <v>22</v>
      </c>
      <c r="F70" s="14">
        <v>18</v>
      </c>
      <c r="G70" s="15"/>
      <c r="H70" s="15"/>
      <c r="I70" s="15"/>
      <c r="J70" s="15"/>
    </row>
    <row r="71" spans="1:10" ht="13">
      <c r="A71" s="15" t="s">
        <v>1237</v>
      </c>
      <c r="B71" s="11">
        <v>6.5879629629629635E-2</v>
      </c>
      <c r="C71" s="15" t="s">
        <v>66</v>
      </c>
      <c r="D71" s="15" t="s">
        <v>55</v>
      </c>
      <c r="E71" s="14">
        <v>18</v>
      </c>
      <c r="F71" s="14">
        <f>E71-2</f>
        <v>16</v>
      </c>
      <c r="G71" s="15"/>
      <c r="H71" s="15"/>
      <c r="I71" s="15"/>
      <c r="J71" s="15"/>
    </row>
    <row r="72" spans="1:10" ht="13">
      <c r="A72" s="15" t="s">
        <v>1237</v>
      </c>
      <c r="B72" s="11">
        <v>6.8310185185185182E-2</v>
      </c>
      <c r="C72" s="15" t="s">
        <v>14</v>
      </c>
      <c r="D72" s="15" t="s">
        <v>52</v>
      </c>
      <c r="E72" s="14" t="s">
        <v>17</v>
      </c>
      <c r="F72" s="14">
        <v>20</v>
      </c>
      <c r="G72" s="15"/>
      <c r="H72" s="15"/>
      <c r="I72" s="15"/>
      <c r="J72" s="15"/>
    </row>
    <row r="73" spans="1:10" ht="13">
      <c r="A73" s="15" t="s">
        <v>1237</v>
      </c>
      <c r="B73" s="11">
        <v>6.8321759259259263E-2</v>
      </c>
      <c r="C73" s="15" t="s">
        <v>13</v>
      </c>
      <c r="D73" s="15" t="s">
        <v>52</v>
      </c>
      <c r="E73" s="14" t="s">
        <v>17</v>
      </c>
      <c r="F73" s="14">
        <v>20</v>
      </c>
      <c r="G73" s="15"/>
      <c r="H73" s="15"/>
      <c r="I73" s="15"/>
      <c r="J73" s="15"/>
    </row>
    <row r="74" spans="1:10" ht="13">
      <c r="A74" s="15" t="s">
        <v>1237</v>
      </c>
      <c r="B74" s="11">
        <v>6.8356481481481476E-2</v>
      </c>
      <c r="C74" s="15" t="s">
        <v>66</v>
      </c>
      <c r="D74" s="15" t="s">
        <v>52</v>
      </c>
      <c r="E74" s="14">
        <v>5</v>
      </c>
      <c r="F74" s="14">
        <f>E74-2</f>
        <v>3</v>
      </c>
      <c r="G74" s="15"/>
      <c r="H74" s="15"/>
      <c r="I74" s="15"/>
      <c r="J74" s="15"/>
    </row>
    <row r="75" spans="1:10" ht="13">
      <c r="A75" s="15" t="s">
        <v>1237</v>
      </c>
      <c r="B75" s="11">
        <v>6.8402777777777785E-2</v>
      </c>
      <c r="C75" s="15" t="s">
        <v>21</v>
      </c>
      <c r="D75" s="15" t="s">
        <v>52</v>
      </c>
      <c r="E75" s="14">
        <v>20</v>
      </c>
      <c r="F75" s="14">
        <f>E75-1</f>
        <v>19</v>
      </c>
      <c r="G75" s="15"/>
      <c r="H75" s="15"/>
      <c r="I75" s="15"/>
      <c r="J75" s="15"/>
    </row>
    <row r="76" spans="1:10" ht="13">
      <c r="A76" s="15" t="s">
        <v>1237</v>
      </c>
      <c r="B76" s="11">
        <v>6.8437499999999998E-2</v>
      </c>
      <c r="C76" s="15" t="s">
        <v>19</v>
      </c>
      <c r="D76" s="15" t="s">
        <v>52</v>
      </c>
      <c r="E76" s="14">
        <v>23</v>
      </c>
      <c r="F76" s="14">
        <f>E76-7</f>
        <v>16</v>
      </c>
      <c r="G76" s="15"/>
      <c r="H76" s="15"/>
      <c r="I76" s="15"/>
      <c r="J76" s="15"/>
    </row>
    <row r="77" spans="1:10" ht="13">
      <c r="A77" s="15" t="s">
        <v>1237</v>
      </c>
      <c r="B77" s="11">
        <v>6.8483796296296293E-2</v>
      </c>
      <c r="C77" s="15" t="s">
        <v>18</v>
      </c>
      <c r="D77" s="15" t="s">
        <v>52</v>
      </c>
      <c r="E77" s="14">
        <v>23</v>
      </c>
      <c r="F77" s="14">
        <f>E77-4</f>
        <v>19</v>
      </c>
      <c r="G77" s="15"/>
      <c r="H77" s="15"/>
      <c r="I77" s="15"/>
      <c r="J77" s="15"/>
    </row>
    <row r="78" spans="1:10" ht="13">
      <c r="A78" s="15" t="s">
        <v>1237</v>
      </c>
      <c r="B78" s="11">
        <v>6.9305555555555551E-2</v>
      </c>
      <c r="C78" s="15" t="s">
        <v>18</v>
      </c>
      <c r="D78" s="15" t="s">
        <v>101</v>
      </c>
      <c r="E78" s="14">
        <v>5</v>
      </c>
      <c r="F78" s="14"/>
      <c r="G78" s="15"/>
      <c r="H78" s="15"/>
      <c r="I78" s="15"/>
      <c r="J78" s="15" t="s">
        <v>1293</v>
      </c>
    </row>
    <row r="79" spans="1:10" ht="13">
      <c r="A79" s="15" t="s">
        <v>1237</v>
      </c>
      <c r="B79" s="11">
        <v>7.1018518518518522E-2</v>
      </c>
      <c r="C79" s="15" t="s">
        <v>21</v>
      </c>
      <c r="D79" s="15" t="s">
        <v>69</v>
      </c>
      <c r="E79" s="14" t="s">
        <v>38</v>
      </c>
      <c r="F79" s="14" t="s">
        <v>38</v>
      </c>
      <c r="G79" s="15"/>
      <c r="H79" s="15"/>
      <c r="I79" s="15"/>
      <c r="J79" s="15" t="s">
        <v>56</v>
      </c>
    </row>
    <row r="80" spans="1:10" ht="13">
      <c r="A80" s="15" t="s">
        <v>1237</v>
      </c>
      <c r="B80" s="11">
        <v>7.1018518518518522E-2</v>
      </c>
      <c r="C80" s="15" t="s">
        <v>21</v>
      </c>
      <c r="D80" s="15" t="s">
        <v>69</v>
      </c>
      <c r="E80" s="14" t="s">
        <v>17</v>
      </c>
      <c r="F80" s="14">
        <v>20</v>
      </c>
      <c r="G80" s="15"/>
      <c r="H80" s="15"/>
      <c r="I80" s="15"/>
      <c r="J80" s="15" t="s">
        <v>57</v>
      </c>
    </row>
    <row r="81" spans="1:10" ht="13">
      <c r="A81" s="15" t="s">
        <v>1237</v>
      </c>
      <c r="B81" s="11">
        <v>7.1863425925925928E-2</v>
      </c>
      <c r="C81" s="15" t="s">
        <v>66</v>
      </c>
      <c r="D81" s="15" t="s">
        <v>26</v>
      </c>
      <c r="E81" s="14" t="s">
        <v>38</v>
      </c>
      <c r="F81" s="14" t="s">
        <v>38</v>
      </c>
      <c r="G81" s="15"/>
      <c r="H81" s="15"/>
      <c r="I81" s="15"/>
      <c r="J81" s="15" t="s">
        <v>56</v>
      </c>
    </row>
    <row r="82" spans="1:10" ht="13">
      <c r="A82" s="15" t="s">
        <v>1237</v>
      </c>
      <c r="B82" s="11">
        <v>7.1863425925925928E-2</v>
      </c>
      <c r="C82" s="15" t="s">
        <v>66</v>
      </c>
      <c r="D82" s="15" t="s">
        <v>26</v>
      </c>
      <c r="E82" s="14">
        <v>22</v>
      </c>
      <c r="F82" s="14">
        <f>E82-6</f>
        <v>16</v>
      </c>
      <c r="G82" s="15"/>
      <c r="H82" s="15"/>
      <c r="I82" s="15"/>
      <c r="J82" s="15" t="s">
        <v>57</v>
      </c>
    </row>
    <row r="83" spans="1:10" ht="13">
      <c r="A83" s="15" t="s">
        <v>1237</v>
      </c>
      <c r="B83" s="11">
        <v>7.2881944444444444E-2</v>
      </c>
      <c r="C83" s="15" t="s">
        <v>888</v>
      </c>
      <c r="D83" s="15" t="s">
        <v>34</v>
      </c>
      <c r="E83" s="14">
        <v>15</v>
      </c>
      <c r="F83" s="14">
        <f>E83-3</f>
        <v>12</v>
      </c>
      <c r="G83" s="15"/>
      <c r="H83" s="15"/>
      <c r="I83" s="15"/>
      <c r="J83" s="15"/>
    </row>
    <row r="84" spans="1:10" ht="13">
      <c r="A84" s="15" t="s">
        <v>1237</v>
      </c>
      <c r="B84" s="11">
        <v>7.4999999999999997E-2</v>
      </c>
      <c r="C84" s="15" t="s">
        <v>19</v>
      </c>
      <c r="D84" s="15" t="s">
        <v>109</v>
      </c>
      <c r="E84" s="14">
        <v>15</v>
      </c>
      <c r="F84" s="14">
        <f>E84-0</f>
        <v>15</v>
      </c>
      <c r="G84" s="15"/>
      <c r="H84" s="15"/>
      <c r="I84" s="15"/>
      <c r="J84" s="15"/>
    </row>
    <row r="85" spans="1:10" ht="13">
      <c r="A85" s="15" t="s">
        <v>1237</v>
      </c>
      <c r="B85" s="11">
        <v>7.5578703703703703E-2</v>
      </c>
      <c r="C85" s="15" t="s">
        <v>21</v>
      </c>
      <c r="D85" s="15" t="s">
        <v>33</v>
      </c>
      <c r="E85" s="14">
        <v>20</v>
      </c>
      <c r="F85" s="14">
        <f t="shared" ref="F85:F87" si="2">E85-5</f>
        <v>15</v>
      </c>
      <c r="G85" s="15"/>
      <c r="H85" s="15"/>
      <c r="I85" s="15"/>
      <c r="J85" s="15" t="s">
        <v>175</v>
      </c>
    </row>
    <row r="86" spans="1:10" ht="13">
      <c r="A86" s="15" t="s">
        <v>1237</v>
      </c>
      <c r="B86" s="11">
        <v>7.5624999999999998E-2</v>
      </c>
      <c r="C86" s="15" t="s">
        <v>21</v>
      </c>
      <c r="D86" s="15" t="s">
        <v>33</v>
      </c>
      <c r="E86" s="14">
        <v>12</v>
      </c>
      <c r="F86" s="14">
        <f t="shared" si="2"/>
        <v>7</v>
      </c>
      <c r="G86" s="15"/>
      <c r="H86" s="15"/>
      <c r="I86" s="15"/>
      <c r="J86" s="15" t="s">
        <v>175</v>
      </c>
    </row>
    <row r="87" spans="1:10" ht="13">
      <c r="A87" s="15" t="s">
        <v>1237</v>
      </c>
      <c r="B87" s="11">
        <v>7.5729166666666667E-2</v>
      </c>
      <c r="C87" s="15" t="s">
        <v>21</v>
      </c>
      <c r="D87" s="15" t="s">
        <v>33</v>
      </c>
      <c r="E87" s="14">
        <v>7</v>
      </c>
      <c r="F87" s="14">
        <f t="shared" si="2"/>
        <v>2</v>
      </c>
      <c r="G87" s="15"/>
      <c r="H87" s="15"/>
      <c r="I87" s="15"/>
      <c r="J87" s="15" t="s">
        <v>175</v>
      </c>
    </row>
    <row r="88" spans="1:10" ht="13">
      <c r="A88" s="15" t="s">
        <v>1237</v>
      </c>
      <c r="B88" s="11">
        <v>7.615740740740741E-2</v>
      </c>
      <c r="C88" s="15" t="s">
        <v>21</v>
      </c>
      <c r="D88" s="15" t="s">
        <v>28</v>
      </c>
      <c r="E88" s="14">
        <v>12</v>
      </c>
      <c r="F88" s="14"/>
      <c r="G88" s="15"/>
      <c r="H88" s="15" t="s">
        <v>1297</v>
      </c>
      <c r="I88" s="15"/>
      <c r="J88" s="15"/>
    </row>
    <row r="89" spans="1:10" ht="13">
      <c r="A89" s="15" t="s">
        <v>1237</v>
      </c>
      <c r="B89" s="11">
        <v>7.7361111111111117E-2</v>
      </c>
      <c r="C89" s="15" t="s">
        <v>13</v>
      </c>
      <c r="D89" s="15" t="s">
        <v>62</v>
      </c>
      <c r="E89" s="14">
        <v>23</v>
      </c>
      <c r="F89" s="14">
        <f t="shared" ref="F89:F90" si="3">E89-5</f>
        <v>18</v>
      </c>
      <c r="G89" s="15"/>
      <c r="H89" s="15"/>
      <c r="I89" s="15"/>
      <c r="J89" s="15"/>
    </row>
    <row r="90" spans="1:10" ht="13">
      <c r="A90" s="15" t="s">
        <v>1237</v>
      </c>
      <c r="B90" s="11">
        <v>7.7372685185185183E-2</v>
      </c>
      <c r="C90" s="15" t="s">
        <v>66</v>
      </c>
      <c r="D90" s="15" t="s">
        <v>62</v>
      </c>
      <c r="E90" s="14">
        <v>20</v>
      </c>
      <c r="F90" s="14">
        <f t="shared" si="3"/>
        <v>15</v>
      </c>
      <c r="G90" s="15"/>
      <c r="H90" s="15"/>
      <c r="I90" s="15"/>
      <c r="J90" s="15"/>
    </row>
    <row r="91" spans="1:10" ht="13">
      <c r="A91" s="15" t="s">
        <v>1237</v>
      </c>
      <c r="B91" s="11">
        <v>7.7430555555555558E-2</v>
      </c>
      <c r="C91" s="15" t="s">
        <v>14</v>
      </c>
      <c r="D91" s="15" t="s">
        <v>62</v>
      </c>
      <c r="E91" s="14">
        <v>11</v>
      </c>
      <c r="F91" s="14">
        <f>E91-2</f>
        <v>9</v>
      </c>
      <c r="G91" s="15"/>
      <c r="H91" s="15"/>
      <c r="I91" s="15"/>
      <c r="J91" s="15"/>
    </row>
    <row r="92" spans="1:10" ht="13">
      <c r="A92" s="15" t="s">
        <v>1237</v>
      </c>
      <c r="B92" s="11">
        <v>7.7442129629629625E-2</v>
      </c>
      <c r="C92" s="15" t="s">
        <v>21</v>
      </c>
      <c r="D92" s="15" t="s">
        <v>62</v>
      </c>
      <c r="E92" s="14" t="s">
        <v>20</v>
      </c>
      <c r="F92" s="14">
        <v>1</v>
      </c>
      <c r="G92" s="15"/>
      <c r="H92" s="15"/>
      <c r="I92" s="15"/>
      <c r="J92" s="15" t="s">
        <v>1300</v>
      </c>
    </row>
    <row r="93" spans="1:10" ht="13">
      <c r="A93" s="15" t="s">
        <v>1237</v>
      </c>
      <c r="B93" s="11">
        <v>7.7476851851851852E-2</v>
      </c>
      <c r="C93" s="15" t="s">
        <v>19</v>
      </c>
      <c r="D93" s="15" t="s">
        <v>62</v>
      </c>
      <c r="E93" s="14">
        <v>10</v>
      </c>
      <c r="F93" s="14">
        <f t="shared" ref="F93:F95" si="4">E93-2</f>
        <v>8</v>
      </c>
      <c r="G93" s="15"/>
      <c r="H93" s="15"/>
      <c r="I93" s="15"/>
      <c r="J93" s="15"/>
    </row>
    <row r="94" spans="1:10" ht="13">
      <c r="A94" s="15" t="s">
        <v>1237</v>
      </c>
      <c r="B94" s="11">
        <v>7.7534722222222227E-2</v>
      </c>
      <c r="C94" s="15" t="s">
        <v>18</v>
      </c>
      <c r="D94" s="15" t="s">
        <v>62</v>
      </c>
      <c r="E94" s="14">
        <v>8</v>
      </c>
      <c r="F94" s="14">
        <f t="shared" si="4"/>
        <v>6</v>
      </c>
      <c r="G94" s="15"/>
      <c r="H94" s="15"/>
      <c r="I94" s="15"/>
      <c r="J94" s="15" t="s">
        <v>1300</v>
      </c>
    </row>
    <row r="95" spans="1:10" ht="13">
      <c r="A95" s="15" t="s">
        <v>1237</v>
      </c>
      <c r="B95" s="11">
        <v>7.7581018518518521E-2</v>
      </c>
      <c r="C95" s="15" t="s">
        <v>888</v>
      </c>
      <c r="D95" s="15" t="s">
        <v>62</v>
      </c>
      <c r="E95" s="14">
        <v>18</v>
      </c>
      <c r="F95" s="14">
        <f t="shared" si="4"/>
        <v>16</v>
      </c>
      <c r="G95" s="15"/>
      <c r="H95" s="15"/>
      <c r="I95" s="15"/>
      <c r="J95" s="15"/>
    </row>
    <row r="96" spans="1:10" ht="13">
      <c r="A96" s="15" t="s">
        <v>1237</v>
      </c>
      <c r="B96" s="11">
        <v>7.9525462962962964E-2</v>
      </c>
      <c r="C96" s="15" t="s">
        <v>19</v>
      </c>
      <c r="D96" s="15" t="s">
        <v>22</v>
      </c>
      <c r="E96" s="14" t="s">
        <v>38</v>
      </c>
      <c r="F96" s="14" t="s">
        <v>38</v>
      </c>
      <c r="G96" s="15"/>
      <c r="H96" s="15"/>
      <c r="I96" s="15"/>
      <c r="J96" s="15" t="s">
        <v>56</v>
      </c>
    </row>
    <row r="97" spans="1:10" ht="13">
      <c r="A97" s="15" t="s">
        <v>1237</v>
      </c>
      <c r="B97" s="11">
        <v>7.9525462962962964E-2</v>
      </c>
      <c r="C97" s="15" t="s">
        <v>19</v>
      </c>
      <c r="D97" s="15" t="s">
        <v>22</v>
      </c>
      <c r="E97" s="14">
        <v>22</v>
      </c>
      <c r="F97" s="14">
        <f>E97-10</f>
        <v>12</v>
      </c>
      <c r="G97" s="15"/>
      <c r="H97" s="15"/>
      <c r="I97" s="15"/>
      <c r="J97" s="15" t="s">
        <v>57</v>
      </c>
    </row>
    <row r="98" spans="1:10" ht="13">
      <c r="A98" s="15" t="s">
        <v>1237</v>
      </c>
      <c r="B98" s="11">
        <v>8.0324074074074076E-2</v>
      </c>
      <c r="C98" s="15" t="s">
        <v>19</v>
      </c>
      <c r="D98" s="15" t="s">
        <v>321</v>
      </c>
      <c r="E98" s="14">
        <v>20</v>
      </c>
      <c r="F98" s="14">
        <f>E98-3</f>
        <v>17</v>
      </c>
      <c r="G98" s="15"/>
      <c r="H98" s="15"/>
      <c r="I98" s="15"/>
      <c r="J98" s="15"/>
    </row>
    <row r="99" spans="1:10" ht="13">
      <c r="A99" s="15" t="s">
        <v>1237</v>
      </c>
      <c r="B99" s="11">
        <v>8.233796296296296E-2</v>
      </c>
      <c r="C99" s="15" t="s">
        <v>13</v>
      </c>
      <c r="D99" s="15" t="s">
        <v>62</v>
      </c>
      <c r="E99" s="14">
        <v>12</v>
      </c>
      <c r="F99" s="14">
        <f t="shared" ref="F99:F100" si="5">E99-5</f>
        <v>7</v>
      </c>
      <c r="G99" s="15"/>
      <c r="H99" s="15"/>
      <c r="I99" s="15"/>
      <c r="J99" s="15"/>
    </row>
    <row r="100" spans="1:10" ht="13">
      <c r="A100" s="15" t="s">
        <v>1237</v>
      </c>
      <c r="B100" s="11">
        <v>8.2361111111111107E-2</v>
      </c>
      <c r="C100" s="15" t="s">
        <v>66</v>
      </c>
      <c r="D100" s="15" t="s">
        <v>62</v>
      </c>
      <c r="E100" s="14">
        <v>9</v>
      </c>
      <c r="F100" s="14">
        <f t="shared" si="5"/>
        <v>4</v>
      </c>
      <c r="G100" s="15"/>
      <c r="H100" s="15"/>
      <c r="I100" s="15"/>
      <c r="J100" s="15" t="s">
        <v>1300</v>
      </c>
    </row>
    <row r="101" spans="1:10" ht="13">
      <c r="A101" s="15" t="s">
        <v>1237</v>
      </c>
      <c r="B101" s="11">
        <v>8.2430555555555562E-2</v>
      </c>
      <c r="C101" s="15" t="s">
        <v>14</v>
      </c>
      <c r="D101" s="15" t="s">
        <v>62</v>
      </c>
      <c r="E101" s="14">
        <v>20</v>
      </c>
      <c r="F101" s="14">
        <f>E101-2</f>
        <v>18</v>
      </c>
      <c r="G101" s="15"/>
      <c r="H101" s="15"/>
      <c r="I101" s="15"/>
      <c r="J101" s="15"/>
    </row>
    <row r="102" spans="1:10" ht="13">
      <c r="A102" s="15" t="s">
        <v>1237</v>
      </c>
      <c r="B102" s="11">
        <v>8.245370370370371E-2</v>
      </c>
      <c r="C102" s="15" t="s">
        <v>21</v>
      </c>
      <c r="D102" s="15" t="s">
        <v>62</v>
      </c>
      <c r="E102" s="14" t="s">
        <v>1308</v>
      </c>
      <c r="F102" s="14">
        <f>2</f>
        <v>2</v>
      </c>
      <c r="G102" s="15"/>
      <c r="H102" s="15"/>
      <c r="I102" s="15"/>
      <c r="J102" s="15" t="s">
        <v>1300</v>
      </c>
    </row>
    <row r="103" spans="1:10" ht="13">
      <c r="A103" s="15" t="s">
        <v>1237</v>
      </c>
      <c r="B103" s="11">
        <v>8.2592592592592592E-2</v>
      </c>
      <c r="C103" s="15" t="s">
        <v>19</v>
      </c>
      <c r="D103" s="15" t="s">
        <v>62</v>
      </c>
      <c r="E103" s="14" t="s">
        <v>38</v>
      </c>
      <c r="F103" s="14" t="s">
        <v>38</v>
      </c>
      <c r="G103" s="15"/>
      <c r="H103" s="15"/>
      <c r="I103" s="15"/>
      <c r="J103" s="15" t="s">
        <v>1300</v>
      </c>
    </row>
    <row r="104" spans="1:10" ht="13">
      <c r="A104" s="15" t="s">
        <v>1237</v>
      </c>
      <c r="B104" s="11">
        <v>8.2592592592592592E-2</v>
      </c>
      <c r="C104" s="15" t="s">
        <v>18</v>
      </c>
      <c r="D104" s="15" t="s">
        <v>62</v>
      </c>
      <c r="E104" s="14">
        <v>16</v>
      </c>
      <c r="F104" s="14">
        <f t="shared" ref="F104:F105" si="6">E104-2</f>
        <v>14</v>
      </c>
      <c r="G104" s="15"/>
      <c r="H104" s="15"/>
      <c r="I104" s="15"/>
      <c r="J104" s="15"/>
    </row>
    <row r="105" spans="1:10" ht="13">
      <c r="A105" s="15" t="s">
        <v>1237</v>
      </c>
      <c r="B105" s="11">
        <v>8.2650462962962967E-2</v>
      </c>
      <c r="C105" s="15" t="s">
        <v>888</v>
      </c>
      <c r="D105" s="15" t="s">
        <v>62</v>
      </c>
      <c r="E105" s="14">
        <v>10</v>
      </c>
      <c r="F105" s="14">
        <f t="shared" si="6"/>
        <v>8</v>
      </c>
      <c r="G105" s="15"/>
      <c r="H105" s="15"/>
      <c r="I105" s="15"/>
      <c r="J105" s="15" t="s">
        <v>1300</v>
      </c>
    </row>
    <row r="106" spans="1:10" ht="13">
      <c r="A106" s="15" t="s">
        <v>1237</v>
      </c>
      <c r="B106" s="11">
        <v>8.324074074074074E-2</v>
      </c>
      <c r="C106" s="15" t="s">
        <v>66</v>
      </c>
      <c r="D106" s="15" t="s">
        <v>109</v>
      </c>
      <c r="E106" s="14" t="s">
        <v>17</v>
      </c>
      <c r="F106" s="14">
        <v>20</v>
      </c>
      <c r="G106" s="15"/>
      <c r="H106" s="15"/>
      <c r="I106" s="15"/>
      <c r="J106" s="15" t="s">
        <v>103</v>
      </c>
    </row>
    <row r="107" spans="1:10" ht="13">
      <c r="A107" s="15" t="s">
        <v>1237</v>
      </c>
      <c r="B107" s="11">
        <v>8.324074074074074E-2</v>
      </c>
      <c r="C107" s="15" t="s">
        <v>66</v>
      </c>
      <c r="D107" s="15" t="s">
        <v>109</v>
      </c>
      <c r="E107" s="14">
        <v>19</v>
      </c>
      <c r="F107" s="14">
        <f>E107-0</f>
        <v>19</v>
      </c>
      <c r="G107" s="15"/>
      <c r="H107" s="15"/>
      <c r="I107" s="15"/>
      <c r="J107" s="15" t="s">
        <v>105</v>
      </c>
    </row>
    <row r="108" spans="1:10" ht="13">
      <c r="A108" s="15" t="s">
        <v>1237</v>
      </c>
      <c r="B108" s="11">
        <v>8.4571759259259263E-2</v>
      </c>
      <c r="C108" s="15" t="s">
        <v>21</v>
      </c>
      <c r="D108" s="15" t="s">
        <v>321</v>
      </c>
      <c r="E108" s="14" t="s">
        <v>20</v>
      </c>
      <c r="F108" s="14">
        <v>1</v>
      </c>
      <c r="G108" s="15"/>
      <c r="H108" s="15"/>
      <c r="I108" s="15"/>
      <c r="J108" s="15"/>
    </row>
    <row r="109" spans="1:10" ht="13">
      <c r="A109" s="15" t="s">
        <v>1237</v>
      </c>
      <c r="B109" s="11">
        <v>0.11150462962962963</v>
      </c>
      <c r="C109" s="15" t="s">
        <v>14</v>
      </c>
      <c r="D109" s="15" t="s">
        <v>246</v>
      </c>
      <c r="E109" s="14">
        <v>17</v>
      </c>
      <c r="F109" s="14">
        <f>E109-2</f>
        <v>15</v>
      </c>
      <c r="G109" s="15"/>
      <c r="H109" s="15"/>
      <c r="I109" s="15"/>
      <c r="J109" s="15"/>
    </row>
    <row r="110" spans="1:10" ht="13">
      <c r="A110" s="15" t="s">
        <v>1237</v>
      </c>
      <c r="B110" s="11">
        <v>0.12752314814814814</v>
      </c>
      <c r="C110" s="15" t="s">
        <v>13</v>
      </c>
      <c r="D110" s="15" t="s">
        <v>34</v>
      </c>
      <c r="E110" s="14">
        <v>23</v>
      </c>
      <c r="F110" s="14">
        <f>E110-7</f>
        <v>16</v>
      </c>
      <c r="G110" s="15"/>
      <c r="H110" s="15"/>
      <c r="I110" s="15"/>
      <c r="J110" s="15"/>
    </row>
    <row r="111" spans="1:10" ht="13">
      <c r="A111" s="15" t="s">
        <v>1237</v>
      </c>
      <c r="B111" s="11">
        <v>0.13268518518518518</v>
      </c>
      <c r="C111" s="15" t="s">
        <v>13</v>
      </c>
      <c r="D111" s="15" t="s">
        <v>486</v>
      </c>
      <c r="E111" s="14">
        <v>16</v>
      </c>
      <c r="F111" s="14">
        <f>E111-5</f>
        <v>11</v>
      </c>
      <c r="G111" s="15"/>
      <c r="H111" s="15"/>
      <c r="I111" s="15"/>
      <c r="J111" s="15"/>
    </row>
    <row r="112" spans="1:10" ht="13">
      <c r="A112" s="15" t="s">
        <v>1237</v>
      </c>
      <c r="B112" s="11">
        <v>0.13372685185185185</v>
      </c>
      <c r="C112" s="15" t="s">
        <v>13</v>
      </c>
      <c r="D112" s="15" t="s">
        <v>22</v>
      </c>
      <c r="E112" s="14">
        <v>18</v>
      </c>
      <c r="F112" s="14">
        <f>E112-0</f>
        <v>18</v>
      </c>
      <c r="G112" s="15"/>
      <c r="H112" s="15"/>
      <c r="I112" s="15"/>
      <c r="J112" s="15"/>
    </row>
    <row r="113" spans="1:10" ht="13">
      <c r="A113" s="15" t="s">
        <v>1237</v>
      </c>
      <c r="B113" s="11">
        <v>0.13513888888888889</v>
      </c>
      <c r="C113" s="15" t="s">
        <v>21</v>
      </c>
      <c r="D113" s="15" t="s">
        <v>395</v>
      </c>
      <c r="E113" s="14">
        <v>4</v>
      </c>
      <c r="F113" s="14">
        <v>2</v>
      </c>
      <c r="G113" s="15"/>
      <c r="H113" s="15"/>
      <c r="I113" s="15"/>
      <c r="J113" s="15"/>
    </row>
    <row r="114" spans="1:10" ht="13">
      <c r="A114" s="15" t="s">
        <v>1237</v>
      </c>
      <c r="B114" s="11">
        <v>0.13518518518518519</v>
      </c>
      <c r="C114" s="15" t="s">
        <v>13</v>
      </c>
      <c r="D114" s="15" t="s">
        <v>395</v>
      </c>
      <c r="E114" s="14">
        <v>9</v>
      </c>
      <c r="F114" s="14">
        <v>5</v>
      </c>
      <c r="G114" s="15"/>
      <c r="H114" s="15"/>
      <c r="I114" s="15"/>
      <c r="J114" s="15"/>
    </row>
    <row r="115" spans="1:10" ht="13">
      <c r="A115" s="15" t="s">
        <v>1237</v>
      </c>
      <c r="B115" s="11">
        <v>0.13524305555555555</v>
      </c>
      <c r="C115" s="15" t="s">
        <v>14</v>
      </c>
      <c r="D115" s="15" t="s">
        <v>395</v>
      </c>
      <c r="E115" s="14">
        <v>5</v>
      </c>
      <c r="F115" s="14">
        <v>2</v>
      </c>
      <c r="G115" s="15"/>
      <c r="H115" s="15"/>
      <c r="I115" s="15"/>
      <c r="J115" s="15"/>
    </row>
    <row r="116" spans="1:10" ht="13">
      <c r="A116" s="15" t="s">
        <v>1237</v>
      </c>
      <c r="B116" s="11">
        <v>0.1353125</v>
      </c>
      <c r="C116" s="15" t="s">
        <v>19</v>
      </c>
      <c r="D116" s="15" t="s">
        <v>395</v>
      </c>
      <c r="E116" s="14">
        <v>10</v>
      </c>
      <c r="F116" s="14">
        <v>8</v>
      </c>
      <c r="G116" s="15"/>
      <c r="H116" s="15"/>
      <c r="I116" s="15"/>
      <c r="J116" s="15"/>
    </row>
    <row r="117" spans="1:10" ht="13">
      <c r="A117" s="15" t="s">
        <v>1237</v>
      </c>
      <c r="B117" s="11">
        <v>0.13553240740740741</v>
      </c>
      <c r="C117" s="15" t="s">
        <v>888</v>
      </c>
      <c r="D117" s="15" t="s">
        <v>395</v>
      </c>
      <c r="E117" s="14">
        <v>6</v>
      </c>
      <c r="F117" s="30" t="s">
        <v>38</v>
      </c>
      <c r="G117" s="15"/>
      <c r="H117" s="15"/>
      <c r="I117" s="15"/>
      <c r="J117" s="15" t="s">
        <v>1319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>
    <outlinePr summaryBelow="0" summaryRight="0"/>
  </sheetPr>
  <dimension ref="A1:J5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7.33203125" customWidth="1"/>
    <col min="3" max="3" width="9.3320312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39.5" customWidth="1"/>
    <col min="9" max="9" width="6.33203125" customWidth="1"/>
    <col min="10" max="10" width="36.83203125" customWidth="1"/>
  </cols>
  <sheetData>
    <row r="1" spans="1:10" ht="15.75" customHeight="1">
      <c r="A1" s="25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9" t="s">
        <v>1322</v>
      </c>
      <c r="B2" s="11">
        <v>2.6331018518518517E-2</v>
      </c>
      <c r="C2" s="19" t="s">
        <v>18</v>
      </c>
      <c r="D2" s="19" t="s">
        <v>55</v>
      </c>
      <c r="E2" s="13">
        <v>17</v>
      </c>
      <c r="F2" s="14">
        <f>E2-4</f>
        <v>13</v>
      </c>
      <c r="G2" s="15"/>
      <c r="H2" s="15"/>
      <c r="I2" s="15"/>
      <c r="J2" s="15"/>
    </row>
    <row r="3" spans="1:10" ht="15.75" customHeight="1">
      <c r="A3" s="19" t="s">
        <v>1322</v>
      </c>
      <c r="B3" s="11">
        <v>3.1921296296296295E-2</v>
      </c>
      <c r="C3" s="19" t="s">
        <v>13</v>
      </c>
      <c r="D3" s="19" t="s">
        <v>15</v>
      </c>
      <c r="E3" s="13">
        <v>20</v>
      </c>
      <c r="F3" s="14">
        <f>E3-1</f>
        <v>19</v>
      </c>
      <c r="G3" s="15"/>
      <c r="H3" s="15"/>
      <c r="I3" s="15"/>
      <c r="J3" s="15"/>
    </row>
    <row r="4" spans="1:10" ht="15.75" customHeight="1">
      <c r="A4" s="19" t="s">
        <v>1322</v>
      </c>
      <c r="B4" s="11">
        <v>3.394675925925926E-2</v>
      </c>
      <c r="C4" s="19" t="s">
        <v>888</v>
      </c>
      <c r="D4" s="19" t="s">
        <v>15</v>
      </c>
      <c r="E4" s="13">
        <v>22</v>
      </c>
      <c r="F4" s="14">
        <f>E4-8</f>
        <v>14</v>
      </c>
      <c r="G4" s="15"/>
      <c r="H4" s="15"/>
      <c r="I4" s="15"/>
      <c r="J4" s="15"/>
    </row>
    <row r="5" spans="1:10" ht="15.75" customHeight="1">
      <c r="A5" s="19" t="s">
        <v>1322</v>
      </c>
      <c r="B5" s="11">
        <v>3.425925925925926E-2</v>
      </c>
      <c r="C5" s="19" t="s">
        <v>18</v>
      </c>
      <c r="D5" s="19" t="s">
        <v>15</v>
      </c>
      <c r="E5" s="13" t="s">
        <v>38</v>
      </c>
      <c r="F5" s="13" t="s">
        <v>38</v>
      </c>
      <c r="G5" s="15"/>
      <c r="H5" s="15"/>
      <c r="I5" s="15"/>
      <c r="J5" s="15"/>
    </row>
    <row r="6" spans="1:10" ht="15.75" customHeight="1">
      <c r="A6" s="19" t="s">
        <v>1322</v>
      </c>
      <c r="B6" s="11">
        <v>4.0312500000000001E-2</v>
      </c>
      <c r="C6" s="19" t="s">
        <v>19</v>
      </c>
      <c r="D6" s="19" t="s">
        <v>78</v>
      </c>
      <c r="E6" s="13" t="s">
        <v>20</v>
      </c>
      <c r="F6" s="13">
        <v>1</v>
      </c>
      <c r="G6" s="15"/>
      <c r="H6" s="15"/>
      <c r="I6" s="15"/>
      <c r="J6" s="15"/>
    </row>
    <row r="7" spans="1:10" ht="15.75" customHeight="1">
      <c r="A7" s="19" t="s">
        <v>1322</v>
      </c>
      <c r="B7" s="11">
        <v>4.2152777777777775E-2</v>
      </c>
      <c r="C7" s="19" t="s">
        <v>19</v>
      </c>
      <c r="D7" s="19" t="s">
        <v>78</v>
      </c>
      <c r="E7" s="13">
        <v>20</v>
      </c>
      <c r="F7" s="14">
        <f t="shared" ref="F7:F8" si="0">E7-3</f>
        <v>17</v>
      </c>
      <c r="G7" s="15"/>
      <c r="H7" s="15"/>
      <c r="I7" s="15"/>
      <c r="J7" s="15"/>
    </row>
    <row r="8" spans="1:10" ht="15.75" customHeight="1">
      <c r="A8" s="19" t="s">
        <v>1322</v>
      </c>
      <c r="B8" s="11">
        <v>4.5775462962962962E-2</v>
      </c>
      <c r="C8" s="19" t="s">
        <v>888</v>
      </c>
      <c r="D8" s="19" t="s">
        <v>116</v>
      </c>
      <c r="E8" s="13">
        <v>22</v>
      </c>
      <c r="F8" s="13">
        <f t="shared" si="0"/>
        <v>19</v>
      </c>
      <c r="G8" s="15"/>
      <c r="H8" s="15"/>
      <c r="I8" s="15"/>
      <c r="J8" s="15"/>
    </row>
    <row r="9" spans="1:10" ht="15.75" customHeight="1">
      <c r="A9" s="19" t="s">
        <v>1322</v>
      </c>
      <c r="B9" s="11">
        <v>4.8449074074074075E-2</v>
      </c>
      <c r="C9" s="19" t="s">
        <v>21</v>
      </c>
      <c r="D9" s="19" t="s">
        <v>116</v>
      </c>
      <c r="E9" s="13">
        <v>11</v>
      </c>
      <c r="F9" s="14">
        <f>E9-7</f>
        <v>4</v>
      </c>
      <c r="G9" s="15"/>
      <c r="H9" s="15"/>
      <c r="I9" s="15"/>
      <c r="J9" s="15"/>
    </row>
    <row r="10" spans="1:10" ht="15.75" customHeight="1">
      <c r="A10" s="19" t="s">
        <v>1322</v>
      </c>
      <c r="B10" s="11">
        <v>5.0034722222222223E-2</v>
      </c>
      <c r="C10" s="19" t="s">
        <v>14</v>
      </c>
      <c r="D10" s="19" t="s">
        <v>37</v>
      </c>
      <c r="E10" s="13">
        <v>24</v>
      </c>
      <c r="F10" s="13">
        <v>19</v>
      </c>
      <c r="G10" s="15"/>
      <c r="H10" s="15"/>
      <c r="I10" s="15"/>
      <c r="J10" s="15"/>
    </row>
    <row r="11" spans="1:10" ht="15.75" customHeight="1">
      <c r="A11" s="19" t="s">
        <v>1322</v>
      </c>
      <c r="B11" s="11">
        <v>5.423611111111111E-2</v>
      </c>
      <c r="C11" s="19" t="s">
        <v>13</v>
      </c>
      <c r="D11" s="19" t="s">
        <v>116</v>
      </c>
      <c r="E11" s="13">
        <v>23</v>
      </c>
      <c r="F11" s="14">
        <f>E11-7</f>
        <v>16</v>
      </c>
      <c r="G11" s="15"/>
      <c r="H11" s="15"/>
      <c r="I11" s="15"/>
      <c r="J11" s="15"/>
    </row>
    <row r="12" spans="1:10" ht="15.75" customHeight="1">
      <c r="A12" s="19" t="s">
        <v>1322</v>
      </c>
      <c r="B12" s="11">
        <v>5.634259259259259E-2</v>
      </c>
      <c r="C12" s="19" t="s">
        <v>14</v>
      </c>
      <c r="D12" s="19" t="s">
        <v>15</v>
      </c>
      <c r="E12" s="13">
        <v>6</v>
      </c>
      <c r="F12" s="13">
        <v>3</v>
      </c>
      <c r="G12" s="15"/>
      <c r="H12" s="15"/>
      <c r="I12" s="15"/>
      <c r="J12" s="19" t="s">
        <v>56</v>
      </c>
    </row>
    <row r="13" spans="1:10" ht="15.75" customHeight="1">
      <c r="A13" s="19" t="s">
        <v>1322</v>
      </c>
      <c r="B13" s="11">
        <v>5.634259259259259E-2</v>
      </c>
      <c r="C13" s="19" t="s">
        <v>14</v>
      </c>
      <c r="D13" s="19" t="s">
        <v>15</v>
      </c>
      <c r="E13" s="13">
        <v>7</v>
      </c>
      <c r="F13" s="13">
        <v>4</v>
      </c>
      <c r="G13" s="15"/>
      <c r="H13" s="15"/>
      <c r="I13" s="15"/>
      <c r="J13" s="15"/>
    </row>
    <row r="14" spans="1:10" ht="15.75" customHeight="1">
      <c r="A14" s="19" t="s">
        <v>1322</v>
      </c>
      <c r="B14" s="11">
        <v>5.7534722222222223E-2</v>
      </c>
      <c r="C14" s="19" t="s">
        <v>18</v>
      </c>
      <c r="D14" s="19" t="s">
        <v>31</v>
      </c>
      <c r="E14" s="13">
        <v>17</v>
      </c>
      <c r="F14" s="14">
        <f t="shared" ref="F14:F15" si="1">E14-4</f>
        <v>13</v>
      </c>
      <c r="G14" s="15"/>
      <c r="H14" s="15"/>
      <c r="I14" s="15"/>
      <c r="J14" s="15"/>
    </row>
    <row r="15" spans="1:10" ht="15.75" customHeight="1">
      <c r="A15" s="19" t="s">
        <v>1322</v>
      </c>
      <c r="B15" s="11">
        <v>5.8506944444444445E-2</v>
      </c>
      <c r="C15" s="19" t="s">
        <v>18</v>
      </c>
      <c r="D15" s="19" t="s">
        <v>55</v>
      </c>
      <c r="E15" s="13">
        <v>19</v>
      </c>
      <c r="F15" s="14">
        <f t="shared" si="1"/>
        <v>15</v>
      </c>
      <c r="G15" s="15"/>
      <c r="H15" s="15"/>
      <c r="I15" s="15"/>
      <c r="J15" s="15"/>
    </row>
    <row r="16" spans="1:10" ht="15.75" customHeight="1">
      <c r="A16" s="19" t="s">
        <v>1322</v>
      </c>
      <c r="B16" s="11">
        <v>6.0243055555555557E-2</v>
      </c>
      <c r="C16" s="19" t="s">
        <v>66</v>
      </c>
      <c r="D16" s="19" t="s">
        <v>16</v>
      </c>
      <c r="E16" s="13">
        <v>19</v>
      </c>
      <c r="F16" s="14">
        <f>E16-2</f>
        <v>17</v>
      </c>
      <c r="G16" s="15"/>
      <c r="H16" s="15"/>
      <c r="I16" s="15"/>
      <c r="J16" s="15"/>
    </row>
    <row r="17" spans="1:10" ht="15.75" customHeight="1">
      <c r="A17" s="19" t="s">
        <v>1322</v>
      </c>
      <c r="B17" s="11">
        <v>6.0277777777777777E-2</v>
      </c>
      <c r="C17" s="19" t="s">
        <v>13</v>
      </c>
      <c r="D17" s="19" t="s">
        <v>16</v>
      </c>
      <c r="E17" s="13">
        <v>6</v>
      </c>
      <c r="F17" s="13">
        <f>E17-0</f>
        <v>6</v>
      </c>
      <c r="G17" s="15"/>
      <c r="H17" s="15"/>
      <c r="I17" s="15"/>
      <c r="J17" s="15"/>
    </row>
    <row r="18" spans="1:10" ht="15.75" customHeight="1">
      <c r="A18" s="19" t="s">
        <v>1322</v>
      </c>
      <c r="B18" s="11">
        <v>6.0335648148148145E-2</v>
      </c>
      <c r="C18" s="19" t="s">
        <v>14</v>
      </c>
      <c r="D18" s="19" t="s">
        <v>16</v>
      </c>
      <c r="E18" s="13">
        <v>18</v>
      </c>
      <c r="F18" s="14">
        <f>E18-4</f>
        <v>14</v>
      </c>
      <c r="G18" s="15"/>
      <c r="H18" s="15"/>
      <c r="I18" s="15"/>
      <c r="J18" s="15"/>
    </row>
    <row r="19" spans="1:10" ht="15.75" customHeight="1">
      <c r="A19" s="19" t="s">
        <v>1322</v>
      </c>
      <c r="B19" s="11">
        <v>6.0937499999999999E-2</v>
      </c>
      <c r="C19" s="19" t="s">
        <v>66</v>
      </c>
      <c r="D19" s="19" t="s">
        <v>30</v>
      </c>
      <c r="E19" s="13">
        <v>11</v>
      </c>
      <c r="F19" s="13">
        <f t="shared" ref="F19:F21" si="2">E19-7</f>
        <v>4</v>
      </c>
      <c r="G19" s="15"/>
      <c r="H19" s="15"/>
      <c r="I19" s="15"/>
      <c r="J19" s="19" t="s">
        <v>1332</v>
      </c>
    </row>
    <row r="20" spans="1:10" ht="15.75" customHeight="1">
      <c r="A20" s="19" t="s">
        <v>1322</v>
      </c>
      <c r="B20" s="11">
        <v>6.0983796296296293E-2</v>
      </c>
      <c r="C20" s="19" t="s">
        <v>66</v>
      </c>
      <c r="D20" s="19" t="s">
        <v>30</v>
      </c>
      <c r="E20" s="13">
        <v>12</v>
      </c>
      <c r="F20" s="14">
        <f t="shared" si="2"/>
        <v>5</v>
      </c>
      <c r="G20" s="15"/>
      <c r="H20" s="15"/>
      <c r="I20" s="15"/>
      <c r="J20" s="19" t="s">
        <v>1332</v>
      </c>
    </row>
    <row r="21" spans="1:10" ht="15.75" customHeight="1">
      <c r="A21" s="19" t="s">
        <v>1322</v>
      </c>
      <c r="B21" s="11">
        <v>6.1446759259259257E-2</v>
      </c>
      <c r="C21" s="19" t="s">
        <v>14</v>
      </c>
      <c r="D21" s="19" t="s">
        <v>30</v>
      </c>
      <c r="E21" s="13">
        <v>19</v>
      </c>
      <c r="F21" s="13">
        <f t="shared" si="2"/>
        <v>12</v>
      </c>
      <c r="G21" s="15"/>
      <c r="H21" s="15"/>
      <c r="I21" s="15"/>
      <c r="J21" s="19" t="s">
        <v>1333</v>
      </c>
    </row>
    <row r="22" spans="1:10" ht="15.75" customHeight="1">
      <c r="A22" s="19" t="s">
        <v>1322</v>
      </c>
      <c r="B22" s="11">
        <v>6.1562499999999999E-2</v>
      </c>
      <c r="C22" s="19" t="s">
        <v>21</v>
      </c>
      <c r="D22" s="19" t="s">
        <v>16</v>
      </c>
      <c r="E22" s="13">
        <v>9</v>
      </c>
      <c r="F22" s="13">
        <f>E22-0</f>
        <v>9</v>
      </c>
      <c r="G22" s="15"/>
      <c r="H22" s="15"/>
      <c r="I22" s="15"/>
      <c r="J22" s="15"/>
    </row>
    <row r="23" spans="1:10" ht="15.75" customHeight="1">
      <c r="A23" s="19" t="s">
        <v>1322</v>
      </c>
      <c r="B23" s="11">
        <v>6.1701388888888889E-2</v>
      </c>
      <c r="C23" s="19" t="s">
        <v>14</v>
      </c>
      <c r="D23" s="19" t="s">
        <v>28</v>
      </c>
      <c r="E23" s="13">
        <v>5</v>
      </c>
      <c r="F23" s="13"/>
      <c r="G23" s="15"/>
      <c r="H23" s="19" t="s">
        <v>896</v>
      </c>
      <c r="I23" s="15"/>
      <c r="J23" s="15"/>
    </row>
    <row r="24" spans="1:10" ht="15.75" customHeight="1">
      <c r="A24" s="19" t="s">
        <v>1322</v>
      </c>
      <c r="B24" s="11">
        <v>6.2256944444444441E-2</v>
      </c>
      <c r="C24" s="19" t="s">
        <v>14</v>
      </c>
      <c r="D24" s="19" t="s">
        <v>30</v>
      </c>
      <c r="E24" s="13">
        <v>20</v>
      </c>
      <c r="F24" s="13">
        <f>E24-7</f>
        <v>13</v>
      </c>
      <c r="G24" s="15"/>
      <c r="H24" s="15"/>
      <c r="I24" s="15"/>
      <c r="J24" s="19" t="s">
        <v>1333</v>
      </c>
    </row>
    <row r="25" spans="1:10" ht="15.75" customHeight="1">
      <c r="A25" s="19" t="s">
        <v>1322</v>
      </c>
      <c r="B25" s="11">
        <v>6.232638888888889E-2</v>
      </c>
      <c r="C25" s="19" t="s">
        <v>14</v>
      </c>
      <c r="D25" s="19" t="s">
        <v>28</v>
      </c>
      <c r="E25" s="13">
        <v>6</v>
      </c>
      <c r="F25" s="14"/>
      <c r="G25" s="15"/>
      <c r="H25" s="19" t="s">
        <v>898</v>
      </c>
      <c r="I25" s="15"/>
      <c r="J25" s="15"/>
    </row>
    <row r="26" spans="1:10" ht="15.75" customHeight="1">
      <c r="A26" s="19" t="s">
        <v>1322</v>
      </c>
      <c r="B26" s="11">
        <v>6.2870370370370368E-2</v>
      </c>
      <c r="C26" s="19" t="s">
        <v>14</v>
      </c>
      <c r="D26" s="19" t="s">
        <v>30</v>
      </c>
      <c r="E26" s="13" t="s">
        <v>38</v>
      </c>
      <c r="F26" s="13" t="s">
        <v>38</v>
      </c>
      <c r="G26" s="15"/>
      <c r="H26" s="15"/>
      <c r="I26" s="15"/>
      <c r="J26" s="19" t="s">
        <v>56</v>
      </c>
    </row>
    <row r="27" spans="1:10" ht="15.75" customHeight="1">
      <c r="A27" s="19" t="s">
        <v>1322</v>
      </c>
      <c r="B27" s="11">
        <v>6.2870370370370368E-2</v>
      </c>
      <c r="C27" s="19" t="s">
        <v>14</v>
      </c>
      <c r="D27" s="19" t="s">
        <v>30</v>
      </c>
      <c r="E27" s="13" t="s">
        <v>1231</v>
      </c>
      <c r="F27" s="13">
        <v>18</v>
      </c>
      <c r="G27" s="15"/>
      <c r="H27" s="15"/>
      <c r="I27" s="15"/>
      <c r="J27" s="19" t="s">
        <v>1333</v>
      </c>
    </row>
    <row r="28" spans="1:10" ht="15.75" customHeight="1">
      <c r="A28" s="19" t="s">
        <v>1322</v>
      </c>
      <c r="B28" s="11">
        <v>6.293981481481481E-2</v>
      </c>
      <c r="C28" s="19" t="s">
        <v>14</v>
      </c>
      <c r="D28" s="19" t="s">
        <v>28</v>
      </c>
      <c r="E28" s="13">
        <v>5</v>
      </c>
      <c r="F28" s="14"/>
      <c r="G28" s="15"/>
      <c r="H28" s="19" t="s">
        <v>896</v>
      </c>
      <c r="I28" s="15"/>
      <c r="J28" s="15"/>
    </row>
    <row r="29" spans="1:10" ht="15.75" customHeight="1">
      <c r="A29" s="19" t="s">
        <v>1322</v>
      </c>
      <c r="B29" s="11">
        <v>6.4236111111111105E-2</v>
      </c>
      <c r="C29" s="19" t="s">
        <v>21</v>
      </c>
      <c r="D29" s="19" t="s">
        <v>33</v>
      </c>
      <c r="E29" s="13">
        <v>15</v>
      </c>
      <c r="F29" s="14">
        <f>E29-8</f>
        <v>7</v>
      </c>
      <c r="G29" s="15"/>
      <c r="H29" s="15"/>
      <c r="I29" s="15"/>
      <c r="J29" s="19" t="s">
        <v>1335</v>
      </c>
    </row>
    <row r="30" spans="1:10" ht="15.75" customHeight="1">
      <c r="A30" s="19" t="s">
        <v>1322</v>
      </c>
      <c r="B30" s="11">
        <v>6.4432870370370376E-2</v>
      </c>
      <c r="C30" s="19" t="s">
        <v>21</v>
      </c>
      <c r="D30" s="19" t="s">
        <v>28</v>
      </c>
      <c r="E30" s="13">
        <v>8</v>
      </c>
      <c r="F30" s="14"/>
      <c r="G30" s="15"/>
      <c r="H30" s="19" t="s">
        <v>937</v>
      </c>
      <c r="I30" s="15"/>
      <c r="J30" s="15"/>
    </row>
    <row r="31" spans="1:10" ht="15.75" customHeight="1">
      <c r="A31" s="19" t="s">
        <v>1322</v>
      </c>
      <c r="B31" s="11">
        <v>6.4930555555555561E-2</v>
      </c>
      <c r="C31" s="19" t="s">
        <v>13</v>
      </c>
      <c r="D31" s="19" t="s">
        <v>116</v>
      </c>
      <c r="E31" s="13">
        <v>24</v>
      </c>
      <c r="F31" s="14">
        <f>E31-8</f>
        <v>16</v>
      </c>
      <c r="G31" s="15"/>
      <c r="H31" s="15"/>
      <c r="I31" s="15"/>
      <c r="J31" s="15"/>
    </row>
    <row r="32" spans="1:10" ht="15.75" customHeight="1">
      <c r="A32" s="19" t="s">
        <v>1322</v>
      </c>
      <c r="B32" s="11">
        <v>6.4930555555555561E-2</v>
      </c>
      <c r="C32" s="19" t="s">
        <v>13</v>
      </c>
      <c r="D32" s="19" t="s">
        <v>116</v>
      </c>
      <c r="E32" s="13" t="s">
        <v>38</v>
      </c>
      <c r="F32" s="13" t="s">
        <v>38</v>
      </c>
      <c r="G32" s="15"/>
      <c r="H32" s="15"/>
      <c r="I32" s="15"/>
      <c r="J32" s="19" t="s">
        <v>56</v>
      </c>
    </row>
    <row r="33" spans="1:10" ht="15.75" customHeight="1">
      <c r="A33" s="19" t="s">
        <v>1322</v>
      </c>
      <c r="B33" s="11">
        <v>6.5127314814814818E-2</v>
      </c>
      <c r="C33" s="19" t="s">
        <v>66</v>
      </c>
      <c r="D33" s="19" t="s">
        <v>26</v>
      </c>
      <c r="E33" s="13">
        <v>21</v>
      </c>
      <c r="F33" s="14">
        <f>E33-6</f>
        <v>15</v>
      </c>
      <c r="G33" s="15"/>
      <c r="H33" s="15"/>
      <c r="I33" s="15"/>
      <c r="J33" s="15"/>
    </row>
    <row r="34" spans="1:10" ht="15.75" customHeight="1">
      <c r="A34" s="19" t="s">
        <v>1322</v>
      </c>
      <c r="B34" s="11">
        <v>6.5127314814814818E-2</v>
      </c>
      <c r="C34" s="19" t="s">
        <v>66</v>
      </c>
      <c r="D34" s="19" t="s">
        <v>26</v>
      </c>
      <c r="E34" s="13" t="s">
        <v>38</v>
      </c>
      <c r="F34" s="13" t="s">
        <v>38</v>
      </c>
      <c r="G34" s="15"/>
      <c r="H34" s="15"/>
      <c r="I34" s="15"/>
      <c r="J34" s="19" t="s">
        <v>56</v>
      </c>
    </row>
    <row r="35" spans="1:10" ht="15.75" customHeight="1">
      <c r="A35" s="19" t="s">
        <v>1322</v>
      </c>
      <c r="B35" s="11">
        <v>6.7280092592592586E-2</v>
      </c>
      <c r="C35" s="19" t="s">
        <v>13</v>
      </c>
      <c r="D35" s="19" t="s">
        <v>24</v>
      </c>
      <c r="E35" s="13">
        <v>8</v>
      </c>
      <c r="F35" s="14">
        <f>E35--2</f>
        <v>10</v>
      </c>
      <c r="G35" s="15"/>
      <c r="H35" s="15"/>
      <c r="I35" s="15"/>
      <c r="J35" s="15"/>
    </row>
    <row r="36" spans="1:10" ht="15.75" customHeight="1">
      <c r="A36" s="19" t="s">
        <v>1322</v>
      </c>
      <c r="B36" s="11">
        <v>7.0347222222222228E-2</v>
      </c>
      <c r="C36" s="19" t="s">
        <v>888</v>
      </c>
      <c r="D36" s="19" t="s">
        <v>101</v>
      </c>
      <c r="E36" s="13">
        <v>14</v>
      </c>
      <c r="F36" s="14"/>
      <c r="G36" s="15"/>
      <c r="H36" s="19" t="s">
        <v>1341</v>
      </c>
      <c r="I36" s="15"/>
      <c r="J36" s="19" t="s">
        <v>1070</v>
      </c>
    </row>
    <row r="37" spans="1:10" ht="15.75" customHeight="1">
      <c r="A37" s="19" t="s">
        <v>1322</v>
      </c>
      <c r="B37" s="11">
        <v>7.2847222222222216E-2</v>
      </c>
      <c r="C37" s="19" t="s">
        <v>19</v>
      </c>
      <c r="D37" s="19" t="s">
        <v>37</v>
      </c>
      <c r="E37" s="13">
        <v>20</v>
      </c>
      <c r="F37" s="13">
        <f>E37-9</f>
        <v>11</v>
      </c>
      <c r="G37" s="15"/>
      <c r="H37" s="15"/>
      <c r="I37" s="15"/>
      <c r="J37" s="15"/>
    </row>
    <row r="38" spans="1:10" ht="15.75" customHeight="1">
      <c r="A38" s="19" t="s">
        <v>1322</v>
      </c>
      <c r="B38" s="11">
        <v>7.3506944444444444E-2</v>
      </c>
      <c r="C38" s="19" t="s">
        <v>19</v>
      </c>
      <c r="D38" s="19" t="s">
        <v>137</v>
      </c>
      <c r="E38" s="13">
        <v>28</v>
      </c>
      <c r="F38" s="14">
        <f t="shared" ref="F38:F39" si="3">E38-10</f>
        <v>18</v>
      </c>
      <c r="G38" s="15"/>
      <c r="H38" s="15"/>
      <c r="I38" s="15"/>
      <c r="J38" s="15"/>
    </row>
    <row r="39" spans="1:10" ht="15.75" customHeight="1">
      <c r="A39" s="19" t="s">
        <v>1322</v>
      </c>
      <c r="B39" s="11">
        <v>7.4131944444444445E-2</v>
      </c>
      <c r="C39" s="19" t="s">
        <v>19</v>
      </c>
      <c r="D39" s="19" t="s">
        <v>137</v>
      </c>
      <c r="E39" s="13">
        <v>27</v>
      </c>
      <c r="F39" s="14">
        <f t="shared" si="3"/>
        <v>17</v>
      </c>
      <c r="G39" s="15"/>
      <c r="H39" s="15"/>
      <c r="I39" s="15"/>
      <c r="J39" s="15"/>
    </row>
    <row r="40" spans="1:10" ht="15.75" customHeight="1">
      <c r="A40" s="19" t="s">
        <v>1322</v>
      </c>
      <c r="B40" s="11">
        <v>9.4328703703703706E-2</v>
      </c>
      <c r="C40" s="19" t="s">
        <v>19</v>
      </c>
      <c r="D40" s="19" t="s">
        <v>34</v>
      </c>
      <c r="E40" s="13">
        <v>10</v>
      </c>
      <c r="F40" s="14">
        <f>E40--3</f>
        <v>13</v>
      </c>
      <c r="G40" s="15"/>
      <c r="H40" s="15"/>
      <c r="I40" s="15"/>
      <c r="J40" s="15"/>
    </row>
    <row r="41" spans="1:10" ht="15.75" customHeight="1">
      <c r="A41" s="19" t="s">
        <v>1322</v>
      </c>
      <c r="B41" s="11">
        <v>9.6087962962962958E-2</v>
      </c>
      <c r="C41" s="19" t="s">
        <v>14</v>
      </c>
      <c r="D41" s="19" t="s">
        <v>27</v>
      </c>
      <c r="E41" s="13" t="s">
        <v>20</v>
      </c>
      <c r="F41" s="13">
        <v>1</v>
      </c>
      <c r="G41" s="15"/>
      <c r="H41" s="15"/>
      <c r="I41" s="15"/>
      <c r="J41" s="15"/>
    </row>
    <row r="42" spans="1:10" ht="15.75" customHeight="1">
      <c r="A42" s="19" t="s">
        <v>1322</v>
      </c>
      <c r="B42" s="11">
        <v>9.6817129629629628E-2</v>
      </c>
      <c r="C42" s="19" t="s">
        <v>888</v>
      </c>
      <c r="D42" s="19" t="s">
        <v>101</v>
      </c>
      <c r="E42" s="13">
        <v>13</v>
      </c>
      <c r="F42" s="14"/>
      <c r="G42" s="15"/>
      <c r="H42" s="19" t="s">
        <v>1343</v>
      </c>
      <c r="I42" s="15"/>
      <c r="J42" s="19" t="s">
        <v>1120</v>
      </c>
    </row>
    <row r="43" spans="1:10" ht="15.75" customHeight="1">
      <c r="A43" s="19" t="s">
        <v>1322</v>
      </c>
      <c r="B43" s="11">
        <v>0.11275462962962964</v>
      </c>
      <c r="C43" s="19" t="s">
        <v>888</v>
      </c>
      <c r="D43" s="19" t="s">
        <v>15</v>
      </c>
      <c r="E43" s="13">
        <v>15</v>
      </c>
      <c r="F43" s="13">
        <f t="shared" ref="F43:F44" si="4">E43-8</f>
        <v>7</v>
      </c>
      <c r="G43" s="15"/>
      <c r="H43" s="15"/>
      <c r="I43" s="15"/>
      <c r="J43" s="15"/>
    </row>
    <row r="44" spans="1:10" ht="15.75" customHeight="1">
      <c r="A44" s="19" t="s">
        <v>1322</v>
      </c>
      <c r="B44" s="11">
        <v>0.1181712962962963</v>
      </c>
      <c r="C44" s="19" t="s">
        <v>21</v>
      </c>
      <c r="D44" s="19" t="s">
        <v>15</v>
      </c>
      <c r="E44" s="13">
        <v>22</v>
      </c>
      <c r="F44" s="14">
        <f t="shared" si="4"/>
        <v>14</v>
      </c>
      <c r="G44" s="15"/>
      <c r="H44" s="15"/>
      <c r="I44" s="15"/>
      <c r="J44" s="15"/>
    </row>
    <row r="45" spans="1:10" ht="15.75" customHeight="1">
      <c r="A45" s="19" t="s">
        <v>1322</v>
      </c>
      <c r="B45" s="11">
        <v>0.13163194444444445</v>
      </c>
      <c r="C45" s="19" t="s">
        <v>19</v>
      </c>
      <c r="D45" s="19" t="s">
        <v>27</v>
      </c>
      <c r="E45" s="13" t="s">
        <v>20</v>
      </c>
      <c r="F45" s="13">
        <v>1</v>
      </c>
      <c r="G45" s="15"/>
      <c r="H45" s="15"/>
      <c r="I45" s="15"/>
      <c r="J45" s="15"/>
    </row>
    <row r="46" spans="1:10" ht="15.75" customHeight="1">
      <c r="A46" s="19" t="s">
        <v>1322</v>
      </c>
      <c r="B46" s="11">
        <v>0.13221064814814815</v>
      </c>
      <c r="C46" s="19" t="s">
        <v>19</v>
      </c>
      <c r="D46" s="19" t="s">
        <v>55</v>
      </c>
      <c r="E46" s="13">
        <v>15</v>
      </c>
      <c r="F46" s="14">
        <f>E46-4</f>
        <v>11</v>
      </c>
      <c r="G46" s="15"/>
      <c r="H46" s="15"/>
      <c r="I46" s="15"/>
      <c r="J46" s="15"/>
    </row>
    <row r="47" spans="1:10" ht="15.75" customHeight="1">
      <c r="A47" s="19" t="s">
        <v>1322</v>
      </c>
      <c r="B47" s="11">
        <v>0.13332175925925926</v>
      </c>
      <c r="C47" s="19" t="s">
        <v>18</v>
      </c>
      <c r="D47" s="19" t="s">
        <v>15</v>
      </c>
      <c r="E47" s="13" t="s">
        <v>17</v>
      </c>
      <c r="F47" s="13">
        <v>20</v>
      </c>
      <c r="G47" s="15"/>
      <c r="H47" s="15"/>
      <c r="I47" s="15"/>
      <c r="J47" s="15"/>
    </row>
    <row r="48" spans="1:10" ht="15.75" customHeight="1">
      <c r="A48" s="19" t="s">
        <v>1322</v>
      </c>
      <c r="B48" s="11">
        <v>0.13340277777777779</v>
      </c>
      <c r="C48" s="19" t="s">
        <v>888</v>
      </c>
      <c r="D48" s="19" t="s">
        <v>15</v>
      </c>
      <c r="E48" s="13">
        <v>14</v>
      </c>
      <c r="F48" s="14">
        <f>E48-8</f>
        <v>6</v>
      </c>
      <c r="G48" s="15"/>
      <c r="H48" s="15"/>
      <c r="I48" s="15"/>
      <c r="J48" s="15"/>
    </row>
    <row r="49" spans="1:10" ht="15.75" customHeight="1">
      <c r="A49" s="19" t="s">
        <v>1322</v>
      </c>
      <c r="B49" s="11">
        <v>0.13342592592592592</v>
      </c>
      <c r="C49" s="19" t="s">
        <v>19</v>
      </c>
      <c r="D49" s="19" t="s">
        <v>15</v>
      </c>
      <c r="E49" s="13">
        <v>19</v>
      </c>
      <c r="F49" s="14">
        <f>E49-0</f>
        <v>19</v>
      </c>
      <c r="G49" s="15"/>
      <c r="H49" s="15"/>
      <c r="I49" s="15"/>
      <c r="J49" s="15"/>
    </row>
    <row r="50" spans="1:10" ht="15.75" customHeight="1">
      <c r="A50" s="19" t="s">
        <v>1322</v>
      </c>
      <c r="B50" s="11">
        <v>0.13344907407407408</v>
      </c>
      <c r="C50" s="19" t="s">
        <v>21</v>
      </c>
      <c r="D50" s="19" t="s">
        <v>15</v>
      </c>
      <c r="E50" s="13">
        <v>14</v>
      </c>
      <c r="F50" s="13">
        <f t="shared" ref="F50:F51" si="5">E50-3</f>
        <v>11</v>
      </c>
      <c r="G50" s="15"/>
      <c r="H50" s="15"/>
      <c r="I50" s="15"/>
      <c r="J50" s="15"/>
    </row>
    <row r="51" spans="1:10" ht="15.75" customHeight="1">
      <c r="A51" s="19" t="s">
        <v>1322</v>
      </c>
      <c r="B51" s="11">
        <v>0.13346064814814815</v>
      </c>
      <c r="C51" s="19" t="s">
        <v>14</v>
      </c>
      <c r="D51" s="19" t="s">
        <v>15</v>
      </c>
      <c r="E51" s="13">
        <v>20</v>
      </c>
      <c r="F51" s="14">
        <f t="shared" si="5"/>
        <v>17</v>
      </c>
      <c r="G51" s="15"/>
      <c r="H51" s="15"/>
      <c r="I51" s="15"/>
      <c r="J51" s="15"/>
    </row>
    <row r="52" spans="1:10" ht="15.75" customHeight="1">
      <c r="A52" s="19" t="s">
        <v>1322</v>
      </c>
      <c r="B52" s="11">
        <v>0.13351851851851851</v>
      </c>
      <c r="C52" s="19" t="s">
        <v>66</v>
      </c>
      <c r="D52" s="19" t="s">
        <v>15</v>
      </c>
      <c r="E52" s="13">
        <v>19</v>
      </c>
      <c r="F52" s="14">
        <f>E52-2</f>
        <v>17</v>
      </c>
      <c r="G52" s="15"/>
      <c r="H52" s="15"/>
      <c r="I52" s="15"/>
      <c r="J52" s="15"/>
    </row>
    <row r="53" spans="1:10" ht="15.75" customHeight="1">
      <c r="A53" s="19" t="s">
        <v>1322</v>
      </c>
      <c r="B53" s="11">
        <v>0.13354166666666667</v>
      </c>
      <c r="C53" s="19" t="s">
        <v>13</v>
      </c>
      <c r="D53" s="19" t="s">
        <v>15</v>
      </c>
      <c r="E53" s="13">
        <v>10</v>
      </c>
      <c r="F53" s="14">
        <f>E53-1</f>
        <v>9</v>
      </c>
      <c r="G53" s="15"/>
      <c r="H53" s="15"/>
      <c r="I53" s="15"/>
      <c r="J53" s="15"/>
    </row>
    <row r="54" spans="1:10" ht="15.75" customHeight="1">
      <c r="A54" s="19" t="s">
        <v>1322</v>
      </c>
      <c r="B54" s="11">
        <v>0.13464120370370369</v>
      </c>
      <c r="C54" s="19" t="s">
        <v>13</v>
      </c>
      <c r="D54" s="19" t="s">
        <v>246</v>
      </c>
      <c r="E54" s="13">
        <v>17</v>
      </c>
      <c r="F54" s="14">
        <f>E54-2</f>
        <v>15</v>
      </c>
      <c r="G54" s="15"/>
      <c r="H54" s="15"/>
      <c r="I54" s="15"/>
      <c r="J54" s="15"/>
    </row>
    <row r="55" spans="1:10" ht="15.75" customHeight="1">
      <c r="A55" s="19" t="s">
        <v>1322</v>
      </c>
      <c r="B55" s="11">
        <v>0.13469907407407408</v>
      </c>
      <c r="C55" s="19" t="s">
        <v>21</v>
      </c>
      <c r="D55" s="19" t="s">
        <v>246</v>
      </c>
      <c r="E55" s="13">
        <v>25</v>
      </c>
      <c r="F55" s="13">
        <f>E55-8</f>
        <v>17</v>
      </c>
      <c r="G55" s="15"/>
      <c r="H55" s="15"/>
      <c r="I55" s="15"/>
      <c r="J55" s="15"/>
    </row>
    <row r="56" spans="1:10" ht="15.75" customHeight="1">
      <c r="A56" s="19" t="s">
        <v>1322</v>
      </c>
      <c r="B56" s="11">
        <v>0.13473379629629631</v>
      </c>
      <c r="C56" s="19" t="s">
        <v>14</v>
      </c>
      <c r="D56" s="19" t="s">
        <v>246</v>
      </c>
      <c r="E56" s="13">
        <v>11</v>
      </c>
      <c r="F56" s="14">
        <f>E56-6</f>
        <v>5</v>
      </c>
      <c r="G56" s="15"/>
      <c r="H56" s="15"/>
      <c r="I56" s="15"/>
      <c r="J56" s="15"/>
    </row>
    <row r="57" spans="1:10" ht="15.75" customHeight="1">
      <c r="A57" s="19" t="s">
        <v>1322</v>
      </c>
      <c r="B57" s="11">
        <v>0.14796296296296296</v>
      </c>
      <c r="C57" s="19" t="s">
        <v>13</v>
      </c>
      <c r="D57" s="19" t="s">
        <v>15</v>
      </c>
      <c r="E57" s="13">
        <v>9</v>
      </c>
      <c r="F57" s="14">
        <f t="shared" ref="F57:F58" si="6">E57-1</f>
        <v>8</v>
      </c>
      <c r="G57" s="15"/>
      <c r="H57" s="15"/>
      <c r="I57" s="15"/>
      <c r="J57" s="15"/>
    </row>
    <row r="58" spans="1:10" ht="15.75" customHeight="1">
      <c r="A58" s="19" t="s">
        <v>1322</v>
      </c>
      <c r="B58" s="11">
        <v>0.15537037037037038</v>
      </c>
      <c r="C58" s="19" t="s">
        <v>13</v>
      </c>
      <c r="D58" s="19" t="s">
        <v>15</v>
      </c>
      <c r="E58" s="13">
        <v>17</v>
      </c>
      <c r="F58" s="14">
        <f t="shared" si="6"/>
        <v>16</v>
      </c>
      <c r="G58" s="15"/>
      <c r="H58" s="15"/>
      <c r="I58" s="15"/>
      <c r="J58" s="1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>
    <outlinePr summaryBelow="0" summaryRight="0"/>
  </sheetPr>
  <dimension ref="A1:J8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7.33203125" customWidth="1"/>
    <col min="3" max="3" width="9.3320312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12.83203125" customWidth="1"/>
    <col min="9" max="9" width="6.33203125" customWidth="1"/>
    <col min="10" max="10" width="38.5" customWidth="1"/>
  </cols>
  <sheetData>
    <row r="1" spans="1:10" ht="15.75" customHeight="1">
      <c r="A1" s="25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9" t="s">
        <v>1354</v>
      </c>
      <c r="B2" s="11">
        <v>1.7291666666666667E-2</v>
      </c>
      <c r="C2" s="19" t="s">
        <v>888</v>
      </c>
      <c r="D2" s="19" t="s">
        <v>24</v>
      </c>
      <c r="E2" s="13">
        <v>26</v>
      </c>
      <c r="F2" s="14">
        <f>E2-8</f>
        <v>18</v>
      </c>
      <c r="G2" s="15"/>
      <c r="H2" s="15"/>
      <c r="I2" s="15"/>
      <c r="J2" s="15"/>
    </row>
    <row r="3" spans="1:10" ht="15.75" customHeight="1">
      <c r="A3" s="19" t="s">
        <v>1354</v>
      </c>
      <c r="B3" s="11">
        <v>2.1412037037037038E-2</v>
      </c>
      <c r="C3" s="19" t="s">
        <v>21</v>
      </c>
      <c r="D3" s="19" t="s">
        <v>34</v>
      </c>
      <c r="E3" s="13">
        <v>17</v>
      </c>
      <c r="F3" s="13">
        <v>11</v>
      </c>
      <c r="G3" s="15"/>
      <c r="H3" s="15"/>
      <c r="I3" s="15"/>
      <c r="J3" s="15"/>
    </row>
    <row r="4" spans="1:10" ht="15.75" customHeight="1">
      <c r="A4" s="19" t="s">
        <v>1354</v>
      </c>
      <c r="B4" s="11">
        <v>2.3402777777777779E-2</v>
      </c>
      <c r="C4" s="19" t="s">
        <v>18</v>
      </c>
      <c r="D4" s="19" t="s">
        <v>30</v>
      </c>
      <c r="E4" s="13">
        <v>15</v>
      </c>
      <c r="F4" s="14">
        <f>E4-6</f>
        <v>9</v>
      </c>
      <c r="G4" s="15"/>
      <c r="H4" s="19" t="s">
        <v>1361</v>
      </c>
      <c r="I4" s="15"/>
      <c r="J4" s="19" t="s">
        <v>32</v>
      </c>
    </row>
    <row r="5" spans="1:10" ht="15.75" customHeight="1">
      <c r="A5" s="19" t="s">
        <v>1354</v>
      </c>
      <c r="B5" s="11">
        <v>2.3703703703703703E-2</v>
      </c>
      <c r="C5" s="19" t="s">
        <v>18</v>
      </c>
      <c r="D5" s="19" t="s">
        <v>16</v>
      </c>
      <c r="E5" s="13">
        <v>16</v>
      </c>
      <c r="F5" s="14">
        <f>E5-4</f>
        <v>12</v>
      </c>
      <c r="G5" s="15"/>
      <c r="H5" s="15"/>
      <c r="I5" s="15"/>
      <c r="J5" s="15"/>
    </row>
    <row r="6" spans="1:10" ht="15.75" customHeight="1">
      <c r="A6" s="19" t="s">
        <v>1354</v>
      </c>
      <c r="B6" s="11">
        <v>2.4050925925925927E-2</v>
      </c>
      <c r="C6" s="19" t="s">
        <v>18</v>
      </c>
      <c r="D6" s="19" t="s">
        <v>26</v>
      </c>
      <c r="E6" s="13">
        <v>16</v>
      </c>
      <c r="F6" s="14">
        <f>E6-3</f>
        <v>13</v>
      </c>
      <c r="G6" s="15"/>
      <c r="H6" s="15"/>
      <c r="I6" s="15"/>
      <c r="J6" s="15"/>
    </row>
    <row r="7" spans="1:10" ht="15.75" customHeight="1">
      <c r="A7" s="19" t="s">
        <v>1354</v>
      </c>
      <c r="B7" s="11">
        <v>2.4872685185185185E-2</v>
      </c>
      <c r="C7" s="19" t="s">
        <v>18</v>
      </c>
      <c r="D7" s="19" t="s">
        <v>30</v>
      </c>
      <c r="E7" s="13" t="s">
        <v>20</v>
      </c>
      <c r="F7" s="13">
        <v>1</v>
      </c>
      <c r="G7" s="15"/>
      <c r="H7" s="15"/>
      <c r="I7" s="15"/>
      <c r="J7" s="19" t="s">
        <v>32</v>
      </c>
    </row>
    <row r="8" spans="1:10" ht="15.75" customHeight="1">
      <c r="A8" s="19" t="s">
        <v>1354</v>
      </c>
      <c r="B8" s="11">
        <v>2.5578703703703704E-2</v>
      </c>
      <c r="C8" s="19" t="s">
        <v>18</v>
      </c>
      <c r="D8" s="19" t="s">
        <v>30</v>
      </c>
      <c r="E8" s="13">
        <v>23</v>
      </c>
      <c r="F8" s="14">
        <f t="shared" ref="F8:F9" si="0">E8-6</f>
        <v>17</v>
      </c>
      <c r="G8" s="15"/>
      <c r="H8" s="19" t="s">
        <v>1361</v>
      </c>
      <c r="I8" s="15"/>
      <c r="J8" s="19" t="s">
        <v>32</v>
      </c>
    </row>
    <row r="9" spans="1:10" ht="15.75" customHeight="1">
      <c r="A9" s="19" t="s">
        <v>1354</v>
      </c>
      <c r="B9" s="11">
        <v>2.5949074074074076E-2</v>
      </c>
      <c r="C9" s="19" t="s">
        <v>18</v>
      </c>
      <c r="D9" s="19" t="s">
        <v>30</v>
      </c>
      <c r="E9" s="13">
        <v>16</v>
      </c>
      <c r="F9" s="14">
        <f t="shared" si="0"/>
        <v>10</v>
      </c>
      <c r="G9" s="15"/>
      <c r="H9" s="15"/>
      <c r="I9" s="15"/>
      <c r="J9" s="19" t="s">
        <v>1364</v>
      </c>
    </row>
    <row r="10" spans="1:10" ht="15.75" customHeight="1">
      <c r="A10" s="19" t="s">
        <v>1354</v>
      </c>
      <c r="B10" s="11">
        <v>2.6111111111111113E-2</v>
      </c>
      <c r="C10" s="19" t="s">
        <v>18</v>
      </c>
      <c r="D10" s="19" t="s">
        <v>26</v>
      </c>
      <c r="E10" s="13">
        <v>5</v>
      </c>
      <c r="F10" s="13">
        <f>E10-3</f>
        <v>2</v>
      </c>
      <c r="G10" s="15"/>
      <c r="H10" s="15"/>
      <c r="I10" s="15"/>
      <c r="J10" s="15"/>
    </row>
    <row r="11" spans="1:10" ht="15.75" customHeight="1">
      <c r="A11" s="19" t="s">
        <v>1354</v>
      </c>
      <c r="B11" s="11">
        <v>2.6643518518518518E-2</v>
      </c>
      <c r="C11" s="19" t="s">
        <v>18</v>
      </c>
      <c r="D11" s="19" t="s">
        <v>30</v>
      </c>
      <c r="E11" s="13">
        <v>19</v>
      </c>
      <c r="F11" s="14">
        <f>E11-6</f>
        <v>13</v>
      </c>
      <c r="G11" s="15"/>
      <c r="H11" s="19" t="s">
        <v>1361</v>
      </c>
      <c r="I11" s="15"/>
      <c r="J11" s="19" t="s">
        <v>32</v>
      </c>
    </row>
    <row r="12" spans="1:10" ht="15.75" customHeight="1">
      <c r="A12" s="19" t="s">
        <v>1354</v>
      </c>
      <c r="B12" s="11">
        <v>2.6932870370370371E-2</v>
      </c>
      <c r="C12" s="19" t="s">
        <v>18</v>
      </c>
      <c r="D12" s="19" t="s">
        <v>26</v>
      </c>
      <c r="E12" s="13">
        <v>6</v>
      </c>
      <c r="F12" s="14">
        <f>E12-3</f>
        <v>3</v>
      </c>
      <c r="G12" s="15"/>
      <c r="H12" s="15"/>
      <c r="I12" s="15"/>
      <c r="J12" s="15"/>
    </row>
    <row r="13" spans="1:10" ht="15.75" customHeight="1">
      <c r="A13" s="19" t="s">
        <v>1354</v>
      </c>
      <c r="B13" s="11">
        <v>2.7349537037037037E-2</v>
      </c>
      <c r="C13" s="19" t="s">
        <v>18</v>
      </c>
      <c r="D13" s="19" t="s">
        <v>30</v>
      </c>
      <c r="E13" s="13">
        <v>13</v>
      </c>
      <c r="F13" s="14">
        <f t="shared" ref="F13:F14" si="1">E13-6</f>
        <v>7</v>
      </c>
      <c r="G13" s="15"/>
      <c r="H13" s="15"/>
      <c r="I13" s="15"/>
      <c r="J13" s="19" t="s">
        <v>32</v>
      </c>
    </row>
    <row r="14" spans="1:10" ht="15.75" customHeight="1">
      <c r="A14" s="19" t="s">
        <v>1354</v>
      </c>
      <c r="B14" s="11">
        <v>2.792824074074074E-2</v>
      </c>
      <c r="C14" s="19" t="s">
        <v>18</v>
      </c>
      <c r="D14" s="19" t="s">
        <v>30</v>
      </c>
      <c r="E14" s="13">
        <v>16</v>
      </c>
      <c r="F14" s="14">
        <f t="shared" si="1"/>
        <v>10</v>
      </c>
      <c r="G14" s="15"/>
      <c r="H14" s="19" t="s">
        <v>1361</v>
      </c>
      <c r="I14" s="15"/>
      <c r="J14" s="19" t="s">
        <v>32</v>
      </c>
    </row>
    <row r="15" spans="1:10" ht="15.75" customHeight="1">
      <c r="A15" s="19" t="s">
        <v>1354</v>
      </c>
      <c r="B15" s="11">
        <v>2.8773148148148148E-2</v>
      </c>
      <c r="C15" s="19" t="s">
        <v>18</v>
      </c>
      <c r="D15" s="19" t="s">
        <v>101</v>
      </c>
      <c r="E15" s="13">
        <v>6</v>
      </c>
      <c r="F15" s="14"/>
      <c r="G15" s="15"/>
      <c r="H15" s="15"/>
      <c r="I15" s="15"/>
      <c r="J15" s="19" t="s">
        <v>1371</v>
      </c>
    </row>
    <row r="16" spans="1:10" ht="15.75" customHeight="1">
      <c r="A16" s="19" t="s">
        <v>1354</v>
      </c>
      <c r="B16" s="11">
        <v>2.9016203703703704E-2</v>
      </c>
      <c r="C16" s="19" t="s">
        <v>18</v>
      </c>
      <c r="D16" s="19" t="s">
        <v>31</v>
      </c>
      <c r="E16" s="13">
        <v>21</v>
      </c>
      <c r="F16" s="14">
        <f>E16-4</f>
        <v>17</v>
      </c>
      <c r="G16" s="15"/>
      <c r="H16" s="15"/>
      <c r="I16" s="15"/>
      <c r="J16" s="15"/>
    </row>
    <row r="17" spans="1:10" ht="15.75" customHeight="1">
      <c r="A17" s="19" t="s">
        <v>1354</v>
      </c>
      <c r="B17" s="11">
        <v>3.7106481481481483E-2</v>
      </c>
      <c r="C17" s="19" t="s">
        <v>13</v>
      </c>
      <c r="D17" s="19" t="s">
        <v>246</v>
      </c>
      <c r="E17" s="13">
        <v>17</v>
      </c>
      <c r="F17" s="14">
        <f>E17-2</f>
        <v>15</v>
      </c>
      <c r="G17" s="15"/>
      <c r="H17" s="15"/>
      <c r="I17" s="15"/>
      <c r="J17" s="15"/>
    </row>
    <row r="18" spans="1:10" ht="15.75" customHeight="1">
      <c r="A18" s="19" t="s">
        <v>1354</v>
      </c>
      <c r="B18" s="11">
        <v>3.726851851851852E-2</v>
      </c>
      <c r="C18" s="19" t="s">
        <v>18</v>
      </c>
      <c r="D18" s="19" t="s">
        <v>246</v>
      </c>
      <c r="E18" s="13">
        <v>19</v>
      </c>
      <c r="F18" s="14">
        <f>E18-1</f>
        <v>18</v>
      </c>
      <c r="G18" s="15"/>
      <c r="H18" s="15"/>
      <c r="I18" s="15"/>
      <c r="J18" s="15"/>
    </row>
    <row r="19" spans="1:10" ht="15.75" customHeight="1">
      <c r="A19" s="19" t="s">
        <v>1354</v>
      </c>
      <c r="B19" s="11">
        <v>3.726851851851852E-2</v>
      </c>
      <c r="C19" s="19" t="s">
        <v>21</v>
      </c>
      <c r="D19" s="19" t="s">
        <v>246</v>
      </c>
      <c r="E19" s="13" t="s">
        <v>38</v>
      </c>
      <c r="F19" s="13" t="s">
        <v>38</v>
      </c>
      <c r="G19" s="15"/>
      <c r="H19" s="15"/>
      <c r="I19" s="15"/>
      <c r="J19" s="19" t="s">
        <v>103</v>
      </c>
    </row>
    <row r="20" spans="1:10" ht="15.75" customHeight="1">
      <c r="A20" s="19" t="s">
        <v>1354</v>
      </c>
      <c r="B20" s="11">
        <v>3.726851851851852E-2</v>
      </c>
      <c r="C20" s="19" t="s">
        <v>21</v>
      </c>
      <c r="D20" s="19" t="s">
        <v>246</v>
      </c>
      <c r="E20" s="13">
        <v>13</v>
      </c>
      <c r="F20" s="14">
        <f>E20-8</f>
        <v>5</v>
      </c>
      <c r="G20" s="15"/>
      <c r="H20" s="15"/>
      <c r="I20" s="15"/>
      <c r="J20" s="19" t="s">
        <v>105</v>
      </c>
    </row>
    <row r="21" spans="1:10" ht="15.75" customHeight="1">
      <c r="A21" s="19" t="s">
        <v>1354</v>
      </c>
      <c r="B21" s="11">
        <v>4.2986111111111114E-2</v>
      </c>
      <c r="C21" s="19" t="s">
        <v>18</v>
      </c>
      <c r="D21" s="19" t="s">
        <v>15</v>
      </c>
      <c r="E21" s="13">
        <v>15</v>
      </c>
      <c r="F21" s="14">
        <f>E21-4</f>
        <v>11</v>
      </c>
      <c r="G21" s="15"/>
      <c r="H21" s="15"/>
      <c r="I21" s="15"/>
      <c r="J21" s="15"/>
    </row>
    <row r="22" spans="1:10" ht="15.75" customHeight="1">
      <c r="A22" s="19" t="s">
        <v>1354</v>
      </c>
      <c r="B22" s="11">
        <v>4.2986111111111114E-2</v>
      </c>
      <c r="C22" s="19" t="s">
        <v>888</v>
      </c>
      <c r="D22" s="19" t="s">
        <v>15</v>
      </c>
      <c r="E22" s="13">
        <v>11</v>
      </c>
      <c r="F22" s="14">
        <f>E22-8</f>
        <v>3</v>
      </c>
      <c r="G22" s="15"/>
      <c r="H22" s="15"/>
      <c r="I22" s="15"/>
      <c r="J22" s="15"/>
    </row>
    <row r="23" spans="1:10" ht="15.75" customHeight="1">
      <c r="A23" s="19" t="s">
        <v>1354</v>
      </c>
      <c r="B23" s="11">
        <v>5.1828703703703703E-2</v>
      </c>
      <c r="C23" s="19" t="s">
        <v>21</v>
      </c>
      <c r="D23" s="19" t="s">
        <v>15</v>
      </c>
      <c r="E23" s="13">
        <v>11</v>
      </c>
      <c r="F23" s="14">
        <f>E23-3</f>
        <v>8</v>
      </c>
      <c r="G23" s="15"/>
      <c r="H23" s="15"/>
      <c r="I23" s="15"/>
      <c r="J23" s="15"/>
    </row>
    <row r="24" spans="1:10" ht="15.75" customHeight="1">
      <c r="A24" s="19" t="s">
        <v>1354</v>
      </c>
      <c r="B24" s="11">
        <v>6.1666666666666668E-2</v>
      </c>
      <c r="C24" s="19" t="s">
        <v>18</v>
      </c>
      <c r="D24" s="19" t="s">
        <v>70</v>
      </c>
      <c r="E24" s="13" t="s">
        <v>38</v>
      </c>
      <c r="F24" s="13" t="s">
        <v>38</v>
      </c>
      <c r="G24" s="15"/>
      <c r="H24" s="15"/>
      <c r="I24" s="15"/>
      <c r="J24" s="19" t="s">
        <v>1382</v>
      </c>
    </row>
    <row r="25" spans="1:10" ht="15.75" customHeight="1">
      <c r="A25" s="19" t="s">
        <v>1354</v>
      </c>
      <c r="B25" s="11">
        <v>6.4837962962962958E-2</v>
      </c>
      <c r="C25" s="19" t="s">
        <v>18</v>
      </c>
      <c r="D25" s="19" t="s">
        <v>15</v>
      </c>
      <c r="E25" s="13">
        <v>19</v>
      </c>
      <c r="F25" s="14">
        <f>E25-4</f>
        <v>15</v>
      </c>
      <c r="G25" s="15"/>
      <c r="H25" s="15"/>
      <c r="I25" s="15"/>
      <c r="J25" s="15"/>
    </row>
    <row r="26" spans="1:10" ht="15.75" customHeight="1">
      <c r="A26" s="19" t="s">
        <v>1354</v>
      </c>
      <c r="B26" s="11">
        <v>6.4837962962962958E-2</v>
      </c>
      <c r="C26" s="19" t="s">
        <v>14</v>
      </c>
      <c r="D26" s="19" t="s">
        <v>15</v>
      </c>
      <c r="E26" s="13">
        <v>21</v>
      </c>
      <c r="F26" s="14">
        <f>E26-3</f>
        <v>18</v>
      </c>
      <c r="G26" s="15"/>
      <c r="H26" s="15"/>
      <c r="I26" s="15"/>
      <c r="J26" s="15"/>
    </row>
    <row r="27" spans="1:10" ht="15.75" customHeight="1">
      <c r="A27" s="19" t="s">
        <v>1354</v>
      </c>
      <c r="B27" s="11">
        <v>6.4837962962962958E-2</v>
      </c>
      <c r="C27" s="19" t="s">
        <v>888</v>
      </c>
      <c r="D27" s="19" t="s">
        <v>15</v>
      </c>
      <c r="E27" s="13">
        <v>26</v>
      </c>
      <c r="F27" s="14">
        <f>E27-8</f>
        <v>18</v>
      </c>
      <c r="G27" s="15"/>
      <c r="H27" s="15"/>
      <c r="I27" s="15"/>
      <c r="J27" s="15"/>
    </row>
    <row r="28" spans="1:10" ht="15.75" customHeight="1">
      <c r="A28" s="19" t="s">
        <v>1354</v>
      </c>
      <c r="B28" s="11">
        <v>6.582175925925926E-2</v>
      </c>
      <c r="C28" s="19" t="s">
        <v>13</v>
      </c>
      <c r="D28" s="19" t="s">
        <v>246</v>
      </c>
      <c r="E28" s="13">
        <v>19</v>
      </c>
      <c r="F28" s="13">
        <v>17</v>
      </c>
      <c r="G28" s="15"/>
      <c r="H28" s="15"/>
      <c r="I28" s="15"/>
      <c r="J28" s="15"/>
    </row>
    <row r="29" spans="1:10" ht="15.75" customHeight="1">
      <c r="A29" s="19" t="s">
        <v>1354</v>
      </c>
      <c r="B29" s="11">
        <v>6.5856481481481488E-2</v>
      </c>
      <c r="C29" s="19" t="s">
        <v>21</v>
      </c>
      <c r="D29" s="19" t="s">
        <v>246</v>
      </c>
      <c r="E29" s="13">
        <v>12</v>
      </c>
      <c r="F29" s="14">
        <f>E29-8</f>
        <v>4</v>
      </c>
      <c r="G29" s="15"/>
      <c r="H29" s="15"/>
      <c r="I29" s="15"/>
      <c r="J29" s="15"/>
    </row>
    <row r="30" spans="1:10" ht="15.75" customHeight="1">
      <c r="A30" s="19" t="s">
        <v>1354</v>
      </c>
      <c r="B30" s="11">
        <v>7.5312500000000004E-2</v>
      </c>
      <c r="C30" s="19" t="s">
        <v>13</v>
      </c>
      <c r="D30" s="19" t="s">
        <v>45</v>
      </c>
      <c r="E30" s="13" t="s">
        <v>20</v>
      </c>
      <c r="F30" s="13">
        <v>1</v>
      </c>
      <c r="G30" s="15"/>
      <c r="H30" s="15"/>
      <c r="I30" s="15"/>
      <c r="J30" s="19" t="s">
        <v>1386</v>
      </c>
    </row>
    <row r="31" spans="1:10" ht="15.75" customHeight="1">
      <c r="A31" s="19" t="s">
        <v>1354</v>
      </c>
      <c r="B31" s="11">
        <v>9.3657407407407411E-2</v>
      </c>
      <c r="C31" s="19" t="s">
        <v>14</v>
      </c>
      <c r="D31" s="19" t="s">
        <v>15</v>
      </c>
      <c r="E31" s="13">
        <v>13</v>
      </c>
      <c r="F31" s="14">
        <f>E31-3</f>
        <v>10</v>
      </c>
      <c r="G31" s="15"/>
      <c r="H31" s="15"/>
      <c r="I31" s="15"/>
      <c r="J31" s="15"/>
    </row>
    <row r="32" spans="1:10" ht="15.75" customHeight="1">
      <c r="A32" s="19" t="s">
        <v>1354</v>
      </c>
      <c r="B32" s="11">
        <v>9.9675925925925932E-2</v>
      </c>
      <c r="C32" s="19" t="s">
        <v>13</v>
      </c>
      <c r="D32" s="19" t="s">
        <v>15</v>
      </c>
      <c r="E32" s="13">
        <v>11</v>
      </c>
      <c r="F32" s="14">
        <f t="shared" ref="F32:F34" si="2">E32-1</f>
        <v>10</v>
      </c>
      <c r="G32" s="15"/>
      <c r="H32" s="15"/>
      <c r="I32" s="15"/>
      <c r="J32" s="15"/>
    </row>
    <row r="33" spans="1:10" ht="15.75" customHeight="1">
      <c r="A33" s="19" t="s">
        <v>1354</v>
      </c>
      <c r="B33" s="11">
        <v>9.9849537037037042E-2</v>
      </c>
      <c r="C33" s="19" t="s">
        <v>13</v>
      </c>
      <c r="D33" s="19" t="s">
        <v>15</v>
      </c>
      <c r="E33" s="13">
        <v>3</v>
      </c>
      <c r="F33" s="14">
        <f t="shared" si="2"/>
        <v>2</v>
      </c>
      <c r="G33" s="15"/>
      <c r="H33" s="15"/>
      <c r="I33" s="15"/>
      <c r="J33" s="15"/>
    </row>
    <row r="34" spans="1:10" ht="15.75" customHeight="1">
      <c r="A34" s="19" t="s">
        <v>1354</v>
      </c>
      <c r="B34" s="11">
        <v>0.10054398148148148</v>
      </c>
      <c r="C34" s="19" t="s">
        <v>13</v>
      </c>
      <c r="D34" s="19" t="s">
        <v>15</v>
      </c>
      <c r="E34" s="13">
        <v>3</v>
      </c>
      <c r="F34" s="14">
        <f t="shared" si="2"/>
        <v>2</v>
      </c>
      <c r="G34" s="15"/>
      <c r="H34" s="15"/>
      <c r="I34" s="15"/>
      <c r="J34" s="15"/>
    </row>
    <row r="35" spans="1:10" ht="15.75" customHeight="1">
      <c r="A35" s="19" t="s">
        <v>1354</v>
      </c>
      <c r="B35" s="11">
        <v>0.10484953703703703</v>
      </c>
      <c r="C35" s="19" t="s">
        <v>18</v>
      </c>
      <c r="D35" s="19" t="s">
        <v>22</v>
      </c>
      <c r="E35" s="13" t="s">
        <v>17</v>
      </c>
      <c r="F35" s="13">
        <v>20</v>
      </c>
      <c r="G35" s="15"/>
      <c r="H35" s="15"/>
      <c r="I35" s="15"/>
      <c r="J35" s="19" t="s">
        <v>820</v>
      </c>
    </row>
    <row r="36" spans="1:10" ht="15.75" customHeight="1">
      <c r="A36" s="19" t="s">
        <v>1354</v>
      </c>
      <c r="B36" s="11">
        <v>0.10488425925925926</v>
      </c>
      <c r="C36" s="19" t="s">
        <v>19</v>
      </c>
      <c r="D36" s="19" t="s">
        <v>22</v>
      </c>
      <c r="E36" s="13">
        <v>28</v>
      </c>
      <c r="F36" s="14">
        <f>E36-10-10</f>
        <v>8</v>
      </c>
      <c r="G36" s="15"/>
      <c r="H36" s="15"/>
      <c r="I36" s="15"/>
      <c r="J36" s="19" t="s">
        <v>820</v>
      </c>
    </row>
    <row r="37" spans="1:10" ht="15.75" customHeight="1">
      <c r="A37" s="19" t="s">
        <v>1354</v>
      </c>
      <c r="B37" s="11">
        <v>0.10590277777777778</v>
      </c>
      <c r="C37" s="19" t="s">
        <v>89</v>
      </c>
      <c r="D37" s="19" t="s">
        <v>15</v>
      </c>
      <c r="E37" s="13">
        <v>6</v>
      </c>
      <c r="F37" s="14">
        <f>E37-3</f>
        <v>3</v>
      </c>
      <c r="G37" s="15"/>
      <c r="H37" s="15"/>
      <c r="I37" s="15"/>
      <c r="J37" s="19" t="s">
        <v>105</v>
      </c>
    </row>
    <row r="38" spans="1:10" ht="15.75" customHeight="1">
      <c r="A38" s="19" t="s">
        <v>1354</v>
      </c>
      <c r="B38" s="11">
        <v>0.10590277777777778</v>
      </c>
      <c r="C38" s="19" t="s">
        <v>89</v>
      </c>
      <c r="D38" s="19" t="s">
        <v>15</v>
      </c>
      <c r="E38" s="13" t="s">
        <v>38</v>
      </c>
      <c r="F38" s="13" t="s">
        <v>38</v>
      </c>
      <c r="G38" s="15"/>
      <c r="H38" s="15"/>
      <c r="I38" s="15"/>
      <c r="J38" s="19" t="s">
        <v>103</v>
      </c>
    </row>
    <row r="39" spans="1:10" ht="15.75" customHeight="1">
      <c r="A39" s="19" t="s">
        <v>1354</v>
      </c>
      <c r="B39" s="11">
        <v>0.10686342592592593</v>
      </c>
      <c r="C39" s="19" t="s">
        <v>19</v>
      </c>
      <c r="D39" s="19" t="s">
        <v>37</v>
      </c>
      <c r="E39" s="13">
        <v>19</v>
      </c>
      <c r="F39" s="14">
        <f>E39-9</f>
        <v>10</v>
      </c>
      <c r="G39" s="15"/>
      <c r="H39" s="15"/>
      <c r="I39" s="15"/>
      <c r="J39" s="15"/>
    </row>
    <row r="40" spans="1:10" ht="15.75" customHeight="1">
      <c r="A40" s="19" t="s">
        <v>1354</v>
      </c>
      <c r="B40" s="11">
        <v>0.10689814814814814</v>
      </c>
      <c r="C40" s="19" t="s">
        <v>18</v>
      </c>
      <c r="D40" s="19" t="s">
        <v>37</v>
      </c>
      <c r="E40" s="13">
        <v>9</v>
      </c>
      <c r="F40" s="14">
        <f>E40-1</f>
        <v>8</v>
      </c>
      <c r="G40" s="15"/>
      <c r="H40" s="15"/>
      <c r="I40" s="15"/>
      <c r="J40" s="15"/>
    </row>
    <row r="41" spans="1:10" ht="15.75" customHeight="1">
      <c r="A41" s="19" t="s">
        <v>1354</v>
      </c>
      <c r="B41" s="11">
        <v>0.10854166666666666</v>
      </c>
      <c r="C41" s="19" t="s">
        <v>19</v>
      </c>
      <c r="D41" s="19" t="s">
        <v>37</v>
      </c>
      <c r="E41" s="13">
        <v>12</v>
      </c>
      <c r="F41" s="14">
        <f>E41-9</f>
        <v>3</v>
      </c>
      <c r="G41" s="15"/>
      <c r="H41" s="15"/>
      <c r="I41" s="15"/>
      <c r="J41" s="15"/>
    </row>
    <row r="42" spans="1:10" ht="15.75" customHeight="1">
      <c r="A42" s="19" t="s">
        <v>1354</v>
      </c>
      <c r="B42" s="11">
        <v>0.10944444444444444</v>
      </c>
      <c r="C42" s="19" t="s">
        <v>19</v>
      </c>
      <c r="D42" s="19" t="s">
        <v>137</v>
      </c>
      <c r="E42" s="13">
        <v>15</v>
      </c>
      <c r="F42" s="14">
        <f>E42-10</f>
        <v>5</v>
      </c>
      <c r="G42" s="15"/>
      <c r="H42" s="15"/>
      <c r="I42" s="15"/>
      <c r="J42" s="15"/>
    </row>
    <row r="43" spans="1:10" ht="15.75" customHeight="1">
      <c r="A43" s="19" t="s">
        <v>1354</v>
      </c>
      <c r="B43" s="11">
        <v>0.10965277777777778</v>
      </c>
      <c r="C43" s="19" t="s">
        <v>18</v>
      </c>
      <c r="D43" s="19" t="s">
        <v>109</v>
      </c>
      <c r="E43" s="13">
        <v>18</v>
      </c>
      <c r="F43" s="14">
        <f>E43-3</f>
        <v>15</v>
      </c>
      <c r="G43" s="15"/>
      <c r="H43" s="15"/>
      <c r="I43" s="15"/>
      <c r="J43" s="15"/>
    </row>
    <row r="44" spans="1:10" ht="15.75" customHeight="1">
      <c r="A44" s="19" t="s">
        <v>1354</v>
      </c>
      <c r="B44" s="11">
        <v>0.1119212962962963</v>
      </c>
      <c r="C44" s="19" t="s">
        <v>19</v>
      </c>
      <c r="D44" s="19" t="s">
        <v>22</v>
      </c>
      <c r="E44" s="13">
        <v>33</v>
      </c>
      <c r="F44" s="14">
        <f>E44-10-10</f>
        <v>13</v>
      </c>
      <c r="G44" s="15"/>
      <c r="H44" s="15"/>
      <c r="I44" s="15"/>
      <c r="J44" s="19" t="s">
        <v>820</v>
      </c>
    </row>
    <row r="45" spans="1:10" ht="15.75" customHeight="1">
      <c r="A45" s="19" t="s">
        <v>1354</v>
      </c>
      <c r="B45" s="11">
        <v>0.11195601851851852</v>
      </c>
      <c r="C45" s="19" t="s">
        <v>18</v>
      </c>
      <c r="D45" s="19" t="s">
        <v>22</v>
      </c>
      <c r="E45" s="13">
        <v>18</v>
      </c>
      <c r="F45" s="14">
        <f>E45-4</f>
        <v>14</v>
      </c>
      <c r="G45" s="15"/>
      <c r="H45" s="15"/>
      <c r="I45" s="15"/>
      <c r="J45" s="19" t="s">
        <v>820</v>
      </c>
    </row>
    <row r="46" spans="1:10" ht="15.75" customHeight="1">
      <c r="A46" s="19" t="s">
        <v>1354</v>
      </c>
      <c r="B46" s="11">
        <v>0.11376157407407407</v>
      </c>
      <c r="C46" s="19" t="s">
        <v>19</v>
      </c>
      <c r="D46" s="19" t="s">
        <v>62</v>
      </c>
      <c r="E46" s="13" t="s">
        <v>20</v>
      </c>
      <c r="F46" s="13">
        <v>1</v>
      </c>
      <c r="G46" s="15"/>
      <c r="H46" s="15"/>
      <c r="I46" s="15"/>
      <c r="J46" s="19" t="s">
        <v>1394</v>
      </c>
    </row>
    <row r="47" spans="1:10" ht="15.75" customHeight="1">
      <c r="A47" s="19" t="s">
        <v>1354</v>
      </c>
      <c r="B47" s="11">
        <v>0.11376157407407407</v>
      </c>
      <c r="C47" s="19" t="s">
        <v>19</v>
      </c>
      <c r="D47" s="19" t="s">
        <v>62</v>
      </c>
      <c r="E47" s="13">
        <v>9</v>
      </c>
      <c r="F47" s="14">
        <f>E47-2</f>
        <v>7</v>
      </c>
      <c r="G47" s="15"/>
      <c r="H47" s="15"/>
      <c r="I47" s="15"/>
      <c r="J47" s="19" t="s">
        <v>1395</v>
      </c>
    </row>
    <row r="48" spans="1:10" ht="15.75" customHeight="1">
      <c r="A48" s="19" t="s">
        <v>1354</v>
      </c>
      <c r="B48" s="11">
        <v>0.11479166666666667</v>
      </c>
      <c r="C48" s="19" t="s">
        <v>19</v>
      </c>
      <c r="D48" s="19" t="s">
        <v>113</v>
      </c>
      <c r="E48" s="13">
        <v>11</v>
      </c>
      <c r="F48" s="14">
        <f t="shared" ref="F48:F49" si="3">E48-0</f>
        <v>11</v>
      </c>
      <c r="G48" s="15"/>
      <c r="H48" s="15"/>
      <c r="I48" s="15"/>
      <c r="J48" s="15"/>
    </row>
    <row r="49" spans="1:10" ht="15.75" customHeight="1">
      <c r="A49" s="19" t="s">
        <v>1354</v>
      </c>
      <c r="B49" s="11">
        <v>0.11572916666666666</v>
      </c>
      <c r="C49" s="19" t="s">
        <v>19</v>
      </c>
      <c r="D49" s="19" t="s">
        <v>113</v>
      </c>
      <c r="E49" s="13">
        <v>19</v>
      </c>
      <c r="F49" s="14">
        <f t="shared" si="3"/>
        <v>19</v>
      </c>
      <c r="G49" s="15"/>
      <c r="H49" s="15"/>
      <c r="I49" s="15"/>
      <c r="J49" s="15"/>
    </row>
    <row r="50" spans="1:10" ht="15.75" customHeight="1">
      <c r="A50" s="19" t="s">
        <v>1354</v>
      </c>
      <c r="B50" s="11">
        <v>0.11730324074074074</v>
      </c>
      <c r="C50" s="19" t="s">
        <v>21</v>
      </c>
      <c r="D50" s="19" t="s">
        <v>60</v>
      </c>
      <c r="E50" s="13">
        <v>5</v>
      </c>
      <c r="F50" s="13">
        <v>2</v>
      </c>
      <c r="G50" s="15"/>
      <c r="H50" s="15"/>
      <c r="I50" s="15"/>
      <c r="J50" s="15"/>
    </row>
    <row r="51" spans="1:10" ht="15.75" customHeight="1">
      <c r="A51" s="19" t="s">
        <v>1354</v>
      </c>
      <c r="B51" s="11">
        <v>0.12056712962962964</v>
      </c>
      <c r="C51" s="19" t="s">
        <v>888</v>
      </c>
      <c r="D51" s="19" t="s">
        <v>101</v>
      </c>
      <c r="E51" s="13">
        <v>18</v>
      </c>
      <c r="F51" s="14"/>
      <c r="G51" s="15"/>
      <c r="H51" s="15"/>
      <c r="I51" s="15"/>
      <c r="J51" s="19" t="s">
        <v>1400</v>
      </c>
    </row>
    <row r="52" spans="1:10" ht="15.75" customHeight="1">
      <c r="A52" s="19" t="s">
        <v>1354</v>
      </c>
      <c r="B52" s="11">
        <v>0.12144675925925925</v>
      </c>
      <c r="C52" s="19" t="s">
        <v>19</v>
      </c>
      <c r="D52" s="19" t="s">
        <v>109</v>
      </c>
      <c r="E52" s="13">
        <v>19</v>
      </c>
      <c r="F52" s="14">
        <f>E52-0</f>
        <v>19</v>
      </c>
      <c r="G52" s="15"/>
      <c r="H52" s="15"/>
      <c r="I52" s="15"/>
      <c r="J52" s="15"/>
    </row>
    <row r="53" spans="1:10" ht="15.75" customHeight="1">
      <c r="A53" s="19" t="s">
        <v>1354</v>
      </c>
      <c r="B53" s="11">
        <v>0.12258101851851852</v>
      </c>
      <c r="C53" s="19" t="s">
        <v>19</v>
      </c>
      <c r="D53" s="19" t="s">
        <v>15</v>
      </c>
      <c r="E53" s="13" t="s">
        <v>38</v>
      </c>
      <c r="F53" s="13" t="s">
        <v>38</v>
      </c>
      <c r="G53" s="15"/>
      <c r="H53" s="15"/>
      <c r="I53" s="15"/>
      <c r="J53" s="19" t="s">
        <v>56</v>
      </c>
    </row>
    <row r="54" spans="1:10" ht="15.75" customHeight="1">
      <c r="A54" s="19" t="s">
        <v>1354</v>
      </c>
      <c r="B54" s="11">
        <v>0.12258101851851852</v>
      </c>
      <c r="C54" s="19" t="s">
        <v>19</v>
      </c>
      <c r="D54" s="19" t="s">
        <v>15</v>
      </c>
      <c r="E54" s="13">
        <v>19</v>
      </c>
      <c r="F54" s="14">
        <f>E54-0</f>
        <v>19</v>
      </c>
      <c r="G54" s="15"/>
      <c r="H54" s="15"/>
      <c r="I54" s="15"/>
      <c r="J54" s="19" t="s">
        <v>57</v>
      </c>
    </row>
    <row r="55" spans="1:10" ht="15.75" customHeight="1">
      <c r="A55" s="19" t="s">
        <v>1354</v>
      </c>
      <c r="B55" s="11">
        <v>0.12261574074074075</v>
      </c>
      <c r="C55" s="19" t="s">
        <v>18</v>
      </c>
      <c r="D55" s="19" t="s">
        <v>15</v>
      </c>
      <c r="E55" s="13" t="s">
        <v>38</v>
      </c>
      <c r="F55" s="13" t="s">
        <v>38</v>
      </c>
      <c r="G55" s="15"/>
      <c r="H55" s="15"/>
      <c r="I55" s="15"/>
      <c r="J55" s="19" t="s">
        <v>56</v>
      </c>
    </row>
    <row r="56" spans="1:10" ht="15.75" customHeight="1">
      <c r="A56" s="19" t="s">
        <v>1354</v>
      </c>
      <c r="B56" s="11">
        <v>0.12261574074074075</v>
      </c>
      <c r="C56" s="19" t="s">
        <v>18</v>
      </c>
      <c r="D56" s="19" t="s">
        <v>15</v>
      </c>
      <c r="E56" s="13">
        <v>22</v>
      </c>
      <c r="F56" s="14">
        <f>E56-4</f>
        <v>18</v>
      </c>
      <c r="G56" s="15"/>
      <c r="H56" s="15"/>
      <c r="I56" s="15"/>
      <c r="J56" s="19" t="s">
        <v>57</v>
      </c>
    </row>
    <row r="57" spans="1:10" ht="15.75" customHeight="1">
      <c r="A57" s="19" t="s">
        <v>1354</v>
      </c>
      <c r="B57" s="11">
        <v>0.12445601851851852</v>
      </c>
      <c r="C57" s="19" t="s">
        <v>19</v>
      </c>
      <c r="D57" s="19" t="s">
        <v>22</v>
      </c>
      <c r="E57" s="13">
        <v>36</v>
      </c>
      <c r="F57" s="14">
        <f>E57-10-10</f>
        <v>16</v>
      </c>
      <c r="G57" s="15"/>
      <c r="H57" s="15"/>
      <c r="I57" s="15"/>
      <c r="J57" s="19" t="s">
        <v>820</v>
      </c>
    </row>
    <row r="58" spans="1:10" ht="15.75" customHeight="1">
      <c r="A58" s="19" t="s">
        <v>1354</v>
      </c>
      <c r="B58" s="11">
        <v>0.12452546296296296</v>
      </c>
      <c r="C58" s="19" t="s">
        <v>18</v>
      </c>
      <c r="D58" s="19" t="s">
        <v>22</v>
      </c>
      <c r="E58" s="13">
        <v>21</v>
      </c>
      <c r="F58" s="14">
        <f>E58-4-10</f>
        <v>7</v>
      </c>
      <c r="G58" s="15"/>
      <c r="H58" s="15"/>
      <c r="I58" s="15"/>
      <c r="J58" s="19" t="s">
        <v>820</v>
      </c>
    </row>
    <row r="59" spans="1:10" ht="13">
      <c r="A59" s="19" t="s">
        <v>1354</v>
      </c>
      <c r="B59" s="11">
        <v>0.12611111111111112</v>
      </c>
      <c r="C59" s="19" t="s">
        <v>19</v>
      </c>
      <c r="D59" s="19" t="s">
        <v>26</v>
      </c>
      <c r="E59" s="13">
        <v>14</v>
      </c>
      <c r="F59" s="14">
        <f>E59-0</f>
        <v>14</v>
      </c>
      <c r="G59" s="15"/>
      <c r="H59" s="15"/>
      <c r="I59" s="15"/>
      <c r="J59" s="19" t="s">
        <v>243</v>
      </c>
    </row>
    <row r="60" spans="1:10" ht="13">
      <c r="A60" s="19" t="s">
        <v>1354</v>
      </c>
      <c r="B60" s="11">
        <v>0.12611111111111112</v>
      </c>
      <c r="C60" s="19" t="s">
        <v>18</v>
      </c>
      <c r="D60" s="19" t="s">
        <v>26</v>
      </c>
      <c r="E60" s="13">
        <v>19</v>
      </c>
      <c r="F60" s="14">
        <f>E60-3</f>
        <v>16</v>
      </c>
      <c r="G60" s="15"/>
      <c r="H60" s="15"/>
      <c r="I60" s="15"/>
      <c r="J60" s="15"/>
    </row>
    <row r="61" spans="1:10" ht="13">
      <c r="A61" s="19" t="s">
        <v>1354</v>
      </c>
      <c r="B61" s="11">
        <v>0.12658564814814816</v>
      </c>
      <c r="C61" s="19" t="s">
        <v>18</v>
      </c>
      <c r="D61" s="19" t="s">
        <v>22</v>
      </c>
      <c r="E61" s="13" t="s">
        <v>17</v>
      </c>
      <c r="F61" s="13">
        <v>20</v>
      </c>
      <c r="G61" s="15"/>
      <c r="H61" s="15"/>
      <c r="I61" s="15"/>
      <c r="J61" s="19" t="s">
        <v>820</v>
      </c>
    </row>
    <row r="62" spans="1:10" ht="13">
      <c r="A62" s="19" t="s">
        <v>1354</v>
      </c>
      <c r="B62" s="11">
        <v>0.12659722222222222</v>
      </c>
      <c r="C62" s="19" t="s">
        <v>19</v>
      </c>
      <c r="D62" s="19" t="s">
        <v>22</v>
      </c>
      <c r="E62" s="13">
        <v>38</v>
      </c>
      <c r="F62" s="14">
        <f>E62-10-10</f>
        <v>18</v>
      </c>
      <c r="G62" s="15"/>
      <c r="H62" s="15"/>
      <c r="I62" s="15"/>
      <c r="J62" s="19" t="s">
        <v>820</v>
      </c>
    </row>
    <row r="63" spans="1:10" ht="13">
      <c r="A63" s="19" t="s">
        <v>1354</v>
      </c>
      <c r="B63" s="11">
        <v>0.12844907407407408</v>
      </c>
      <c r="C63" s="19" t="s">
        <v>21</v>
      </c>
      <c r="D63" s="19" t="s">
        <v>15</v>
      </c>
      <c r="E63" s="13">
        <v>12</v>
      </c>
      <c r="F63" s="14">
        <f>E63-3</f>
        <v>9</v>
      </c>
      <c r="G63" s="15"/>
      <c r="H63" s="15"/>
      <c r="I63" s="15"/>
      <c r="J63" s="15"/>
    </row>
    <row r="64" spans="1:10" ht="13">
      <c r="A64" s="19" t="s">
        <v>1354</v>
      </c>
      <c r="B64" s="11">
        <v>0.12893518518518518</v>
      </c>
      <c r="C64" s="19" t="s">
        <v>14</v>
      </c>
      <c r="D64" s="19" t="s">
        <v>116</v>
      </c>
      <c r="E64" s="13">
        <v>9</v>
      </c>
      <c r="F64" s="14">
        <f>E64-1</f>
        <v>8</v>
      </c>
      <c r="G64" s="15"/>
      <c r="H64" s="15"/>
      <c r="I64" s="15"/>
      <c r="J64" s="15"/>
    </row>
    <row r="65" spans="1:10" ht="13">
      <c r="A65" s="19" t="s">
        <v>1354</v>
      </c>
      <c r="B65" s="11">
        <v>0.13317129629629629</v>
      </c>
      <c r="C65" s="19" t="s">
        <v>888</v>
      </c>
      <c r="D65" s="19" t="s">
        <v>15</v>
      </c>
      <c r="E65" s="13" t="s">
        <v>38</v>
      </c>
      <c r="F65" s="13" t="s">
        <v>38</v>
      </c>
      <c r="G65" s="15"/>
      <c r="H65" s="15"/>
      <c r="I65" s="15"/>
      <c r="J65" s="19" t="s">
        <v>103</v>
      </c>
    </row>
    <row r="66" spans="1:10" ht="13">
      <c r="A66" s="19" t="s">
        <v>1354</v>
      </c>
      <c r="B66" s="11">
        <v>0.13317129629629629</v>
      </c>
      <c r="C66" s="19" t="s">
        <v>888</v>
      </c>
      <c r="D66" s="19" t="s">
        <v>15</v>
      </c>
      <c r="E66" s="13">
        <v>22</v>
      </c>
      <c r="F66" s="14">
        <f>E66-8</f>
        <v>14</v>
      </c>
      <c r="G66" s="15"/>
      <c r="H66" s="15"/>
      <c r="I66" s="15"/>
      <c r="J66" s="19" t="s">
        <v>105</v>
      </c>
    </row>
    <row r="67" spans="1:10" ht="13">
      <c r="A67" s="19" t="s">
        <v>1354</v>
      </c>
      <c r="B67" s="11">
        <v>0.1345949074074074</v>
      </c>
      <c r="C67" s="19" t="s">
        <v>14</v>
      </c>
      <c r="D67" s="19" t="s">
        <v>24</v>
      </c>
      <c r="E67" s="13">
        <v>10</v>
      </c>
      <c r="F67" s="13">
        <v>4</v>
      </c>
      <c r="G67" s="15"/>
      <c r="H67" s="15"/>
      <c r="I67" s="15"/>
      <c r="J67" s="15"/>
    </row>
    <row r="68" spans="1:10" ht="13">
      <c r="A68" s="19" t="s">
        <v>1354</v>
      </c>
      <c r="B68" s="11">
        <v>0.13555555555555557</v>
      </c>
      <c r="C68" s="19" t="s">
        <v>14</v>
      </c>
      <c r="D68" s="19" t="s">
        <v>34</v>
      </c>
      <c r="E68" s="13">
        <v>15</v>
      </c>
      <c r="F68" s="14">
        <f>E68-4</f>
        <v>11</v>
      </c>
      <c r="G68" s="15"/>
      <c r="H68" s="15"/>
      <c r="I68" s="15"/>
      <c r="J68" s="15"/>
    </row>
    <row r="69" spans="1:10" ht="13">
      <c r="A69" s="19" t="s">
        <v>1354</v>
      </c>
      <c r="B69" s="11">
        <v>0.13652777777777778</v>
      </c>
      <c r="C69" s="19" t="s">
        <v>888</v>
      </c>
      <c r="D69" s="19" t="s">
        <v>51</v>
      </c>
      <c r="E69" s="13">
        <v>23</v>
      </c>
      <c r="F69" s="14">
        <f>E69-8</f>
        <v>15</v>
      </c>
      <c r="G69" s="15"/>
      <c r="H69" s="15"/>
      <c r="I69" s="15"/>
      <c r="J69" s="15"/>
    </row>
    <row r="70" spans="1:10" ht="13">
      <c r="A70" s="19" t="s">
        <v>1354</v>
      </c>
      <c r="B70" s="11">
        <v>0.13701388888888888</v>
      </c>
      <c r="C70" s="19" t="s">
        <v>888</v>
      </c>
      <c r="D70" s="19" t="s">
        <v>101</v>
      </c>
      <c r="E70" s="13">
        <v>21</v>
      </c>
      <c r="F70" s="14"/>
      <c r="G70" s="15"/>
      <c r="H70" s="15"/>
      <c r="I70" s="15"/>
      <c r="J70" s="19" t="s">
        <v>1401</v>
      </c>
    </row>
    <row r="71" spans="1:10" ht="13">
      <c r="A71" s="19" t="s">
        <v>1354</v>
      </c>
      <c r="B71" s="11">
        <v>0.13765046296296296</v>
      </c>
      <c r="C71" s="19" t="s">
        <v>888</v>
      </c>
      <c r="D71" s="19" t="s">
        <v>34</v>
      </c>
      <c r="E71" s="13">
        <v>7</v>
      </c>
      <c r="F71" s="14">
        <f>E71-3</f>
        <v>4</v>
      </c>
      <c r="G71" s="15"/>
      <c r="H71" s="15"/>
      <c r="I71" s="15"/>
      <c r="J71" s="15"/>
    </row>
    <row r="72" spans="1:10" ht="13">
      <c r="A72" s="19" t="s">
        <v>1354</v>
      </c>
      <c r="B72" s="11">
        <v>0.13869212962962962</v>
      </c>
      <c r="C72" s="19" t="s">
        <v>19</v>
      </c>
      <c r="D72" s="19" t="s">
        <v>15</v>
      </c>
      <c r="E72" s="13">
        <v>7</v>
      </c>
      <c r="F72" s="14">
        <f>E72-0</f>
        <v>7</v>
      </c>
      <c r="G72" s="15"/>
      <c r="H72" s="15"/>
      <c r="I72" s="15"/>
      <c r="J72" s="15"/>
    </row>
    <row r="73" spans="1:10" ht="13">
      <c r="A73" s="19" t="s">
        <v>1354</v>
      </c>
      <c r="B73" s="11">
        <v>0.13876157407407408</v>
      </c>
      <c r="C73" s="19" t="s">
        <v>14</v>
      </c>
      <c r="D73" s="19" t="s">
        <v>15</v>
      </c>
      <c r="E73" s="13">
        <v>7</v>
      </c>
      <c r="F73" s="14">
        <f>E73-3</f>
        <v>4</v>
      </c>
      <c r="G73" s="15"/>
      <c r="H73" s="15"/>
      <c r="I73" s="15"/>
      <c r="J73" s="15"/>
    </row>
    <row r="74" spans="1:10" ht="13">
      <c r="A74" s="19" t="s">
        <v>1354</v>
      </c>
      <c r="B74" s="11">
        <v>0.14202546296296295</v>
      </c>
      <c r="C74" s="19" t="s">
        <v>18</v>
      </c>
      <c r="D74" s="19" t="s">
        <v>34</v>
      </c>
      <c r="E74" s="13">
        <v>8</v>
      </c>
      <c r="F74" s="14">
        <f>E74-4</f>
        <v>4</v>
      </c>
      <c r="G74" s="15"/>
      <c r="H74" s="15"/>
      <c r="I74" s="15"/>
      <c r="J74" s="15"/>
    </row>
    <row r="75" spans="1:10" ht="13">
      <c r="A75" s="19" t="s">
        <v>1354</v>
      </c>
      <c r="B75" s="11">
        <v>0.14202546296296295</v>
      </c>
      <c r="C75" s="19" t="s">
        <v>888</v>
      </c>
      <c r="D75" s="19" t="s">
        <v>24</v>
      </c>
      <c r="E75" s="13">
        <v>13</v>
      </c>
      <c r="F75" s="14">
        <f>E75-8</f>
        <v>5</v>
      </c>
      <c r="G75" s="15"/>
      <c r="H75" s="15"/>
      <c r="I75" s="15"/>
      <c r="J75" s="15"/>
    </row>
    <row r="76" spans="1:10" ht="13">
      <c r="A76" s="19" t="s">
        <v>1354</v>
      </c>
      <c r="B76" s="11">
        <v>0.14710648148148148</v>
      </c>
      <c r="C76" s="19" t="s">
        <v>21</v>
      </c>
      <c r="D76" s="19" t="s">
        <v>78</v>
      </c>
      <c r="E76" s="13" t="s">
        <v>17</v>
      </c>
      <c r="F76" s="13">
        <v>20</v>
      </c>
      <c r="G76" s="15"/>
      <c r="H76" s="15"/>
      <c r="I76" s="15"/>
      <c r="J76" s="15"/>
    </row>
    <row r="77" spans="1:10" ht="13">
      <c r="A77" s="19" t="s">
        <v>1354</v>
      </c>
      <c r="B77" s="11">
        <v>0.15778935185185186</v>
      </c>
      <c r="C77" s="19" t="s">
        <v>18</v>
      </c>
      <c r="D77" s="19" t="s">
        <v>15</v>
      </c>
      <c r="E77" s="13">
        <v>13</v>
      </c>
      <c r="F77" s="14">
        <f t="shared" ref="F77:F79" si="4">E77-4</f>
        <v>9</v>
      </c>
      <c r="G77" s="15"/>
      <c r="H77" s="15"/>
      <c r="I77" s="15"/>
      <c r="J77" s="15"/>
    </row>
    <row r="78" spans="1:10" ht="13">
      <c r="A78" s="19" t="s">
        <v>1354</v>
      </c>
      <c r="B78" s="11">
        <v>0.16134259259259259</v>
      </c>
      <c r="C78" s="19" t="s">
        <v>18</v>
      </c>
      <c r="D78" s="19" t="s">
        <v>15</v>
      </c>
      <c r="E78" s="13">
        <v>7</v>
      </c>
      <c r="F78" s="14">
        <f t="shared" si="4"/>
        <v>3</v>
      </c>
      <c r="G78" s="15"/>
      <c r="H78" s="15"/>
      <c r="I78" s="15"/>
      <c r="J78" s="15"/>
    </row>
    <row r="79" spans="1:10" ht="13">
      <c r="A79" s="19" t="s">
        <v>1354</v>
      </c>
      <c r="B79" s="11">
        <v>0.16194444444444445</v>
      </c>
      <c r="C79" s="19" t="s">
        <v>18</v>
      </c>
      <c r="D79" s="19" t="s">
        <v>31</v>
      </c>
      <c r="E79" s="13">
        <v>22</v>
      </c>
      <c r="F79" s="14">
        <f t="shared" si="4"/>
        <v>18</v>
      </c>
      <c r="G79" s="15"/>
      <c r="H79" s="15"/>
      <c r="I79" s="15"/>
      <c r="J79" s="15"/>
    </row>
    <row r="80" spans="1:10" ht="13">
      <c r="A80" s="19" t="s">
        <v>1354</v>
      </c>
      <c r="B80" s="11">
        <v>0.16223379629629631</v>
      </c>
      <c r="C80" s="19" t="s">
        <v>18</v>
      </c>
      <c r="D80" s="19" t="s">
        <v>27</v>
      </c>
      <c r="E80" s="13">
        <v>15</v>
      </c>
      <c r="F80" s="14">
        <f>E80-6</f>
        <v>9</v>
      </c>
      <c r="G80" s="15"/>
      <c r="H80" s="15"/>
      <c r="I80" s="15"/>
      <c r="J80" s="1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>
    <outlinePr summaryBelow="0" summaryRight="0"/>
  </sheetPr>
  <dimension ref="A1:J10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7.33203125" customWidth="1"/>
    <col min="4" max="4" width="15.5" customWidth="1"/>
    <col min="5" max="5" width="10.5" customWidth="1"/>
    <col min="6" max="6" width="12.5" customWidth="1"/>
    <col min="7" max="7" width="5.1640625" customWidth="1"/>
    <col min="8" max="8" width="47.33203125" customWidth="1"/>
    <col min="9" max="9" width="6.33203125" customWidth="1"/>
    <col min="10" max="10" width="51.33203125" customWidth="1"/>
  </cols>
  <sheetData>
    <row r="1" spans="1:10" ht="15.75" customHeight="1">
      <c r="A1" s="1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</row>
    <row r="2" spans="1:10" ht="15.75" customHeight="1">
      <c r="A2" s="12" t="s">
        <v>1357</v>
      </c>
      <c r="B2" s="16">
        <v>1.2037037037037037E-2</v>
      </c>
      <c r="C2" s="12" t="s">
        <v>21</v>
      </c>
      <c r="D2" s="12" t="s">
        <v>28</v>
      </c>
      <c r="E2" s="36">
        <v>17</v>
      </c>
      <c r="F2" s="37"/>
      <c r="H2" s="12" t="s">
        <v>1359</v>
      </c>
      <c r="J2" s="12" t="s">
        <v>1360</v>
      </c>
    </row>
    <row r="3" spans="1:10" ht="15.75" customHeight="1">
      <c r="A3" s="12" t="s">
        <v>1357</v>
      </c>
      <c r="B3" s="16">
        <v>1.2511574074074074E-2</v>
      </c>
      <c r="C3" s="12" t="s">
        <v>18</v>
      </c>
      <c r="D3" s="12" t="s">
        <v>16</v>
      </c>
      <c r="E3" s="36">
        <v>19</v>
      </c>
      <c r="F3" s="37">
        <f>E3-4</f>
        <v>15</v>
      </c>
    </row>
    <row r="4" spans="1:10" ht="15.75" customHeight="1">
      <c r="A4" s="12" t="s">
        <v>1357</v>
      </c>
      <c r="B4" s="16">
        <v>1.3055555555555556E-2</v>
      </c>
      <c r="C4" s="12" t="s">
        <v>14</v>
      </c>
      <c r="D4" s="12" t="s">
        <v>16</v>
      </c>
      <c r="E4" s="36">
        <v>24</v>
      </c>
      <c r="F4" s="36" t="s">
        <v>38</v>
      </c>
      <c r="J4" s="12" t="s">
        <v>1363</v>
      </c>
    </row>
    <row r="5" spans="1:10" ht="15.75" customHeight="1">
      <c r="A5" s="12" t="s">
        <v>1357</v>
      </c>
      <c r="B5" s="16">
        <v>1.3194444444444444E-2</v>
      </c>
      <c r="C5" s="12" t="s">
        <v>66</v>
      </c>
      <c r="D5" s="12" t="s">
        <v>16</v>
      </c>
      <c r="E5" s="36" t="s">
        <v>38</v>
      </c>
      <c r="F5" s="36" t="s">
        <v>38</v>
      </c>
      <c r="J5" s="12" t="s">
        <v>56</v>
      </c>
    </row>
    <row r="6" spans="1:10" ht="15.75" customHeight="1">
      <c r="A6" s="12" t="s">
        <v>1357</v>
      </c>
      <c r="B6" s="16">
        <v>1.3194444444444444E-2</v>
      </c>
      <c r="C6" s="12" t="s">
        <v>66</v>
      </c>
      <c r="D6" s="12" t="s">
        <v>16</v>
      </c>
      <c r="E6" s="36">
        <v>15</v>
      </c>
      <c r="F6" s="37">
        <f>E6-2</f>
        <v>13</v>
      </c>
      <c r="J6" s="12" t="s">
        <v>57</v>
      </c>
    </row>
    <row r="7" spans="1:10" ht="15.75" customHeight="1">
      <c r="A7" s="12" t="s">
        <v>1357</v>
      </c>
      <c r="B7" s="16">
        <v>1.3356481481481481E-2</v>
      </c>
      <c r="C7" s="12" t="s">
        <v>888</v>
      </c>
      <c r="D7" s="12" t="s">
        <v>16</v>
      </c>
      <c r="E7" s="36">
        <v>12</v>
      </c>
      <c r="F7" s="37">
        <f>E7-1</f>
        <v>11</v>
      </c>
    </row>
    <row r="8" spans="1:10" ht="15.75" customHeight="1">
      <c r="A8" s="12" t="s">
        <v>1357</v>
      </c>
      <c r="B8" s="16">
        <v>1.3391203703703704E-2</v>
      </c>
      <c r="C8" s="12" t="s">
        <v>13</v>
      </c>
      <c r="D8" s="12" t="s">
        <v>16</v>
      </c>
      <c r="E8" s="36">
        <v>11</v>
      </c>
      <c r="F8" s="37">
        <f>E8-0</f>
        <v>11</v>
      </c>
    </row>
    <row r="9" spans="1:10" ht="15.75" customHeight="1">
      <c r="A9" s="12" t="s">
        <v>1357</v>
      </c>
      <c r="B9" s="16">
        <v>1.3530092592592592E-2</v>
      </c>
      <c r="C9" s="12" t="s">
        <v>21</v>
      </c>
      <c r="D9" s="12" t="s">
        <v>16</v>
      </c>
      <c r="E9" s="36">
        <v>8</v>
      </c>
      <c r="F9" s="37">
        <f>E9-1</f>
        <v>7</v>
      </c>
    </row>
    <row r="10" spans="1:10" ht="15.75" customHeight="1">
      <c r="A10" s="12" t="s">
        <v>1357</v>
      </c>
      <c r="B10" s="16">
        <v>1.369212962962963E-2</v>
      </c>
      <c r="C10" s="12" t="s">
        <v>19</v>
      </c>
      <c r="D10" s="12" t="s">
        <v>16</v>
      </c>
      <c r="E10" s="36">
        <v>9</v>
      </c>
      <c r="F10" s="37">
        <f>E10-4</f>
        <v>5</v>
      </c>
    </row>
    <row r="11" spans="1:10" ht="15.75" customHeight="1">
      <c r="A11" s="12" t="s">
        <v>1357</v>
      </c>
      <c r="B11" s="16">
        <v>1.5462962962962963E-2</v>
      </c>
      <c r="C11" s="12" t="s">
        <v>21</v>
      </c>
      <c r="D11" s="12" t="s">
        <v>1366</v>
      </c>
      <c r="E11" s="36">
        <v>14</v>
      </c>
      <c r="F11" s="37">
        <f t="shared" ref="F11:F12" si="0">E11-5</f>
        <v>9</v>
      </c>
      <c r="J11" s="12" t="s">
        <v>105</v>
      </c>
    </row>
    <row r="12" spans="1:10" ht="15.75" customHeight="1">
      <c r="A12" s="12" t="s">
        <v>1357</v>
      </c>
      <c r="B12" s="16">
        <v>1.5462962962962963E-2</v>
      </c>
      <c r="C12" s="12" t="s">
        <v>21</v>
      </c>
      <c r="D12" s="12" t="s">
        <v>1366</v>
      </c>
      <c r="E12" s="36">
        <v>19</v>
      </c>
      <c r="F12" s="37">
        <f t="shared" si="0"/>
        <v>14</v>
      </c>
      <c r="J12" s="12" t="s">
        <v>103</v>
      </c>
    </row>
    <row r="13" spans="1:10" ht="15.75" customHeight="1">
      <c r="A13" s="12" t="s">
        <v>1357</v>
      </c>
      <c r="B13" s="16">
        <v>1.5960648148148147E-2</v>
      </c>
      <c r="C13" s="12" t="s">
        <v>21</v>
      </c>
      <c r="D13" s="12" t="s">
        <v>15</v>
      </c>
      <c r="E13" s="36" t="s">
        <v>17</v>
      </c>
      <c r="F13" s="36">
        <v>20</v>
      </c>
      <c r="J13" s="12" t="s">
        <v>103</v>
      </c>
    </row>
    <row r="14" spans="1:10" ht="15.75" customHeight="1">
      <c r="A14" s="12" t="s">
        <v>1357</v>
      </c>
      <c r="B14" s="16">
        <v>1.5960648148148147E-2</v>
      </c>
      <c r="C14" s="12" t="s">
        <v>21</v>
      </c>
      <c r="D14" s="12" t="s">
        <v>15</v>
      </c>
      <c r="E14" s="36">
        <v>19</v>
      </c>
      <c r="F14" s="36">
        <v>16</v>
      </c>
      <c r="J14" s="12" t="s">
        <v>105</v>
      </c>
    </row>
    <row r="15" spans="1:10" ht="15.75" customHeight="1">
      <c r="A15" s="12" t="s">
        <v>1357</v>
      </c>
      <c r="B15" s="16">
        <v>2.2083333333333333E-2</v>
      </c>
      <c r="C15" s="12" t="s">
        <v>21</v>
      </c>
      <c r="D15" s="12" t="s">
        <v>28</v>
      </c>
      <c r="E15" s="36">
        <v>24</v>
      </c>
      <c r="F15" s="37"/>
      <c r="H15" s="12" t="s">
        <v>1369</v>
      </c>
      <c r="J15" s="12" t="s">
        <v>1360</v>
      </c>
    </row>
    <row r="16" spans="1:10" ht="15.75" customHeight="1">
      <c r="A16" s="12" t="s">
        <v>1357</v>
      </c>
      <c r="B16" s="16">
        <v>2.2766203703703705E-2</v>
      </c>
      <c r="C16" s="12" t="s">
        <v>21</v>
      </c>
      <c r="D16" s="12" t="s">
        <v>62</v>
      </c>
      <c r="E16" s="36" t="s">
        <v>17</v>
      </c>
      <c r="F16" s="36">
        <v>20</v>
      </c>
      <c r="J16" s="12" t="s">
        <v>224</v>
      </c>
    </row>
    <row r="17" spans="1:10" ht="15.75" customHeight="1">
      <c r="A17" s="12" t="s">
        <v>1357</v>
      </c>
      <c r="B17" s="16">
        <v>2.3148148148148147E-2</v>
      </c>
      <c r="C17" s="12" t="s">
        <v>21</v>
      </c>
      <c r="D17" s="12" t="s">
        <v>62</v>
      </c>
      <c r="E17" s="36">
        <v>7</v>
      </c>
      <c r="F17" s="37">
        <f>E17-2</f>
        <v>5</v>
      </c>
      <c r="J17" s="12" t="s">
        <v>224</v>
      </c>
    </row>
    <row r="18" spans="1:10" ht="15.75" customHeight="1">
      <c r="A18" s="12" t="s">
        <v>1357</v>
      </c>
      <c r="B18" s="16">
        <v>2.4212962962962964E-2</v>
      </c>
      <c r="C18" s="12" t="s">
        <v>13</v>
      </c>
      <c r="D18" s="12" t="s">
        <v>28</v>
      </c>
      <c r="E18" s="36">
        <v>18</v>
      </c>
      <c r="F18" s="37"/>
      <c r="H18" s="12" t="s">
        <v>1372</v>
      </c>
      <c r="J18" s="12" t="s">
        <v>1373</v>
      </c>
    </row>
    <row r="19" spans="1:10" ht="15.75" customHeight="1">
      <c r="A19" s="12" t="s">
        <v>1357</v>
      </c>
      <c r="B19" s="16">
        <v>2.5092592592592593E-2</v>
      </c>
      <c r="C19" s="12" t="s">
        <v>19</v>
      </c>
      <c r="D19" s="12" t="s">
        <v>30</v>
      </c>
      <c r="E19" s="36">
        <v>14</v>
      </c>
      <c r="F19" s="37">
        <f>E19-8</f>
        <v>6</v>
      </c>
      <c r="J19" s="12" t="s">
        <v>1244</v>
      </c>
    </row>
    <row r="20" spans="1:10" ht="15.75" customHeight="1">
      <c r="A20" s="12" t="s">
        <v>1357</v>
      </c>
      <c r="B20" s="16">
        <v>2.6331018518518517E-2</v>
      </c>
      <c r="C20" s="12" t="s">
        <v>19</v>
      </c>
      <c r="D20" s="12" t="s">
        <v>77</v>
      </c>
      <c r="E20" s="36">
        <v>19</v>
      </c>
      <c r="F20" s="37">
        <f>E20-7</f>
        <v>12</v>
      </c>
      <c r="J20" s="12" t="s">
        <v>1374</v>
      </c>
    </row>
    <row r="21" spans="1:10" ht="15.75" customHeight="1">
      <c r="A21" s="12" t="s">
        <v>1357</v>
      </c>
      <c r="B21" s="16">
        <v>2.6365740740740742E-2</v>
      </c>
      <c r="C21" s="12" t="s">
        <v>888</v>
      </c>
      <c r="D21" s="12" t="s">
        <v>77</v>
      </c>
      <c r="E21" s="36">
        <v>20</v>
      </c>
      <c r="F21" s="37">
        <f>E21-1</f>
        <v>19</v>
      </c>
      <c r="H21" s="12" t="s">
        <v>1376</v>
      </c>
      <c r="J21" s="12" t="s">
        <v>1374</v>
      </c>
    </row>
    <row r="22" spans="1:10" ht="15.75" customHeight="1">
      <c r="A22" s="12" t="s">
        <v>1357</v>
      </c>
      <c r="B22" s="16">
        <v>2.6562499999999999E-2</v>
      </c>
      <c r="C22" s="12" t="s">
        <v>66</v>
      </c>
      <c r="D22" s="12" t="s">
        <v>77</v>
      </c>
      <c r="E22" s="36" t="s">
        <v>38</v>
      </c>
      <c r="F22" s="36" t="s">
        <v>38</v>
      </c>
      <c r="J22" s="12" t="s">
        <v>56</v>
      </c>
    </row>
    <row r="23" spans="1:10" ht="15.75" customHeight="1">
      <c r="A23" s="12" t="s">
        <v>1357</v>
      </c>
      <c r="B23" s="16">
        <v>2.6562499999999999E-2</v>
      </c>
      <c r="C23" s="12" t="s">
        <v>66</v>
      </c>
      <c r="D23" s="12" t="s">
        <v>77</v>
      </c>
      <c r="E23" s="36">
        <v>11</v>
      </c>
      <c r="F23" s="37">
        <f>E23-2</f>
        <v>9</v>
      </c>
      <c r="J23" s="12" t="s">
        <v>1377</v>
      </c>
    </row>
    <row r="24" spans="1:10" ht="15.75" customHeight="1">
      <c r="A24" s="12" t="s">
        <v>1357</v>
      </c>
      <c r="B24" s="16">
        <v>2.6909722222222224E-2</v>
      </c>
      <c r="C24" s="12" t="s">
        <v>66</v>
      </c>
      <c r="D24" s="12" t="s">
        <v>77</v>
      </c>
      <c r="E24" s="37">
        <f>F24+2</f>
        <v>21</v>
      </c>
      <c r="F24" s="36">
        <v>19</v>
      </c>
      <c r="H24" s="12" t="s">
        <v>1379</v>
      </c>
      <c r="J24" s="12" t="s">
        <v>1380</v>
      </c>
    </row>
    <row r="25" spans="1:10" ht="15.75" customHeight="1">
      <c r="A25" s="12" t="s">
        <v>1357</v>
      </c>
      <c r="B25" s="16">
        <v>3.6076388888888887E-2</v>
      </c>
      <c r="C25" s="12" t="s">
        <v>18</v>
      </c>
      <c r="D25" s="12" t="s">
        <v>34</v>
      </c>
      <c r="E25" s="36">
        <v>14</v>
      </c>
      <c r="F25" s="37">
        <f>E25-4</f>
        <v>10</v>
      </c>
    </row>
    <row r="26" spans="1:10" ht="15.75" customHeight="1">
      <c r="A26" s="12" t="s">
        <v>1357</v>
      </c>
      <c r="B26" s="16">
        <v>3.726851851851852E-2</v>
      </c>
      <c r="C26" s="12" t="s">
        <v>66</v>
      </c>
      <c r="D26" s="12" t="s">
        <v>30</v>
      </c>
      <c r="E26" s="36" t="s">
        <v>38</v>
      </c>
      <c r="F26" s="36" t="s">
        <v>38</v>
      </c>
      <c r="J26" s="12" t="s">
        <v>56</v>
      </c>
    </row>
    <row r="27" spans="1:10" ht="15.75" customHeight="1">
      <c r="A27" s="12" t="s">
        <v>1357</v>
      </c>
      <c r="B27" s="16">
        <v>3.726851851851852E-2</v>
      </c>
      <c r="C27" s="12" t="s">
        <v>66</v>
      </c>
      <c r="D27" s="12" t="s">
        <v>30</v>
      </c>
      <c r="E27" s="36">
        <v>17</v>
      </c>
      <c r="F27" s="37">
        <f>E27-7</f>
        <v>10</v>
      </c>
      <c r="J27" s="12" t="s">
        <v>504</v>
      </c>
    </row>
    <row r="28" spans="1:10" ht="15.75" customHeight="1">
      <c r="A28" s="12" t="s">
        <v>1357</v>
      </c>
      <c r="B28" s="16">
        <v>3.7337962962962962E-2</v>
      </c>
      <c r="C28" s="12" t="s">
        <v>66</v>
      </c>
      <c r="D28" s="12" t="s">
        <v>30</v>
      </c>
      <c r="E28" s="36" t="s">
        <v>38</v>
      </c>
      <c r="F28" s="36" t="s">
        <v>38</v>
      </c>
      <c r="J28" s="12" t="s">
        <v>56</v>
      </c>
    </row>
    <row r="29" spans="1:10" ht="15.75" customHeight="1">
      <c r="A29" s="12" t="s">
        <v>1357</v>
      </c>
      <c r="B29" s="16">
        <v>3.7337962962962962E-2</v>
      </c>
      <c r="C29" s="12" t="s">
        <v>66</v>
      </c>
      <c r="D29" s="12" t="s">
        <v>30</v>
      </c>
      <c r="E29" s="36">
        <v>25</v>
      </c>
      <c r="F29" s="37">
        <f>E29-7</f>
        <v>18</v>
      </c>
      <c r="J29" s="12" t="s">
        <v>504</v>
      </c>
    </row>
    <row r="30" spans="1:10" ht="15.75" customHeight="1">
      <c r="A30" s="12" t="s">
        <v>1357</v>
      </c>
      <c r="B30" s="16">
        <v>3.7488425925925925E-2</v>
      </c>
      <c r="C30" s="12" t="s">
        <v>66</v>
      </c>
      <c r="D30" s="12" t="s">
        <v>28</v>
      </c>
      <c r="E30" s="36">
        <v>14</v>
      </c>
      <c r="F30" s="37"/>
      <c r="H30" s="12" t="s">
        <v>1383</v>
      </c>
    </row>
    <row r="31" spans="1:10" ht="15.75" customHeight="1">
      <c r="A31" s="12" t="s">
        <v>1357</v>
      </c>
      <c r="B31" s="16">
        <v>4.1875000000000002E-2</v>
      </c>
      <c r="C31" s="12" t="s">
        <v>13</v>
      </c>
      <c r="D31" s="12" t="s">
        <v>31</v>
      </c>
      <c r="E31" s="36">
        <v>6</v>
      </c>
      <c r="F31" s="37">
        <f>E31-4</f>
        <v>2</v>
      </c>
      <c r="J31" s="12" t="s">
        <v>105</v>
      </c>
    </row>
    <row r="32" spans="1:10" ht="15.75" customHeight="1">
      <c r="A32" s="12" t="s">
        <v>1357</v>
      </c>
      <c r="B32" s="16">
        <v>4.1875000000000002E-2</v>
      </c>
      <c r="C32" s="12" t="s">
        <v>13</v>
      </c>
      <c r="D32" s="12" t="s">
        <v>31</v>
      </c>
      <c r="E32" s="36" t="s">
        <v>38</v>
      </c>
      <c r="F32" s="36" t="s">
        <v>38</v>
      </c>
      <c r="J32" s="12" t="s">
        <v>103</v>
      </c>
    </row>
    <row r="33" spans="1:10" ht="15.75" customHeight="1">
      <c r="A33" s="12" t="s">
        <v>1357</v>
      </c>
      <c r="B33" s="16">
        <v>4.6875E-2</v>
      </c>
      <c r="C33" s="12" t="s">
        <v>21</v>
      </c>
      <c r="D33" s="12" t="s">
        <v>156</v>
      </c>
      <c r="E33" s="36">
        <v>17</v>
      </c>
      <c r="F33" s="37">
        <f>E33</f>
        <v>17</v>
      </c>
      <c r="J33" s="12" t="s">
        <v>1384</v>
      </c>
    </row>
    <row r="34" spans="1:10" ht="15.75" customHeight="1">
      <c r="A34" s="12" t="s">
        <v>1357</v>
      </c>
      <c r="B34" s="16">
        <v>4.7349537037037037E-2</v>
      </c>
      <c r="C34" s="12" t="s">
        <v>66</v>
      </c>
      <c r="D34" s="12" t="s">
        <v>26</v>
      </c>
      <c r="E34" s="36">
        <v>24</v>
      </c>
      <c r="F34" s="37">
        <f t="shared" ref="F34:F37" si="1">E34-6</f>
        <v>18</v>
      </c>
      <c r="J34" s="12" t="s">
        <v>57</v>
      </c>
    </row>
    <row r="35" spans="1:10" ht="15.75" customHeight="1">
      <c r="A35" s="12" t="s">
        <v>1357</v>
      </c>
      <c r="B35" s="16">
        <v>4.7349537037037037E-2</v>
      </c>
      <c r="C35" s="12" t="s">
        <v>66</v>
      </c>
      <c r="D35" s="12" t="s">
        <v>26</v>
      </c>
      <c r="E35" s="36">
        <v>21</v>
      </c>
      <c r="F35" s="37">
        <f t="shared" si="1"/>
        <v>15</v>
      </c>
      <c r="J35" s="12" t="s">
        <v>56</v>
      </c>
    </row>
    <row r="36" spans="1:10" ht="15.75" customHeight="1">
      <c r="A36" s="12" t="s">
        <v>1357</v>
      </c>
      <c r="B36" s="16">
        <v>4.7476851851851853E-2</v>
      </c>
      <c r="C36" s="12" t="s">
        <v>66</v>
      </c>
      <c r="D36" s="12" t="s">
        <v>26</v>
      </c>
      <c r="E36" s="36">
        <v>12</v>
      </c>
      <c r="F36" s="37">
        <f t="shared" si="1"/>
        <v>6</v>
      </c>
      <c r="J36" s="12" t="s">
        <v>56</v>
      </c>
    </row>
    <row r="37" spans="1:10" ht="15.75" customHeight="1">
      <c r="A37" s="12" t="s">
        <v>1357</v>
      </c>
      <c r="B37" s="16">
        <v>4.7476851851851853E-2</v>
      </c>
      <c r="C37" s="12" t="s">
        <v>66</v>
      </c>
      <c r="D37" s="12" t="s">
        <v>26</v>
      </c>
      <c r="E37" s="36">
        <v>21</v>
      </c>
      <c r="F37" s="37">
        <f t="shared" si="1"/>
        <v>15</v>
      </c>
      <c r="J37" s="12" t="s">
        <v>57</v>
      </c>
    </row>
    <row r="38" spans="1:10" ht="15.75" customHeight="1">
      <c r="A38" s="12" t="s">
        <v>1357</v>
      </c>
      <c r="B38" s="16">
        <v>4.8125000000000001E-2</v>
      </c>
      <c r="C38" s="12" t="s">
        <v>888</v>
      </c>
      <c r="D38" s="12" t="s">
        <v>52</v>
      </c>
      <c r="E38" s="36">
        <v>20</v>
      </c>
      <c r="F38" s="36">
        <v>19</v>
      </c>
    </row>
    <row r="39" spans="1:10" ht="15.75" customHeight="1">
      <c r="A39" s="12" t="s">
        <v>1357</v>
      </c>
      <c r="B39" s="16">
        <v>4.853009259259259E-2</v>
      </c>
      <c r="C39" s="12" t="s">
        <v>66</v>
      </c>
      <c r="D39" s="12" t="s">
        <v>26</v>
      </c>
      <c r="E39" s="36" t="s">
        <v>38</v>
      </c>
      <c r="F39" s="36" t="s">
        <v>38</v>
      </c>
      <c r="J39" s="12" t="s">
        <v>56</v>
      </c>
    </row>
    <row r="40" spans="1:10" ht="15.75" customHeight="1">
      <c r="A40" s="12" t="s">
        <v>1357</v>
      </c>
      <c r="B40" s="16">
        <v>4.853009259259259E-2</v>
      </c>
      <c r="C40" s="12" t="s">
        <v>66</v>
      </c>
      <c r="D40" s="12" t="s">
        <v>26</v>
      </c>
      <c r="E40" s="36">
        <v>16</v>
      </c>
      <c r="F40" s="37">
        <f>E40-6</f>
        <v>10</v>
      </c>
      <c r="J40" s="12" t="s">
        <v>57</v>
      </c>
    </row>
    <row r="41" spans="1:10" ht="15.75" customHeight="1">
      <c r="A41" s="12" t="s">
        <v>1357</v>
      </c>
      <c r="B41" s="16">
        <v>4.87037037037037E-2</v>
      </c>
      <c r="C41" s="12" t="s">
        <v>19</v>
      </c>
      <c r="D41" s="12" t="s">
        <v>52</v>
      </c>
      <c r="E41" s="36">
        <v>15</v>
      </c>
      <c r="F41" s="37">
        <f>E41-7</f>
        <v>8</v>
      </c>
    </row>
    <row r="42" spans="1:10" ht="15.75" customHeight="1">
      <c r="A42" s="12" t="s">
        <v>1357</v>
      </c>
      <c r="B42" s="16">
        <v>4.8865740740740737E-2</v>
      </c>
      <c r="C42" s="12" t="s">
        <v>19</v>
      </c>
      <c r="D42" s="12" t="s">
        <v>52</v>
      </c>
      <c r="E42" s="36" t="s">
        <v>17</v>
      </c>
      <c r="F42" s="36">
        <v>20</v>
      </c>
    </row>
    <row r="43" spans="1:10" ht="15.75" customHeight="1">
      <c r="A43" s="12" t="s">
        <v>1357</v>
      </c>
      <c r="B43" s="16">
        <v>4.912037037037037E-2</v>
      </c>
      <c r="C43" s="12" t="s">
        <v>19</v>
      </c>
      <c r="D43" s="12" t="s">
        <v>52</v>
      </c>
      <c r="E43" s="36">
        <v>12</v>
      </c>
      <c r="F43" s="37">
        <f>E43-7</f>
        <v>5</v>
      </c>
    </row>
    <row r="44" spans="1:10" ht="15.75" customHeight="1">
      <c r="A44" s="12" t="s">
        <v>1357</v>
      </c>
      <c r="B44" s="16">
        <v>5.2083333333333336E-2</v>
      </c>
      <c r="C44" s="12" t="s">
        <v>14</v>
      </c>
      <c r="D44" s="12" t="s">
        <v>31</v>
      </c>
      <c r="E44" s="36">
        <v>13</v>
      </c>
      <c r="F44" s="37">
        <f>E44-1</f>
        <v>12</v>
      </c>
    </row>
    <row r="45" spans="1:10" ht="15.75" customHeight="1">
      <c r="A45" s="12" t="s">
        <v>1357</v>
      </c>
      <c r="B45" s="16">
        <v>5.7349537037037039E-2</v>
      </c>
      <c r="C45" s="12" t="s">
        <v>18</v>
      </c>
      <c r="D45" s="12" t="s">
        <v>34</v>
      </c>
      <c r="E45" s="36">
        <v>20</v>
      </c>
      <c r="F45" s="37">
        <f>E45-4</f>
        <v>16</v>
      </c>
    </row>
    <row r="46" spans="1:10" ht="15.75" customHeight="1">
      <c r="A46" s="12" t="s">
        <v>1357</v>
      </c>
      <c r="B46" s="16">
        <v>5.8344907407407408E-2</v>
      </c>
      <c r="C46" s="12" t="s">
        <v>66</v>
      </c>
      <c r="D46" s="12" t="s">
        <v>26</v>
      </c>
      <c r="E46" s="36">
        <v>22</v>
      </c>
      <c r="F46" s="37">
        <f>E46-6</f>
        <v>16</v>
      </c>
      <c r="J46" s="12" t="s">
        <v>57</v>
      </c>
    </row>
    <row r="47" spans="1:10" ht="15.75" customHeight="1">
      <c r="A47" s="12" t="s">
        <v>1357</v>
      </c>
      <c r="B47" s="16">
        <v>5.8344907407407408E-2</v>
      </c>
      <c r="C47" s="12" t="s">
        <v>66</v>
      </c>
      <c r="D47" s="12" t="s">
        <v>26</v>
      </c>
      <c r="E47" s="36" t="s">
        <v>38</v>
      </c>
      <c r="F47" s="36" t="s">
        <v>38</v>
      </c>
      <c r="J47" s="12" t="s">
        <v>56</v>
      </c>
    </row>
    <row r="48" spans="1:10" ht="15.75" customHeight="1">
      <c r="A48" s="12" t="s">
        <v>1357</v>
      </c>
      <c r="B48" s="16">
        <v>6.0578703703703704E-2</v>
      </c>
      <c r="C48" s="12" t="s">
        <v>888</v>
      </c>
      <c r="D48" s="12" t="s">
        <v>101</v>
      </c>
      <c r="E48" s="36">
        <v>9</v>
      </c>
      <c r="F48" s="37"/>
      <c r="J48" s="12" t="s">
        <v>1390</v>
      </c>
    </row>
    <row r="49" spans="1:10" ht="15.75" customHeight="1">
      <c r="A49" s="12" t="s">
        <v>1357</v>
      </c>
      <c r="B49" s="16">
        <v>6.115740740740741E-2</v>
      </c>
      <c r="C49" s="12" t="s">
        <v>13</v>
      </c>
      <c r="D49" s="12" t="s">
        <v>26</v>
      </c>
      <c r="E49" s="36">
        <v>17</v>
      </c>
      <c r="F49" s="37">
        <f>E49-3</f>
        <v>14</v>
      </c>
    </row>
    <row r="50" spans="1:10" ht="15.75" customHeight="1">
      <c r="A50" s="12" t="s">
        <v>1357</v>
      </c>
      <c r="B50" s="16">
        <v>6.2743055555555552E-2</v>
      </c>
      <c r="C50" s="12" t="s">
        <v>13</v>
      </c>
      <c r="D50" s="12" t="s">
        <v>101</v>
      </c>
      <c r="E50" s="36">
        <v>9</v>
      </c>
      <c r="F50" s="37"/>
      <c r="J50" s="12" t="s">
        <v>1391</v>
      </c>
    </row>
    <row r="51" spans="1:10" ht="15.75" customHeight="1">
      <c r="A51" s="12" t="s">
        <v>1357</v>
      </c>
      <c r="B51" s="16">
        <v>6.5011574074074069E-2</v>
      </c>
      <c r="C51" s="12" t="s">
        <v>21</v>
      </c>
      <c r="D51" s="12" t="s">
        <v>28</v>
      </c>
      <c r="E51" s="36">
        <v>31</v>
      </c>
      <c r="F51" s="37"/>
      <c r="H51" s="12" t="s">
        <v>1392</v>
      </c>
      <c r="I51" s="12">
        <v>6</v>
      </c>
      <c r="J51" s="12" t="s">
        <v>1393</v>
      </c>
    </row>
    <row r="52" spans="1:10" ht="15.75" customHeight="1">
      <c r="A52" s="12" t="s">
        <v>1357</v>
      </c>
      <c r="B52" s="16">
        <v>6.7835648148148145E-2</v>
      </c>
      <c r="C52" s="12" t="s">
        <v>21</v>
      </c>
      <c r="D52" s="12" t="s">
        <v>113</v>
      </c>
      <c r="E52" s="36">
        <v>18</v>
      </c>
      <c r="F52" s="37">
        <f>E52-6</f>
        <v>12</v>
      </c>
      <c r="J52" s="12" t="s">
        <v>317</v>
      </c>
    </row>
    <row r="53" spans="1:10" ht="15.75" customHeight="1">
      <c r="A53" s="12" t="s">
        <v>1357</v>
      </c>
      <c r="B53" s="16">
        <v>7.0624999999999993E-2</v>
      </c>
      <c r="C53" s="12" t="s">
        <v>19</v>
      </c>
      <c r="D53" s="12" t="s">
        <v>52</v>
      </c>
      <c r="E53" s="36">
        <v>10</v>
      </c>
      <c r="F53" s="37">
        <f t="shared" ref="F53:F54" si="2">E53-7</f>
        <v>3</v>
      </c>
    </row>
    <row r="54" spans="1:10" ht="15.75" customHeight="1">
      <c r="A54" s="12" t="s">
        <v>1357</v>
      </c>
      <c r="B54" s="16">
        <v>7.0671296296296301E-2</v>
      </c>
      <c r="C54" s="12" t="s">
        <v>19</v>
      </c>
      <c r="D54" s="12" t="s">
        <v>52</v>
      </c>
      <c r="E54" s="36">
        <v>17</v>
      </c>
      <c r="F54" s="37">
        <f t="shared" si="2"/>
        <v>10</v>
      </c>
    </row>
    <row r="55" spans="1:10" ht="15.75" customHeight="1">
      <c r="A55" s="12" t="s">
        <v>1357</v>
      </c>
      <c r="B55" s="16">
        <v>7.1597222222222229E-2</v>
      </c>
      <c r="C55" s="12" t="s">
        <v>19</v>
      </c>
      <c r="D55" s="12" t="s">
        <v>52</v>
      </c>
      <c r="E55" s="37">
        <f>F55+7</f>
        <v>9</v>
      </c>
      <c r="F55" s="36">
        <v>2</v>
      </c>
    </row>
    <row r="56" spans="1:10" ht="15.75" customHeight="1">
      <c r="A56" s="12" t="s">
        <v>1357</v>
      </c>
      <c r="B56" s="16">
        <v>8.7511574074074075E-2</v>
      </c>
      <c r="C56" s="12" t="s">
        <v>18</v>
      </c>
      <c r="D56" s="12" t="s">
        <v>34</v>
      </c>
      <c r="E56" s="36">
        <v>8</v>
      </c>
      <c r="F56" s="37">
        <f t="shared" ref="F56:F57" si="3">E56-4</f>
        <v>4</v>
      </c>
    </row>
    <row r="57" spans="1:10" ht="15.75" customHeight="1">
      <c r="A57" s="12" t="s">
        <v>1357</v>
      </c>
      <c r="B57" s="16">
        <v>9.105324074074074E-2</v>
      </c>
      <c r="C57" s="12" t="s">
        <v>14</v>
      </c>
      <c r="D57" s="12" t="s">
        <v>34</v>
      </c>
      <c r="E57" s="36">
        <v>17</v>
      </c>
      <c r="F57" s="37">
        <f t="shared" si="3"/>
        <v>13</v>
      </c>
    </row>
    <row r="58" spans="1:10" ht="15.75" customHeight="1">
      <c r="A58" s="12" t="s">
        <v>1357</v>
      </c>
      <c r="B58" s="16">
        <v>9.3738425925925919E-2</v>
      </c>
      <c r="C58" s="12" t="s">
        <v>66</v>
      </c>
      <c r="D58" s="12" t="s">
        <v>70</v>
      </c>
      <c r="E58" s="36" t="s">
        <v>38</v>
      </c>
      <c r="F58" s="36" t="s">
        <v>38</v>
      </c>
      <c r="J58" s="12" t="s">
        <v>1396</v>
      </c>
    </row>
    <row r="59" spans="1:10" ht="13">
      <c r="A59" s="12" t="s">
        <v>1357</v>
      </c>
      <c r="B59" s="16">
        <v>9.3738425925925919E-2</v>
      </c>
      <c r="C59" s="12" t="s">
        <v>888</v>
      </c>
      <c r="D59" s="12" t="s">
        <v>70</v>
      </c>
      <c r="E59" s="36" t="s">
        <v>38</v>
      </c>
      <c r="F59" s="36" t="s">
        <v>38</v>
      </c>
      <c r="J59" s="12" t="s">
        <v>1398</v>
      </c>
    </row>
    <row r="60" spans="1:10" ht="13">
      <c r="A60" s="12" t="s">
        <v>1357</v>
      </c>
      <c r="B60" s="16">
        <v>9.3738425925925919E-2</v>
      </c>
      <c r="C60" s="12" t="s">
        <v>19</v>
      </c>
      <c r="D60" s="12" t="s">
        <v>70</v>
      </c>
      <c r="E60" s="36" t="s">
        <v>38</v>
      </c>
      <c r="F60" s="36" t="s">
        <v>38</v>
      </c>
      <c r="J60" s="12" t="s">
        <v>1399</v>
      </c>
    </row>
    <row r="61" spans="1:10" ht="13">
      <c r="A61" s="12" t="s">
        <v>1357</v>
      </c>
      <c r="B61" s="16">
        <v>9.8668981481481483E-2</v>
      </c>
      <c r="C61" s="12" t="s">
        <v>14</v>
      </c>
      <c r="D61" s="12" t="s">
        <v>34</v>
      </c>
      <c r="E61" s="36" t="s">
        <v>38</v>
      </c>
      <c r="F61" s="36" t="s">
        <v>38</v>
      </c>
      <c r="J61" s="12" t="s">
        <v>56</v>
      </c>
    </row>
    <row r="62" spans="1:10" ht="13">
      <c r="A62" s="12" t="s">
        <v>1357</v>
      </c>
      <c r="B62" s="16">
        <v>9.8668981481481483E-2</v>
      </c>
      <c r="C62" s="12" t="s">
        <v>14</v>
      </c>
      <c r="D62" s="12" t="s">
        <v>34</v>
      </c>
      <c r="E62" s="36">
        <v>22</v>
      </c>
      <c r="F62" s="37">
        <f>E62-4</f>
        <v>18</v>
      </c>
      <c r="J62" s="12" t="s">
        <v>57</v>
      </c>
    </row>
    <row r="63" spans="1:10" ht="13">
      <c r="A63" s="12" t="s">
        <v>1357</v>
      </c>
      <c r="B63" s="16">
        <v>9.8761574074074071E-2</v>
      </c>
      <c r="C63" s="12" t="s">
        <v>21</v>
      </c>
      <c r="D63" s="12" t="s">
        <v>24</v>
      </c>
      <c r="E63" s="36">
        <v>22</v>
      </c>
      <c r="F63" s="37">
        <f>E63-6</f>
        <v>16</v>
      </c>
      <c r="J63" s="12" t="s">
        <v>105</v>
      </c>
    </row>
    <row r="64" spans="1:10" ht="13">
      <c r="A64" s="12" t="s">
        <v>1357</v>
      </c>
      <c r="B64" s="16">
        <v>9.8761574074074071E-2</v>
      </c>
      <c r="C64" s="12" t="s">
        <v>21</v>
      </c>
      <c r="D64" s="12" t="s">
        <v>24</v>
      </c>
      <c r="E64" s="36" t="s">
        <v>38</v>
      </c>
      <c r="F64" s="36" t="s">
        <v>38</v>
      </c>
      <c r="J64" s="12" t="s">
        <v>103</v>
      </c>
    </row>
    <row r="65" spans="1:10" ht="13">
      <c r="A65" s="12" t="s">
        <v>1357</v>
      </c>
      <c r="B65" s="16">
        <v>0.10127314814814815</v>
      </c>
      <c r="C65" s="12" t="s">
        <v>13</v>
      </c>
      <c r="D65" s="12" t="s">
        <v>31</v>
      </c>
      <c r="E65" s="36" t="s">
        <v>17</v>
      </c>
      <c r="F65" s="36">
        <v>20</v>
      </c>
    </row>
    <row r="66" spans="1:10" ht="13">
      <c r="A66" s="12" t="s">
        <v>1357</v>
      </c>
      <c r="B66" s="16">
        <v>0.10651620370370371</v>
      </c>
      <c r="C66" s="12" t="s">
        <v>18</v>
      </c>
      <c r="D66" s="12" t="s">
        <v>15</v>
      </c>
      <c r="E66" s="36" t="s">
        <v>20</v>
      </c>
      <c r="F66" s="36">
        <v>1</v>
      </c>
      <c r="J66" s="12" t="s">
        <v>103</v>
      </c>
    </row>
    <row r="67" spans="1:10" ht="13">
      <c r="A67" s="12" t="s">
        <v>1357</v>
      </c>
      <c r="B67" s="16">
        <v>0.10651620370370371</v>
      </c>
      <c r="C67" s="12" t="s">
        <v>18</v>
      </c>
      <c r="D67" s="12" t="s">
        <v>15</v>
      </c>
      <c r="E67" s="36" t="s">
        <v>20</v>
      </c>
      <c r="F67" s="36">
        <v>1</v>
      </c>
      <c r="J67" s="12" t="s">
        <v>105</v>
      </c>
    </row>
    <row r="68" spans="1:10" ht="13">
      <c r="A68" s="12" t="s">
        <v>1357</v>
      </c>
      <c r="B68" s="16">
        <v>0.10942129629629629</v>
      </c>
      <c r="C68" s="12" t="s">
        <v>888</v>
      </c>
      <c r="D68" s="12" t="s">
        <v>31</v>
      </c>
      <c r="E68" s="36">
        <v>15</v>
      </c>
      <c r="F68" s="36"/>
      <c r="J68" s="12"/>
    </row>
    <row r="69" spans="1:10" ht="13">
      <c r="A69" s="12" t="s">
        <v>1357</v>
      </c>
      <c r="B69" s="16">
        <v>0.1174537037037037</v>
      </c>
      <c r="C69" s="12" t="s">
        <v>21</v>
      </c>
      <c r="D69" s="12" t="s">
        <v>37</v>
      </c>
      <c r="E69" s="36">
        <v>26</v>
      </c>
      <c r="F69" s="36">
        <v>18</v>
      </c>
      <c r="J69" s="12" t="s">
        <v>105</v>
      </c>
    </row>
    <row r="70" spans="1:10" ht="13">
      <c r="A70" s="12" t="s">
        <v>1357</v>
      </c>
      <c r="B70" s="16">
        <v>0.1174537037037037</v>
      </c>
      <c r="C70" s="12" t="s">
        <v>21</v>
      </c>
      <c r="D70" s="12" t="s">
        <v>37</v>
      </c>
      <c r="E70" s="36">
        <v>27</v>
      </c>
      <c r="F70" s="36">
        <v>19</v>
      </c>
      <c r="J70" s="12" t="s">
        <v>103</v>
      </c>
    </row>
    <row r="71" spans="1:10" ht="13">
      <c r="A71" s="12" t="s">
        <v>1357</v>
      </c>
      <c r="B71" s="16">
        <v>0.11775462962962963</v>
      </c>
      <c r="C71" s="12" t="s">
        <v>19</v>
      </c>
      <c r="D71" s="12" t="s">
        <v>37</v>
      </c>
      <c r="E71" s="36">
        <v>19</v>
      </c>
      <c r="F71" s="37">
        <f>E71-9</f>
        <v>10</v>
      </c>
    </row>
    <row r="72" spans="1:10" ht="13">
      <c r="A72" s="12" t="s">
        <v>1357</v>
      </c>
      <c r="B72" s="16">
        <v>0.13192129629629629</v>
      </c>
      <c r="C72" s="12" t="s">
        <v>888</v>
      </c>
      <c r="D72" s="12" t="s">
        <v>242</v>
      </c>
      <c r="E72" s="36">
        <v>16</v>
      </c>
      <c r="F72" s="37">
        <f>E72-5</f>
        <v>11</v>
      </c>
    </row>
    <row r="73" spans="1:10" ht="13">
      <c r="A73" s="12" t="s">
        <v>1357</v>
      </c>
      <c r="B73" s="16">
        <v>0.13201388888888888</v>
      </c>
      <c r="C73" s="12" t="s">
        <v>18</v>
      </c>
      <c r="D73" s="12" t="s">
        <v>242</v>
      </c>
      <c r="E73" s="36">
        <v>6</v>
      </c>
      <c r="F73" s="37">
        <f t="shared" ref="F73:F74" si="4">E73-4</f>
        <v>2</v>
      </c>
    </row>
    <row r="74" spans="1:10" ht="13">
      <c r="A74" s="12" t="s">
        <v>1357</v>
      </c>
      <c r="B74" s="16">
        <v>0.1320601851851852</v>
      </c>
      <c r="C74" s="12" t="s">
        <v>18</v>
      </c>
      <c r="D74" s="12" t="s">
        <v>242</v>
      </c>
      <c r="E74" s="36">
        <v>8</v>
      </c>
      <c r="F74" s="37">
        <f t="shared" si="4"/>
        <v>4</v>
      </c>
    </row>
    <row r="75" spans="1:10" ht="13">
      <c r="A75" s="12" t="s">
        <v>1357</v>
      </c>
      <c r="B75" s="16">
        <v>0.13219907407407408</v>
      </c>
      <c r="C75" s="12" t="s">
        <v>888</v>
      </c>
      <c r="D75" s="12" t="s">
        <v>242</v>
      </c>
      <c r="E75" s="36">
        <v>19</v>
      </c>
      <c r="F75" s="37">
        <f>E75-5</f>
        <v>14</v>
      </c>
    </row>
    <row r="76" spans="1:10" ht="13">
      <c r="A76" s="12" t="s">
        <v>1357</v>
      </c>
      <c r="B76" s="16">
        <v>0.1323148148148148</v>
      </c>
      <c r="C76" s="12" t="s">
        <v>18</v>
      </c>
      <c r="D76" s="12" t="s">
        <v>242</v>
      </c>
      <c r="E76" s="36">
        <v>15</v>
      </c>
      <c r="F76" s="37">
        <f>E76-4</f>
        <v>11</v>
      </c>
    </row>
    <row r="77" spans="1:10" ht="13">
      <c r="A77" s="12" t="s">
        <v>1357</v>
      </c>
      <c r="B77" s="16">
        <v>0.1323263888888889</v>
      </c>
      <c r="C77" s="12" t="s">
        <v>888</v>
      </c>
      <c r="D77" s="12" t="s">
        <v>242</v>
      </c>
      <c r="E77" s="36">
        <v>14</v>
      </c>
      <c r="F77" s="37">
        <f>E77-5</f>
        <v>9</v>
      </c>
    </row>
    <row r="78" spans="1:10" ht="13">
      <c r="A78" s="12" t="s">
        <v>1357</v>
      </c>
      <c r="B78" s="16">
        <v>0.13256944444444443</v>
      </c>
      <c r="C78" s="12" t="s">
        <v>13</v>
      </c>
      <c r="D78" s="12" t="s">
        <v>78</v>
      </c>
      <c r="E78" s="36">
        <v>13</v>
      </c>
      <c r="F78" s="37">
        <f>E78-2</f>
        <v>11</v>
      </c>
    </row>
    <row r="79" spans="1:10" ht="13">
      <c r="A79" s="12" t="s">
        <v>1357</v>
      </c>
      <c r="B79" s="16">
        <v>0.13299768518518518</v>
      </c>
      <c r="C79" s="12" t="s">
        <v>18</v>
      </c>
      <c r="D79" s="12" t="s">
        <v>242</v>
      </c>
      <c r="E79" s="36">
        <v>20</v>
      </c>
      <c r="F79" s="37">
        <f>E79-4</f>
        <v>16</v>
      </c>
    </row>
    <row r="80" spans="1:10" ht="13">
      <c r="A80" s="12" t="s">
        <v>1357</v>
      </c>
      <c r="B80" s="16">
        <v>0.13306712962962963</v>
      </c>
      <c r="C80" s="12" t="s">
        <v>888</v>
      </c>
      <c r="D80" s="12" t="s">
        <v>242</v>
      </c>
      <c r="E80" s="36">
        <v>20</v>
      </c>
      <c r="F80" s="37">
        <f>E80-5</f>
        <v>15</v>
      </c>
    </row>
    <row r="81" spans="1:6" ht="13">
      <c r="A81" s="12" t="s">
        <v>1357</v>
      </c>
      <c r="B81" s="16">
        <v>0.13311342592592593</v>
      </c>
      <c r="C81" s="12" t="s">
        <v>18</v>
      </c>
      <c r="D81" s="12" t="s">
        <v>242</v>
      </c>
      <c r="E81" s="36" t="s">
        <v>38</v>
      </c>
      <c r="F81" s="36" t="s">
        <v>38</v>
      </c>
    </row>
    <row r="82" spans="1:6" ht="13">
      <c r="A82" s="12" t="s">
        <v>1357</v>
      </c>
      <c r="B82" s="16">
        <v>0.13312499999999999</v>
      </c>
      <c r="C82" s="12" t="s">
        <v>888</v>
      </c>
      <c r="D82" s="12" t="s">
        <v>242</v>
      </c>
      <c r="E82" s="36">
        <v>14</v>
      </c>
      <c r="F82" s="37">
        <f>E82-5</f>
        <v>9</v>
      </c>
    </row>
    <row r="83" spans="1:6" ht="13">
      <c r="A83" s="12" t="s">
        <v>1357</v>
      </c>
      <c r="B83" s="16">
        <v>0.13320601851851852</v>
      </c>
      <c r="C83" s="12" t="s">
        <v>18</v>
      </c>
      <c r="D83" s="12" t="s">
        <v>242</v>
      </c>
      <c r="E83" s="36">
        <v>16</v>
      </c>
      <c r="F83" s="37">
        <f>E83-4</f>
        <v>12</v>
      </c>
    </row>
    <row r="84" spans="1:6" ht="13">
      <c r="A84" s="12" t="s">
        <v>1357</v>
      </c>
      <c r="B84" s="16">
        <v>0.13322916666666668</v>
      </c>
      <c r="C84" s="12" t="s">
        <v>888</v>
      </c>
      <c r="D84" s="12" t="s">
        <v>242</v>
      </c>
      <c r="E84" s="36">
        <v>19</v>
      </c>
      <c r="F84" s="37">
        <f>E84-5</f>
        <v>14</v>
      </c>
    </row>
    <row r="85" spans="1:6" ht="13">
      <c r="A85" s="12" t="s">
        <v>1357</v>
      </c>
      <c r="B85" s="16">
        <v>0.13336805555555556</v>
      </c>
      <c r="C85" s="12" t="s">
        <v>18</v>
      </c>
      <c r="D85" s="12" t="s">
        <v>242</v>
      </c>
      <c r="E85" s="36">
        <v>6</v>
      </c>
      <c r="F85" s="37">
        <f>E85-4</f>
        <v>2</v>
      </c>
    </row>
    <row r="86" spans="1:6" ht="13">
      <c r="A86" s="12" t="s">
        <v>1357</v>
      </c>
      <c r="B86" s="16">
        <v>0.13336805555555556</v>
      </c>
      <c r="C86" s="12" t="s">
        <v>888</v>
      </c>
      <c r="D86" s="12" t="s">
        <v>242</v>
      </c>
      <c r="E86" s="36">
        <v>24</v>
      </c>
      <c r="F86" s="37">
        <f>E86-5</f>
        <v>19</v>
      </c>
    </row>
    <row r="87" spans="1:6" ht="13">
      <c r="A87" s="12" t="s">
        <v>1357</v>
      </c>
      <c r="B87" s="16">
        <v>0.13346064814814815</v>
      </c>
      <c r="C87" s="12" t="s">
        <v>13</v>
      </c>
      <c r="D87" s="12" t="s">
        <v>78</v>
      </c>
      <c r="E87" s="36">
        <v>11</v>
      </c>
      <c r="F87" s="37">
        <f>E87-2</f>
        <v>9</v>
      </c>
    </row>
    <row r="88" spans="1:6" ht="13">
      <c r="A88" s="12" t="s">
        <v>1357</v>
      </c>
      <c r="B88" s="16">
        <v>0.13420138888888888</v>
      </c>
      <c r="C88" s="12" t="s">
        <v>18</v>
      </c>
      <c r="D88" s="12" t="s">
        <v>242</v>
      </c>
      <c r="E88" s="36" t="s">
        <v>38</v>
      </c>
      <c r="F88" s="36" t="s">
        <v>38</v>
      </c>
    </row>
    <row r="89" spans="1:6" ht="13">
      <c r="A89" s="12" t="s">
        <v>1357</v>
      </c>
      <c r="B89" s="16">
        <v>0.1348611111111111</v>
      </c>
      <c r="C89" s="12" t="s">
        <v>18</v>
      </c>
      <c r="D89" s="12" t="s">
        <v>242</v>
      </c>
      <c r="E89" s="36" t="s">
        <v>38</v>
      </c>
      <c r="F89" s="36" t="s">
        <v>38</v>
      </c>
    </row>
    <row r="90" spans="1:6" ht="13">
      <c r="A90" s="12" t="s">
        <v>1357</v>
      </c>
      <c r="B90" s="16">
        <v>0.13488425925925926</v>
      </c>
      <c r="C90" s="12" t="s">
        <v>888</v>
      </c>
      <c r="D90" s="12" t="s">
        <v>242</v>
      </c>
      <c r="E90" s="36" t="s">
        <v>38</v>
      </c>
      <c r="F90" s="36" t="s">
        <v>38</v>
      </c>
    </row>
    <row r="91" spans="1:6" ht="13">
      <c r="A91" s="12" t="s">
        <v>1357</v>
      </c>
      <c r="B91" s="16">
        <v>0.13496527777777778</v>
      </c>
      <c r="C91" s="12" t="s">
        <v>13</v>
      </c>
      <c r="D91" s="12" t="s">
        <v>78</v>
      </c>
      <c r="E91" s="36">
        <v>20</v>
      </c>
      <c r="F91" s="37">
        <f>E91-2</f>
        <v>18</v>
      </c>
    </row>
    <row r="92" spans="1:6" ht="13">
      <c r="A92" s="12" t="s">
        <v>1357</v>
      </c>
      <c r="B92" s="16">
        <v>0.13510416666666666</v>
      </c>
      <c r="C92" s="12" t="s">
        <v>18</v>
      </c>
      <c r="D92" s="12" t="s">
        <v>242</v>
      </c>
      <c r="E92" s="36">
        <v>18</v>
      </c>
      <c r="F92" s="37">
        <f>E92-4</f>
        <v>14</v>
      </c>
    </row>
    <row r="93" spans="1:6" ht="13">
      <c r="A93" s="12" t="s">
        <v>1357</v>
      </c>
      <c r="B93" s="16">
        <v>0.13511574074074073</v>
      </c>
      <c r="C93" s="12" t="s">
        <v>888</v>
      </c>
      <c r="D93" s="12" t="s">
        <v>242</v>
      </c>
      <c r="E93" s="36">
        <v>15</v>
      </c>
      <c r="F93" s="37">
        <f t="shared" ref="F93:F94" si="5">E93-5</f>
        <v>10</v>
      </c>
    </row>
    <row r="94" spans="1:6" ht="13">
      <c r="A94" s="12" t="s">
        <v>1357</v>
      </c>
      <c r="B94" s="16">
        <v>0.13521990740740741</v>
      </c>
      <c r="C94" s="12" t="s">
        <v>888</v>
      </c>
      <c r="D94" s="12" t="s">
        <v>242</v>
      </c>
      <c r="E94" s="36">
        <v>19</v>
      </c>
      <c r="F94" s="37">
        <f t="shared" si="5"/>
        <v>14</v>
      </c>
    </row>
    <row r="95" spans="1:6" ht="13">
      <c r="A95" s="12" t="s">
        <v>1357</v>
      </c>
      <c r="B95" s="16">
        <v>0.13525462962962964</v>
      </c>
      <c r="C95" s="12" t="s">
        <v>18</v>
      </c>
      <c r="D95" s="12" t="s">
        <v>242</v>
      </c>
      <c r="E95" s="36" t="s">
        <v>38</v>
      </c>
      <c r="F95" s="36" t="s">
        <v>38</v>
      </c>
    </row>
    <row r="96" spans="1:6" ht="13">
      <c r="A96" s="12" t="s">
        <v>1357</v>
      </c>
      <c r="B96" s="16">
        <v>0.13533564814814814</v>
      </c>
      <c r="C96" s="12" t="s">
        <v>18</v>
      </c>
      <c r="D96" s="12" t="s">
        <v>242</v>
      </c>
      <c r="E96" s="36">
        <v>21</v>
      </c>
      <c r="F96" s="37">
        <f>E96-4</f>
        <v>17</v>
      </c>
    </row>
    <row r="97" spans="1:10" ht="13">
      <c r="A97" s="12" t="s">
        <v>1357</v>
      </c>
      <c r="B97" s="16">
        <v>0.13711805555555556</v>
      </c>
      <c r="C97" s="12" t="s">
        <v>89</v>
      </c>
      <c r="D97" s="12" t="s">
        <v>15</v>
      </c>
      <c r="E97" s="36">
        <v>13</v>
      </c>
      <c r="F97" s="37">
        <f t="shared" ref="F97:F98" si="6">E97-2</f>
        <v>11</v>
      </c>
    </row>
    <row r="98" spans="1:10" ht="13">
      <c r="A98" s="12" t="s">
        <v>1357</v>
      </c>
      <c r="B98" s="16">
        <v>0.13726851851851851</v>
      </c>
      <c r="C98" s="12" t="s">
        <v>89</v>
      </c>
      <c r="D98" s="12" t="s">
        <v>15</v>
      </c>
      <c r="E98" s="36">
        <v>17</v>
      </c>
      <c r="F98" s="37">
        <f t="shared" si="6"/>
        <v>15</v>
      </c>
    </row>
    <row r="99" spans="1:10" ht="13">
      <c r="A99" s="12" t="s">
        <v>1357</v>
      </c>
      <c r="B99" s="16">
        <v>0.1433912037037037</v>
      </c>
      <c r="C99" s="12" t="s">
        <v>13</v>
      </c>
      <c r="D99" s="12" t="s">
        <v>15</v>
      </c>
      <c r="E99" s="36">
        <v>19</v>
      </c>
      <c r="F99" s="37">
        <f>E99-1</f>
        <v>18</v>
      </c>
    </row>
    <row r="100" spans="1:10" ht="13">
      <c r="A100" s="12" t="s">
        <v>1357</v>
      </c>
      <c r="B100" s="16">
        <v>0.14341435185185186</v>
      </c>
      <c r="C100" s="12" t="s">
        <v>19</v>
      </c>
      <c r="D100" s="12" t="s">
        <v>15</v>
      </c>
      <c r="E100" s="36">
        <v>4</v>
      </c>
      <c r="F100" s="37">
        <f>E100-0</f>
        <v>4</v>
      </c>
      <c r="J100" s="12" t="s">
        <v>105</v>
      </c>
    </row>
    <row r="101" spans="1:10" ht="13">
      <c r="A101" s="12" t="s">
        <v>1357</v>
      </c>
      <c r="B101" s="16">
        <v>0.15006944444444445</v>
      </c>
      <c r="C101" s="12" t="s">
        <v>14</v>
      </c>
      <c r="D101" s="12" t="s">
        <v>15</v>
      </c>
      <c r="E101" s="36" t="s">
        <v>20</v>
      </c>
      <c r="F101" s="36">
        <v>1</v>
      </c>
    </row>
    <row r="102" spans="1:10" ht="13">
      <c r="A102" s="12" t="s">
        <v>1357</v>
      </c>
      <c r="B102" s="16">
        <v>0.15032407407407408</v>
      </c>
      <c r="C102" s="12" t="s">
        <v>21</v>
      </c>
      <c r="D102" s="12" t="s">
        <v>15</v>
      </c>
      <c r="E102" s="36">
        <v>9</v>
      </c>
      <c r="F102" s="37">
        <f>E102-3</f>
        <v>6</v>
      </c>
    </row>
    <row r="103" spans="1:10" ht="13">
      <c r="A103" s="12" t="s">
        <v>1357</v>
      </c>
      <c r="B103" s="16">
        <v>0.15035879629629631</v>
      </c>
      <c r="C103" s="12" t="s">
        <v>19</v>
      </c>
      <c r="D103" s="12" t="s">
        <v>15</v>
      </c>
      <c r="E103" s="36" t="s">
        <v>38</v>
      </c>
      <c r="F103" s="36" t="s">
        <v>38</v>
      </c>
      <c r="J103" s="12" t="s">
        <v>103</v>
      </c>
    </row>
    <row r="104" spans="1:10" ht="13">
      <c r="A104" s="12" t="s">
        <v>1357</v>
      </c>
      <c r="B104" s="16">
        <v>0.15037037037037038</v>
      </c>
      <c r="C104" s="12" t="s">
        <v>18</v>
      </c>
      <c r="D104" s="12" t="s">
        <v>15</v>
      </c>
      <c r="E104" s="36">
        <v>14</v>
      </c>
      <c r="F104" s="37">
        <f>E104-4</f>
        <v>10</v>
      </c>
    </row>
    <row r="105" spans="1:10" ht="13">
      <c r="A105" s="12" t="s">
        <v>1357</v>
      </c>
      <c r="B105" s="16">
        <v>0.1504050925925926</v>
      </c>
      <c r="C105" s="12" t="s">
        <v>888</v>
      </c>
      <c r="D105" s="12" t="s">
        <v>15</v>
      </c>
      <c r="E105" s="36">
        <v>16</v>
      </c>
      <c r="F105" s="37">
        <f>E105-8</f>
        <v>8</v>
      </c>
    </row>
    <row r="106" spans="1:10" ht="13">
      <c r="A106" s="12" t="s">
        <v>1357</v>
      </c>
      <c r="B106" s="16">
        <v>0.15046296296296297</v>
      </c>
      <c r="C106" s="12" t="s">
        <v>66</v>
      </c>
      <c r="D106" s="12" t="s">
        <v>15</v>
      </c>
      <c r="E106" s="36">
        <v>5</v>
      </c>
      <c r="F106" s="37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>
    <outlinePr summaryBelow="0" summaryRight="0"/>
  </sheetPr>
  <dimension ref="A1:J21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7.33203125" customWidth="1"/>
    <col min="3" max="3" width="9.5" customWidth="1"/>
    <col min="4" max="4" width="13.83203125" customWidth="1"/>
    <col min="5" max="5" width="10.5" customWidth="1"/>
    <col min="6" max="6" width="12.5" customWidth="1"/>
    <col min="7" max="7" width="5.1640625" customWidth="1"/>
    <col min="8" max="8" width="24.5" customWidth="1"/>
    <col min="9" max="9" width="6.33203125" customWidth="1"/>
    <col min="10" max="10" width="55.1640625" customWidth="1"/>
  </cols>
  <sheetData>
    <row r="1" spans="1:10" ht="15.75" customHeight="1">
      <c r="A1" s="40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5" t="s">
        <v>1397</v>
      </c>
      <c r="B2" s="11">
        <v>1.2997685185185185E-2</v>
      </c>
      <c r="C2" s="15" t="s">
        <v>13</v>
      </c>
      <c r="D2" s="15" t="s">
        <v>15</v>
      </c>
      <c r="E2" s="14">
        <v>6</v>
      </c>
      <c r="F2" s="14">
        <v>5</v>
      </c>
      <c r="G2" s="15"/>
      <c r="H2" s="15"/>
      <c r="I2" s="15"/>
      <c r="J2" s="15" t="s">
        <v>103</v>
      </c>
    </row>
    <row r="3" spans="1:10" ht="15.75" customHeight="1">
      <c r="A3" s="15" t="s">
        <v>1397</v>
      </c>
      <c r="B3" s="11">
        <v>1.2997685185185185E-2</v>
      </c>
      <c r="C3" s="15" t="s">
        <v>13</v>
      </c>
      <c r="D3" s="15" t="s">
        <v>15</v>
      </c>
      <c r="E3" s="14" t="s">
        <v>20</v>
      </c>
      <c r="F3" s="14">
        <v>1</v>
      </c>
      <c r="G3" s="15"/>
      <c r="H3" s="15"/>
      <c r="I3" s="15"/>
      <c r="J3" s="15" t="s">
        <v>105</v>
      </c>
    </row>
    <row r="4" spans="1:10" ht="15.75" customHeight="1">
      <c r="A4" s="15" t="s">
        <v>1397</v>
      </c>
      <c r="B4" s="11">
        <v>1.3182870370370371E-2</v>
      </c>
      <c r="C4" s="15" t="s">
        <v>888</v>
      </c>
      <c r="D4" s="15" t="s">
        <v>15</v>
      </c>
      <c r="E4" s="14">
        <v>22</v>
      </c>
      <c r="F4" s="14">
        <f t="shared" ref="F4:F5" si="0">E4-8</f>
        <v>14</v>
      </c>
      <c r="G4" s="15"/>
      <c r="H4" s="15"/>
      <c r="I4" s="15"/>
      <c r="J4" s="15" t="s">
        <v>103</v>
      </c>
    </row>
    <row r="5" spans="1:10" ht="15.75" customHeight="1">
      <c r="A5" s="15" t="s">
        <v>1397</v>
      </c>
      <c r="B5" s="11">
        <v>1.3182870370370371E-2</v>
      </c>
      <c r="C5" s="15" t="s">
        <v>888</v>
      </c>
      <c r="D5" s="15" t="s">
        <v>15</v>
      </c>
      <c r="E5" s="14">
        <v>12</v>
      </c>
      <c r="F5" s="14">
        <f t="shared" si="0"/>
        <v>4</v>
      </c>
      <c r="G5" s="15"/>
      <c r="H5" s="15"/>
      <c r="I5" s="15"/>
      <c r="J5" s="15" t="s">
        <v>105</v>
      </c>
    </row>
    <row r="6" spans="1:10" ht="15.75" customHeight="1">
      <c r="A6" s="15" t="s">
        <v>1397</v>
      </c>
      <c r="B6" s="11">
        <v>1.443287037037037E-2</v>
      </c>
      <c r="C6" s="15" t="s">
        <v>89</v>
      </c>
      <c r="D6" s="15" t="s">
        <v>15</v>
      </c>
      <c r="E6" s="14">
        <v>7</v>
      </c>
      <c r="F6" s="14">
        <f>E6-2</f>
        <v>5</v>
      </c>
      <c r="G6" s="15"/>
      <c r="H6" s="15"/>
      <c r="I6" s="15"/>
      <c r="J6" s="15"/>
    </row>
    <row r="7" spans="1:10" ht="15.75" customHeight="1">
      <c r="A7" s="15" t="s">
        <v>1397</v>
      </c>
      <c r="B7" s="11">
        <v>1.9375E-2</v>
      </c>
      <c r="C7" s="15" t="s">
        <v>13</v>
      </c>
      <c r="D7" s="15" t="s">
        <v>15</v>
      </c>
      <c r="E7" s="14">
        <v>9</v>
      </c>
      <c r="F7" s="14">
        <f>E7-1</f>
        <v>8</v>
      </c>
      <c r="G7" s="15"/>
      <c r="H7" s="15"/>
      <c r="I7" s="15"/>
      <c r="J7" s="15"/>
    </row>
    <row r="8" spans="1:10" ht="15.75" customHeight="1">
      <c r="A8" s="15" t="s">
        <v>1397</v>
      </c>
      <c r="B8" s="11">
        <v>2.0057870370370372E-2</v>
      </c>
      <c r="C8" s="15" t="s">
        <v>89</v>
      </c>
      <c r="D8" s="15" t="s">
        <v>15</v>
      </c>
      <c r="E8" s="14">
        <v>5</v>
      </c>
      <c r="F8" s="14">
        <f>E8-2</f>
        <v>3</v>
      </c>
      <c r="G8" s="15"/>
      <c r="H8" s="15"/>
      <c r="I8" s="15"/>
      <c r="J8" s="15"/>
    </row>
    <row r="9" spans="1:10" ht="15.75" customHeight="1">
      <c r="A9" s="15" t="s">
        <v>1397</v>
      </c>
      <c r="B9" s="11">
        <v>2.3518518518518518E-2</v>
      </c>
      <c r="C9" s="15" t="s">
        <v>18</v>
      </c>
      <c r="D9" s="15" t="s">
        <v>15</v>
      </c>
      <c r="E9" s="14">
        <v>14</v>
      </c>
      <c r="F9" s="14">
        <f>E9-4</f>
        <v>10</v>
      </c>
      <c r="G9" s="15"/>
      <c r="H9" s="15"/>
      <c r="I9" s="15"/>
      <c r="J9" s="15"/>
    </row>
    <row r="10" spans="1:10" ht="15.75" customHeight="1">
      <c r="A10" s="15" t="s">
        <v>1397</v>
      </c>
      <c r="B10" s="11">
        <v>2.4421296296296295E-2</v>
      </c>
      <c r="C10" s="15" t="s">
        <v>13</v>
      </c>
      <c r="D10" s="15" t="s">
        <v>15</v>
      </c>
      <c r="E10" s="14" t="s">
        <v>20</v>
      </c>
      <c r="F10" s="14">
        <v>1</v>
      </c>
      <c r="G10" s="15"/>
      <c r="H10" s="15"/>
      <c r="I10" s="15"/>
      <c r="J10" s="15"/>
    </row>
    <row r="11" spans="1:10" ht="15.75" customHeight="1">
      <c r="A11" s="15" t="s">
        <v>1397</v>
      </c>
      <c r="B11" s="11">
        <v>2.554398148148148E-2</v>
      </c>
      <c r="C11" s="15" t="s">
        <v>18</v>
      </c>
      <c r="D11" s="15" t="s">
        <v>37</v>
      </c>
      <c r="E11" s="14">
        <v>13</v>
      </c>
      <c r="F11" s="14">
        <f>E11-1</f>
        <v>12</v>
      </c>
      <c r="G11" s="15"/>
      <c r="H11" s="15"/>
      <c r="I11" s="15"/>
      <c r="J11" s="15"/>
    </row>
    <row r="12" spans="1:10" ht="15.75" customHeight="1">
      <c r="A12" s="15" t="s">
        <v>1397</v>
      </c>
      <c r="B12" s="11">
        <v>2.8726851851851851E-2</v>
      </c>
      <c r="C12" s="15" t="s">
        <v>21</v>
      </c>
      <c r="D12" s="15" t="s">
        <v>37</v>
      </c>
      <c r="E12" s="14">
        <v>21</v>
      </c>
      <c r="F12" s="14">
        <f>E12-8</f>
        <v>13</v>
      </c>
      <c r="G12" s="15"/>
      <c r="H12" s="15"/>
      <c r="I12" s="15"/>
      <c r="J12" s="15"/>
    </row>
    <row r="13" spans="1:10" ht="15.75" customHeight="1">
      <c r="A13" s="15" t="s">
        <v>1397</v>
      </c>
      <c r="B13" s="11">
        <v>2.8750000000000001E-2</v>
      </c>
      <c r="C13" s="15" t="s">
        <v>14</v>
      </c>
      <c r="D13" s="15" t="s">
        <v>37</v>
      </c>
      <c r="E13" s="14">
        <v>19</v>
      </c>
      <c r="F13" s="14">
        <f>E13-5</f>
        <v>14</v>
      </c>
      <c r="G13" s="15"/>
      <c r="H13" s="15"/>
      <c r="I13" s="15"/>
      <c r="J13" s="15"/>
    </row>
    <row r="14" spans="1:10" ht="15.75" customHeight="1">
      <c r="A14" s="15" t="s">
        <v>1397</v>
      </c>
      <c r="B14" s="11">
        <v>2.8761574074074075E-2</v>
      </c>
      <c r="C14" s="15" t="s">
        <v>888</v>
      </c>
      <c r="D14" s="15" t="s">
        <v>68</v>
      </c>
      <c r="E14" s="14">
        <v>14</v>
      </c>
      <c r="F14" s="14">
        <f>E14--1</f>
        <v>15</v>
      </c>
      <c r="G14" s="15"/>
      <c r="H14" s="15"/>
      <c r="I14" s="15"/>
      <c r="J14" s="15"/>
    </row>
    <row r="15" spans="1:10" ht="15.75" customHeight="1">
      <c r="A15" s="15" t="s">
        <v>1397</v>
      </c>
      <c r="B15" s="11">
        <v>3.1400462962962963E-2</v>
      </c>
      <c r="C15" s="15" t="s">
        <v>14</v>
      </c>
      <c r="D15" s="15" t="s">
        <v>246</v>
      </c>
      <c r="E15" s="14">
        <v>18</v>
      </c>
      <c r="F15" s="14">
        <f>E15-6</f>
        <v>12</v>
      </c>
      <c r="G15" s="15"/>
      <c r="H15" s="15"/>
      <c r="I15" s="15"/>
      <c r="J15" s="15"/>
    </row>
    <row r="16" spans="1:10" ht="15.75" customHeight="1">
      <c r="A16" s="15" t="s">
        <v>1397</v>
      </c>
      <c r="B16" s="11">
        <v>3.2060185185185185E-2</v>
      </c>
      <c r="C16" s="15" t="s">
        <v>13</v>
      </c>
      <c r="D16" s="15" t="s">
        <v>15</v>
      </c>
      <c r="E16" s="14">
        <v>3</v>
      </c>
      <c r="F16" s="14">
        <f>E16-1</f>
        <v>2</v>
      </c>
      <c r="G16" s="15"/>
      <c r="H16" s="15"/>
      <c r="I16" s="15"/>
      <c r="J16" s="15"/>
    </row>
    <row r="17" spans="1:10" ht="15.75" customHeight="1">
      <c r="A17" s="15" t="s">
        <v>1397</v>
      </c>
      <c r="B17" s="11">
        <v>3.4108796296296297E-2</v>
      </c>
      <c r="C17" s="15" t="s">
        <v>66</v>
      </c>
      <c r="D17" s="15" t="s">
        <v>16</v>
      </c>
      <c r="E17" s="14">
        <v>17</v>
      </c>
      <c r="F17" s="14">
        <f>E17-2</f>
        <v>15</v>
      </c>
      <c r="G17" s="15"/>
      <c r="H17" s="15"/>
      <c r="I17" s="15"/>
      <c r="J17" s="15"/>
    </row>
    <row r="18" spans="1:10" ht="15.75" customHeight="1">
      <c r="A18" s="15" t="s">
        <v>1397</v>
      </c>
      <c r="B18" s="11">
        <v>3.4108796296296297E-2</v>
      </c>
      <c r="C18" s="15" t="s">
        <v>14</v>
      </c>
      <c r="D18" s="15" t="s">
        <v>16</v>
      </c>
      <c r="E18" s="14">
        <v>15</v>
      </c>
      <c r="F18" s="14">
        <f t="shared" ref="F18:F19" si="1">E18-4</f>
        <v>11</v>
      </c>
      <c r="G18" s="15"/>
      <c r="H18" s="15"/>
      <c r="I18" s="15"/>
      <c r="J18" s="15"/>
    </row>
    <row r="19" spans="1:10" ht="15.75" customHeight="1">
      <c r="A19" s="15" t="s">
        <v>1397</v>
      </c>
      <c r="B19" s="11">
        <v>3.4108796296296297E-2</v>
      </c>
      <c r="C19" s="15" t="s">
        <v>18</v>
      </c>
      <c r="D19" s="15" t="s">
        <v>16</v>
      </c>
      <c r="E19" s="14">
        <v>15</v>
      </c>
      <c r="F19" s="14">
        <f t="shared" si="1"/>
        <v>11</v>
      </c>
      <c r="G19" s="15"/>
      <c r="H19" s="15"/>
      <c r="I19" s="15"/>
      <c r="J19" s="15"/>
    </row>
    <row r="20" spans="1:10" ht="15.75" customHeight="1">
      <c r="A20" s="15" t="s">
        <v>1397</v>
      </c>
      <c r="B20" s="11">
        <v>3.4293981481481481E-2</v>
      </c>
      <c r="C20" s="15" t="s">
        <v>13</v>
      </c>
      <c r="D20" s="15" t="s">
        <v>16</v>
      </c>
      <c r="E20" s="14">
        <v>14</v>
      </c>
      <c r="F20" s="14">
        <f>E20-0</f>
        <v>14</v>
      </c>
      <c r="G20" s="15"/>
      <c r="H20" s="15"/>
      <c r="I20" s="15"/>
      <c r="J20" s="15"/>
    </row>
    <row r="21" spans="1:10" ht="15.75" customHeight="1">
      <c r="A21" s="15" t="s">
        <v>1397</v>
      </c>
      <c r="B21" s="11">
        <v>3.439814814814815E-2</v>
      </c>
      <c r="C21" s="15" t="s">
        <v>21</v>
      </c>
      <c r="D21" s="15" t="s">
        <v>16</v>
      </c>
      <c r="E21" s="14">
        <v>6</v>
      </c>
      <c r="F21" s="14">
        <f>E21-1</f>
        <v>5</v>
      </c>
      <c r="G21" s="15"/>
      <c r="H21" s="15"/>
      <c r="I21" s="15"/>
      <c r="J21" s="15"/>
    </row>
    <row r="22" spans="1:10" ht="15.75" customHeight="1">
      <c r="A22" s="15" t="s">
        <v>1397</v>
      </c>
      <c r="B22" s="11">
        <v>3.4409722222222223E-2</v>
      </c>
      <c r="C22" s="15" t="s">
        <v>19</v>
      </c>
      <c r="D22" s="15" t="s">
        <v>16</v>
      </c>
      <c r="E22" s="14">
        <v>7</v>
      </c>
      <c r="F22" s="14">
        <f>E22-4</f>
        <v>3</v>
      </c>
      <c r="G22" s="15"/>
      <c r="H22" s="15"/>
      <c r="I22" s="15"/>
      <c r="J22" s="15"/>
    </row>
    <row r="23" spans="1:10" ht="15.75" customHeight="1">
      <c r="A23" s="15" t="s">
        <v>1397</v>
      </c>
      <c r="B23" s="11">
        <v>3.4467592592592591E-2</v>
      </c>
      <c r="C23" s="15" t="s">
        <v>888</v>
      </c>
      <c r="D23" s="15" t="s">
        <v>16</v>
      </c>
      <c r="E23" s="14">
        <v>4</v>
      </c>
      <c r="F23" s="14">
        <f>E23-1</f>
        <v>3</v>
      </c>
      <c r="G23" s="15"/>
      <c r="H23" s="15"/>
      <c r="I23" s="15"/>
      <c r="J23" s="15"/>
    </row>
    <row r="24" spans="1:10" ht="15.75" customHeight="1">
      <c r="A24" s="15" t="s">
        <v>1397</v>
      </c>
      <c r="B24" s="11">
        <v>3.5752314814814813E-2</v>
      </c>
      <c r="C24" s="15" t="s">
        <v>18</v>
      </c>
      <c r="D24" s="15" t="s">
        <v>33</v>
      </c>
      <c r="E24" s="14">
        <v>16</v>
      </c>
      <c r="F24" s="14">
        <f>E24-7</f>
        <v>9</v>
      </c>
      <c r="G24" s="15"/>
      <c r="H24" s="15"/>
      <c r="I24" s="15"/>
      <c r="J24" s="15" t="s">
        <v>72</v>
      </c>
    </row>
    <row r="25" spans="1:10" ht="15.75" customHeight="1">
      <c r="A25" s="15" t="s">
        <v>1397</v>
      </c>
      <c r="B25" s="11">
        <v>3.5972222222222225E-2</v>
      </c>
      <c r="C25" s="15" t="s">
        <v>18</v>
      </c>
      <c r="D25" s="15" t="s">
        <v>28</v>
      </c>
      <c r="E25" s="14">
        <v>17</v>
      </c>
      <c r="F25" s="14"/>
      <c r="G25" s="15"/>
      <c r="H25" s="15" t="s">
        <v>1402</v>
      </c>
      <c r="I25" s="15"/>
      <c r="J25" s="15"/>
    </row>
    <row r="26" spans="1:10" ht="15.75" customHeight="1">
      <c r="A26" s="15" t="s">
        <v>1397</v>
      </c>
      <c r="B26" s="11">
        <v>3.7152777777777778E-2</v>
      </c>
      <c r="C26" s="15" t="s">
        <v>14</v>
      </c>
      <c r="D26" s="15" t="s">
        <v>30</v>
      </c>
      <c r="E26" s="14">
        <v>22</v>
      </c>
      <c r="F26" s="14">
        <f>E26-7</f>
        <v>15</v>
      </c>
      <c r="G26" s="15"/>
      <c r="H26" s="15"/>
      <c r="I26" s="15"/>
      <c r="J26" s="15" t="s">
        <v>1403</v>
      </c>
    </row>
    <row r="27" spans="1:10" ht="15.75" customHeight="1">
      <c r="A27" s="15" t="s">
        <v>1397</v>
      </c>
      <c r="B27" s="11">
        <v>3.7152777777777778E-2</v>
      </c>
      <c r="C27" s="15" t="s">
        <v>14</v>
      </c>
      <c r="D27" s="15" t="s">
        <v>30</v>
      </c>
      <c r="E27" s="14" t="s">
        <v>38</v>
      </c>
      <c r="F27" s="14" t="s">
        <v>38</v>
      </c>
      <c r="G27" s="15"/>
      <c r="H27" s="15"/>
      <c r="I27" s="15"/>
      <c r="J27" s="15" t="s">
        <v>103</v>
      </c>
    </row>
    <row r="28" spans="1:10" ht="15.75" customHeight="1">
      <c r="A28" s="15" t="s">
        <v>1397</v>
      </c>
      <c r="B28" s="11">
        <v>3.7222222222222219E-2</v>
      </c>
      <c r="C28" s="15" t="s">
        <v>14</v>
      </c>
      <c r="D28" s="15" t="s">
        <v>28</v>
      </c>
      <c r="E28" s="14">
        <v>10</v>
      </c>
      <c r="F28" s="14"/>
      <c r="G28" s="15"/>
      <c r="H28" s="15" t="s">
        <v>1404</v>
      </c>
      <c r="I28" s="15"/>
      <c r="J28" s="15"/>
    </row>
    <row r="29" spans="1:10" ht="15.75" customHeight="1">
      <c r="A29" s="15" t="s">
        <v>1397</v>
      </c>
      <c r="B29" s="11">
        <v>3.7488425925925925E-2</v>
      </c>
      <c r="C29" s="15" t="s">
        <v>14</v>
      </c>
      <c r="D29" s="15" t="s">
        <v>30</v>
      </c>
      <c r="E29" s="14">
        <v>12</v>
      </c>
      <c r="F29" s="14">
        <f>E29-7</f>
        <v>5</v>
      </c>
      <c r="G29" s="15"/>
      <c r="H29" s="15"/>
      <c r="I29" s="15"/>
      <c r="J29" s="15" t="s">
        <v>58</v>
      </c>
    </row>
    <row r="30" spans="1:10" ht="15.75" customHeight="1">
      <c r="A30" s="15" t="s">
        <v>1397</v>
      </c>
      <c r="B30" s="11">
        <v>3.8877314814814816E-2</v>
      </c>
      <c r="C30" s="15" t="s">
        <v>13</v>
      </c>
      <c r="D30" s="15" t="s">
        <v>33</v>
      </c>
      <c r="E30" s="14">
        <v>25</v>
      </c>
      <c r="F30" s="14">
        <v>18</v>
      </c>
      <c r="G30" s="15"/>
      <c r="H30" s="15"/>
      <c r="I30" s="15"/>
      <c r="J30" s="15" t="s">
        <v>120</v>
      </c>
    </row>
    <row r="31" spans="1:10" ht="15.75" customHeight="1">
      <c r="A31" s="15" t="s">
        <v>1397</v>
      </c>
      <c r="B31" s="11">
        <v>3.8877314814814816E-2</v>
      </c>
      <c r="C31" s="15" t="s">
        <v>13</v>
      </c>
      <c r="D31" s="15" t="s">
        <v>33</v>
      </c>
      <c r="E31" s="14">
        <v>25</v>
      </c>
      <c r="F31" s="14">
        <v>18</v>
      </c>
      <c r="G31" s="15"/>
      <c r="H31" s="15"/>
      <c r="I31" s="15"/>
      <c r="J31" s="15" t="s">
        <v>120</v>
      </c>
    </row>
    <row r="32" spans="1:10" ht="15.75" customHeight="1">
      <c r="A32" s="15" t="s">
        <v>1397</v>
      </c>
      <c r="B32" s="11">
        <v>3.9004629629629632E-2</v>
      </c>
      <c r="C32" s="15" t="s">
        <v>13</v>
      </c>
      <c r="D32" s="15" t="s">
        <v>28</v>
      </c>
      <c r="E32" s="14">
        <v>12</v>
      </c>
      <c r="F32" s="14"/>
      <c r="G32" s="15"/>
      <c r="H32" s="15" t="s">
        <v>1405</v>
      </c>
      <c r="I32" s="15"/>
      <c r="J32" s="15"/>
    </row>
    <row r="33" spans="1:10" ht="15.75" customHeight="1">
      <c r="A33" s="15" t="s">
        <v>1397</v>
      </c>
      <c r="B33" s="11">
        <v>3.9050925925925926E-2</v>
      </c>
      <c r="C33" s="15" t="s">
        <v>13</v>
      </c>
      <c r="D33" s="15" t="s">
        <v>28</v>
      </c>
      <c r="E33" s="14">
        <v>11</v>
      </c>
      <c r="F33" s="14"/>
      <c r="G33" s="15"/>
      <c r="H33" s="15" t="s">
        <v>1406</v>
      </c>
      <c r="I33" s="15"/>
      <c r="J33" s="15"/>
    </row>
    <row r="34" spans="1:10" ht="15.75" customHeight="1">
      <c r="A34" s="15" t="s">
        <v>1397</v>
      </c>
      <c r="B34" s="11">
        <v>4.0833333333333333E-2</v>
      </c>
      <c r="C34" s="15" t="s">
        <v>14</v>
      </c>
      <c r="D34" s="15" t="s">
        <v>30</v>
      </c>
      <c r="E34" s="14" t="s">
        <v>17</v>
      </c>
      <c r="F34" s="14">
        <v>20</v>
      </c>
      <c r="G34" s="15"/>
      <c r="H34" s="15"/>
      <c r="I34" s="15"/>
      <c r="J34" s="15" t="s">
        <v>103</v>
      </c>
    </row>
    <row r="35" spans="1:10" ht="15.75" customHeight="1">
      <c r="A35" s="15" t="s">
        <v>1397</v>
      </c>
      <c r="B35" s="11">
        <v>4.0833333333333333E-2</v>
      </c>
      <c r="C35" s="15" t="s">
        <v>14</v>
      </c>
      <c r="D35" s="15" t="s">
        <v>30</v>
      </c>
      <c r="E35" s="14">
        <v>14</v>
      </c>
      <c r="F35" s="14">
        <v>7</v>
      </c>
      <c r="G35" s="15"/>
      <c r="H35" s="15"/>
      <c r="I35" s="15"/>
      <c r="J35" s="15" t="s">
        <v>368</v>
      </c>
    </row>
    <row r="36" spans="1:10" ht="15.75" customHeight="1">
      <c r="A36" s="15" t="s">
        <v>1397</v>
      </c>
      <c r="B36" s="11">
        <v>4.1099537037037039E-2</v>
      </c>
      <c r="C36" s="15" t="s">
        <v>66</v>
      </c>
      <c r="D36" s="15" t="s">
        <v>30</v>
      </c>
      <c r="E36" s="14" t="s">
        <v>38</v>
      </c>
      <c r="F36" s="14" t="s">
        <v>38</v>
      </c>
      <c r="G36" s="15"/>
      <c r="H36" s="15"/>
      <c r="I36" s="15"/>
      <c r="J36" s="15" t="s">
        <v>103</v>
      </c>
    </row>
    <row r="37" spans="1:10" ht="15.75" customHeight="1">
      <c r="A37" s="15" t="s">
        <v>1397</v>
      </c>
      <c r="B37" s="11">
        <v>4.1099537037037039E-2</v>
      </c>
      <c r="C37" s="15" t="s">
        <v>66</v>
      </c>
      <c r="D37" s="15" t="s">
        <v>30</v>
      </c>
      <c r="E37" s="14">
        <v>19</v>
      </c>
      <c r="F37" s="14">
        <f>E37-7</f>
        <v>12</v>
      </c>
      <c r="G37" s="15"/>
      <c r="H37" s="15"/>
      <c r="I37" s="15"/>
      <c r="J37" s="15" t="s">
        <v>615</v>
      </c>
    </row>
    <row r="38" spans="1:10" ht="15.75" customHeight="1">
      <c r="A38" s="15" t="s">
        <v>1397</v>
      </c>
      <c r="B38" s="11">
        <v>4.1226851851851855E-2</v>
      </c>
      <c r="C38" s="15" t="s">
        <v>66</v>
      </c>
      <c r="D38" s="15" t="s">
        <v>28</v>
      </c>
      <c r="E38" s="14">
        <v>13</v>
      </c>
      <c r="F38" s="14"/>
      <c r="G38" s="15"/>
      <c r="H38" s="15" t="s">
        <v>1407</v>
      </c>
      <c r="I38" s="15"/>
      <c r="J38" s="15"/>
    </row>
    <row r="39" spans="1:10" ht="15.75" customHeight="1">
      <c r="A39" s="15" t="s">
        <v>1397</v>
      </c>
      <c r="B39" s="11">
        <v>4.1250000000000002E-2</v>
      </c>
      <c r="C39" s="15" t="s">
        <v>14</v>
      </c>
      <c r="D39" s="15" t="s">
        <v>28</v>
      </c>
      <c r="E39" s="14">
        <v>11</v>
      </c>
      <c r="F39" s="14"/>
      <c r="G39" s="15"/>
      <c r="H39" s="15" t="s">
        <v>1408</v>
      </c>
      <c r="I39" s="15"/>
      <c r="J39" s="15"/>
    </row>
    <row r="40" spans="1:10" ht="15.75" customHeight="1">
      <c r="A40" s="15" t="s">
        <v>1397</v>
      </c>
      <c r="B40" s="11">
        <v>4.2152777777777775E-2</v>
      </c>
      <c r="C40" s="15" t="s">
        <v>21</v>
      </c>
      <c r="D40" s="15" t="s">
        <v>109</v>
      </c>
      <c r="E40" s="14">
        <v>6</v>
      </c>
      <c r="F40" s="14">
        <f>E40-0</f>
        <v>6</v>
      </c>
      <c r="G40" s="15"/>
      <c r="H40" s="15"/>
      <c r="I40" s="15"/>
      <c r="J40" s="15"/>
    </row>
    <row r="41" spans="1:10" ht="15.75" customHeight="1">
      <c r="A41" s="15" t="s">
        <v>1397</v>
      </c>
      <c r="B41" s="11">
        <v>4.4814814814814814E-2</v>
      </c>
      <c r="C41" s="15" t="s">
        <v>19</v>
      </c>
      <c r="D41" s="15" t="s">
        <v>109</v>
      </c>
      <c r="E41" s="14" t="s">
        <v>38</v>
      </c>
      <c r="F41" s="14" t="s">
        <v>38</v>
      </c>
      <c r="G41" s="15"/>
      <c r="H41" s="15"/>
      <c r="I41" s="15"/>
      <c r="J41" s="15" t="s">
        <v>103</v>
      </c>
    </row>
    <row r="42" spans="1:10" ht="15.75" customHeight="1">
      <c r="A42" s="15" t="s">
        <v>1397</v>
      </c>
      <c r="B42" s="11">
        <v>4.4814814814814814E-2</v>
      </c>
      <c r="C42" s="15" t="s">
        <v>19</v>
      </c>
      <c r="D42" s="15" t="s">
        <v>109</v>
      </c>
      <c r="E42" s="14" t="s">
        <v>20</v>
      </c>
      <c r="F42" s="14">
        <v>1</v>
      </c>
      <c r="G42" s="15"/>
      <c r="H42" s="15"/>
      <c r="I42" s="15"/>
      <c r="J42" s="15" t="s">
        <v>105</v>
      </c>
    </row>
    <row r="43" spans="1:10" ht="15.75" customHeight="1">
      <c r="A43" s="15" t="s">
        <v>1397</v>
      </c>
      <c r="B43" s="11">
        <v>4.8113425925925928E-2</v>
      </c>
      <c r="C43" s="15" t="s">
        <v>66</v>
      </c>
      <c r="D43" s="15" t="s">
        <v>30</v>
      </c>
      <c r="E43" s="14">
        <v>20</v>
      </c>
      <c r="F43" s="14">
        <f t="shared" ref="F43:F44" si="2">E43-7</f>
        <v>13</v>
      </c>
      <c r="G43" s="15"/>
      <c r="H43" s="15"/>
      <c r="I43" s="15"/>
      <c r="J43" s="15" t="s">
        <v>504</v>
      </c>
    </row>
    <row r="44" spans="1:10" ht="15.75" customHeight="1">
      <c r="A44" s="15" t="s">
        <v>1397</v>
      </c>
      <c r="B44" s="11">
        <v>4.8136574074074075E-2</v>
      </c>
      <c r="C44" s="15" t="s">
        <v>66</v>
      </c>
      <c r="D44" s="15" t="s">
        <v>30</v>
      </c>
      <c r="E44" s="14">
        <v>24</v>
      </c>
      <c r="F44" s="14">
        <f t="shared" si="2"/>
        <v>17</v>
      </c>
      <c r="G44" s="15"/>
      <c r="H44" s="15"/>
      <c r="I44" s="15"/>
      <c r="J44" s="15" t="s">
        <v>504</v>
      </c>
    </row>
    <row r="45" spans="1:10" ht="15.75" customHeight="1">
      <c r="A45" s="15" t="s">
        <v>1397</v>
      </c>
      <c r="B45" s="11">
        <v>4.8229166666666663E-2</v>
      </c>
      <c r="C45" s="15" t="s">
        <v>66</v>
      </c>
      <c r="D45" s="15" t="s">
        <v>28</v>
      </c>
      <c r="E45" s="14">
        <v>10</v>
      </c>
      <c r="F45" s="14"/>
      <c r="G45" s="15"/>
      <c r="H45" s="15" t="s">
        <v>1409</v>
      </c>
      <c r="I45" s="14">
        <v>1</v>
      </c>
      <c r="J45" s="15"/>
    </row>
    <row r="46" spans="1:10" ht="15.75" customHeight="1">
      <c r="A46" s="15" t="s">
        <v>1397</v>
      </c>
      <c r="B46" s="11">
        <v>4.8877314814814818E-2</v>
      </c>
      <c r="C46" s="15" t="s">
        <v>66</v>
      </c>
      <c r="D46" s="15" t="s">
        <v>30</v>
      </c>
      <c r="E46" s="14">
        <v>17</v>
      </c>
      <c r="F46" s="14">
        <f>E46-7</f>
        <v>10</v>
      </c>
      <c r="G46" s="15"/>
      <c r="H46" s="15"/>
      <c r="I46" s="15"/>
      <c r="J46" s="15" t="s">
        <v>504</v>
      </c>
    </row>
    <row r="47" spans="1:10" ht="15.75" customHeight="1">
      <c r="A47" s="15" t="s">
        <v>1397</v>
      </c>
      <c r="B47" s="11">
        <v>4.9398148148148149E-2</v>
      </c>
      <c r="C47" s="15" t="s">
        <v>66</v>
      </c>
      <c r="D47" s="15" t="s">
        <v>28</v>
      </c>
      <c r="E47" s="14">
        <v>14</v>
      </c>
      <c r="F47" s="14"/>
      <c r="G47" s="15"/>
      <c r="H47" s="15" t="s">
        <v>1410</v>
      </c>
      <c r="I47" s="15"/>
      <c r="J47" s="15"/>
    </row>
    <row r="48" spans="1:10" ht="15.75" customHeight="1">
      <c r="A48" s="15" t="s">
        <v>1397</v>
      </c>
      <c r="B48" s="11">
        <v>4.9988425925925929E-2</v>
      </c>
      <c r="C48" s="15" t="s">
        <v>18</v>
      </c>
      <c r="D48" s="15" t="s">
        <v>33</v>
      </c>
      <c r="E48" s="14">
        <v>22</v>
      </c>
      <c r="F48" s="14">
        <v>15</v>
      </c>
      <c r="G48" s="15"/>
      <c r="H48" s="15"/>
      <c r="I48" s="15"/>
      <c r="J48" s="15" t="s">
        <v>72</v>
      </c>
    </row>
    <row r="49" spans="1:10" ht="15.75" customHeight="1">
      <c r="A49" s="15" t="s">
        <v>1397</v>
      </c>
      <c r="B49" s="11">
        <v>5.0127314814814812E-2</v>
      </c>
      <c r="C49" s="15" t="s">
        <v>18</v>
      </c>
      <c r="D49" s="15" t="s">
        <v>28</v>
      </c>
      <c r="E49" s="14">
        <v>12</v>
      </c>
      <c r="F49" s="14"/>
      <c r="G49" s="15"/>
      <c r="H49" s="15" t="s">
        <v>1411</v>
      </c>
      <c r="I49" s="15"/>
      <c r="J49" s="15"/>
    </row>
    <row r="50" spans="1:10" ht="15.75" customHeight="1">
      <c r="A50" s="15" t="s">
        <v>1397</v>
      </c>
      <c r="B50" s="11">
        <v>5.0370370370370371E-2</v>
      </c>
      <c r="C50" s="15" t="s">
        <v>14</v>
      </c>
      <c r="D50" s="15" t="s">
        <v>30</v>
      </c>
      <c r="E50" s="14" t="s">
        <v>38</v>
      </c>
      <c r="F50" s="14" t="s">
        <v>38</v>
      </c>
      <c r="G50" s="15"/>
      <c r="H50" s="15"/>
      <c r="I50" s="15"/>
      <c r="J50" s="15" t="s">
        <v>243</v>
      </c>
    </row>
    <row r="51" spans="1:10" ht="15.75" customHeight="1">
      <c r="A51" s="15" t="s">
        <v>1397</v>
      </c>
      <c r="B51" s="11">
        <v>5.0370370370370371E-2</v>
      </c>
      <c r="C51" s="15" t="s">
        <v>14</v>
      </c>
      <c r="D51" s="15" t="s">
        <v>30</v>
      </c>
      <c r="E51" s="14">
        <v>22</v>
      </c>
      <c r="F51" s="14">
        <f>E51-7</f>
        <v>15</v>
      </c>
      <c r="G51" s="15"/>
      <c r="H51" s="15"/>
      <c r="I51" s="15"/>
      <c r="J51" s="15" t="s">
        <v>243</v>
      </c>
    </row>
    <row r="52" spans="1:10" ht="15.75" customHeight="1">
      <c r="A52" s="15" t="s">
        <v>1397</v>
      </c>
      <c r="B52" s="11">
        <v>5.0451388888888886E-2</v>
      </c>
      <c r="C52" s="15" t="s">
        <v>14</v>
      </c>
      <c r="D52" s="15" t="s">
        <v>28</v>
      </c>
      <c r="E52" s="14">
        <v>9</v>
      </c>
      <c r="F52" s="14"/>
      <c r="G52" s="15"/>
      <c r="H52" s="15" t="s">
        <v>1412</v>
      </c>
      <c r="I52" s="15"/>
      <c r="J52" s="15"/>
    </row>
    <row r="53" spans="1:10" ht="15.75" customHeight="1">
      <c r="A53" s="15" t="s">
        <v>1397</v>
      </c>
      <c r="B53" s="11">
        <v>5.0636574074074077E-2</v>
      </c>
      <c r="C53" s="15" t="s">
        <v>14</v>
      </c>
      <c r="D53" s="15" t="s">
        <v>30</v>
      </c>
      <c r="E53" s="14">
        <v>22</v>
      </c>
      <c r="F53" s="14">
        <f t="shared" ref="F53:F54" si="3">E53-7</f>
        <v>15</v>
      </c>
      <c r="G53" s="15"/>
      <c r="H53" s="15"/>
      <c r="I53" s="15"/>
      <c r="J53" s="15" t="s">
        <v>58</v>
      </c>
    </row>
    <row r="54" spans="1:10" ht="15.75" customHeight="1">
      <c r="A54" s="15" t="s">
        <v>1397</v>
      </c>
      <c r="B54" s="11">
        <v>5.0729166666666665E-2</v>
      </c>
      <c r="C54" s="15" t="s">
        <v>14</v>
      </c>
      <c r="D54" s="15" t="s">
        <v>30</v>
      </c>
      <c r="E54" s="14">
        <v>17</v>
      </c>
      <c r="F54" s="14">
        <f t="shared" si="3"/>
        <v>10</v>
      </c>
      <c r="G54" s="15"/>
      <c r="H54" s="15"/>
      <c r="I54" s="15"/>
      <c r="J54" s="15" t="s">
        <v>368</v>
      </c>
    </row>
    <row r="55" spans="1:10" ht="15.75" customHeight="1">
      <c r="A55" s="15" t="s">
        <v>1397</v>
      </c>
      <c r="B55" s="11">
        <v>5.0729166666666665E-2</v>
      </c>
      <c r="C55" s="15" t="s">
        <v>14</v>
      </c>
      <c r="D55" s="15" t="s">
        <v>30</v>
      </c>
      <c r="E55" s="14" t="s">
        <v>38</v>
      </c>
      <c r="F55" s="14" t="s">
        <v>38</v>
      </c>
      <c r="G55" s="15"/>
      <c r="H55" s="15"/>
      <c r="I55" s="15"/>
      <c r="J55" s="15" t="s">
        <v>103</v>
      </c>
    </row>
    <row r="56" spans="1:10" ht="15.75" customHeight="1">
      <c r="A56" s="15" t="s">
        <v>1397</v>
      </c>
      <c r="B56" s="11">
        <v>5.0833333333333335E-2</v>
      </c>
      <c r="C56" s="15" t="s">
        <v>14</v>
      </c>
      <c r="D56" s="15" t="s">
        <v>28</v>
      </c>
      <c r="E56" s="14">
        <v>9</v>
      </c>
      <c r="F56" s="14"/>
      <c r="G56" s="15"/>
      <c r="H56" s="15" t="s">
        <v>1412</v>
      </c>
      <c r="I56" s="15"/>
      <c r="J56" s="15"/>
    </row>
    <row r="57" spans="1:10" ht="15.75" customHeight="1">
      <c r="A57" s="15" t="s">
        <v>1397</v>
      </c>
      <c r="B57" s="11">
        <v>5.1493055555555556E-2</v>
      </c>
      <c r="C57" s="15" t="s">
        <v>13</v>
      </c>
      <c r="D57" s="15" t="s">
        <v>30</v>
      </c>
      <c r="E57" s="14">
        <v>23</v>
      </c>
      <c r="F57" s="14">
        <v>15</v>
      </c>
      <c r="G57" s="15"/>
      <c r="H57" s="15"/>
      <c r="I57" s="15"/>
      <c r="J57" s="15" t="s">
        <v>1417</v>
      </c>
    </row>
    <row r="58" spans="1:10" ht="15.75" customHeight="1">
      <c r="A58" s="15" t="s">
        <v>1397</v>
      </c>
      <c r="B58" s="11">
        <v>5.1493055555555556E-2</v>
      </c>
      <c r="C58" s="15" t="s">
        <v>13</v>
      </c>
      <c r="D58" s="15" t="s">
        <v>30</v>
      </c>
      <c r="E58" s="14">
        <v>23</v>
      </c>
      <c r="F58" s="14">
        <v>15</v>
      </c>
      <c r="G58" s="15"/>
      <c r="H58" s="15"/>
      <c r="I58" s="15"/>
      <c r="J58" s="15" t="s">
        <v>103</v>
      </c>
    </row>
    <row r="59" spans="1:10" ht="13">
      <c r="A59" s="15" t="s">
        <v>1397</v>
      </c>
      <c r="B59" s="11">
        <v>5.1597222222222225E-2</v>
      </c>
      <c r="C59" s="15" t="s">
        <v>13</v>
      </c>
      <c r="D59" s="15" t="s">
        <v>30</v>
      </c>
      <c r="E59" s="14" t="s">
        <v>38</v>
      </c>
      <c r="F59" s="14" t="s">
        <v>38</v>
      </c>
      <c r="G59" s="15"/>
      <c r="H59" s="15"/>
      <c r="I59" s="15"/>
      <c r="J59" s="15" t="s">
        <v>103</v>
      </c>
    </row>
    <row r="60" spans="1:10" ht="13">
      <c r="A60" s="15" t="s">
        <v>1397</v>
      </c>
      <c r="B60" s="11">
        <v>5.1481481481481482E-2</v>
      </c>
      <c r="C60" s="15" t="s">
        <v>13</v>
      </c>
      <c r="D60" s="15" t="s">
        <v>30</v>
      </c>
      <c r="E60" s="14">
        <v>11</v>
      </c>
      <c r="F60" s="14">
        <f>E60-7</f>
        <v>4</v>
      </c>
      <c r="G60" s="15"/>
      <c r="H60" s="15"/>
      <c r="I60" s="15"/>
      <c r="J60" s="15" t="s">
        <v>1417</v>
      </c>
    </row>
    <row r="61" spans="1:10" ht="13">
      <c r="A61" s="15" t="s">
        <v>1397</v>
      </c>
      <c r="B61" s="11">
        <v>5.2662037037037035E-2</v>
      </c>
      <c r="C61" s="15" t="s">
        <v>14</v>
      </c>
      <c r="D61" s="15" t="s">
        <v>30</v>
      </c>
      <c r="E61" s="14" t="s">
        <v>1308</v>
      </c>
      <c r="F61" s="14">
        <v>2</v>
      </c>
      <c r="G61" s="15"/>
      <c r="H61" s="15"/>
      <c r="I61" s="15"/>
      <c r="J61" s="15" t="s">
        <v>103</v>
      </c>
    </row>
    <row r="62" spans="1:10" ht="13">
      <c r="A62" s="15" t="s">
        <v>1397</v>
      </c>
      <c r="B62" s="11">
        <v>5.2662037037037035E-2</v>
      </c>
      <c r="C62" s="15" t="s">
        <v>14</v>
      </c>
      <c r="D62" s="15" t="s">
        <v>30</v>
      </c>
      <c r="E62" s="14" t="s">
        <v>20</v>
      </c>
      <c r="F62" s="14">
        <v>1</v>
      </c>
      <c r="G62" s="15"/>
      <c r="H62" s="15"/>
      <c r="I62" s="15"/>
      <c r="J62" s="15" t="s">
        <v>368</v>
      </c>
    </row>
    <row r="63" spans="1:10" ht="13">
      <c r="A63" s="15" t="s">
        <v>1397</v>
      </c>
      <c r="B63" s="11">
        <v>5.4398148148148147E-2</v>
      </c>
      <c r="C63" s="15" t="s">
        <v>66</v>
      </c>
      <c r="D63" s="15" t="s">
        <v>30</v>
      </c>
      <c r="E63" s="14" t="s">
        <v>38</v>
      </c>
      <c r="F63" s="14" t="s">
        <v>38</v>
      </c>
      <c r="G63" s="15"/>
      <c r="H63" s="15"/>
      <c r="I63" s="15"/>
      <c r="J63" s="15" t="s">
        <v>103</v>
      </c>
    </row>
    <row r="64" spans="1:10" ht="13">
      <c r="A64" s="15" t="s">
        <v>1397</v>
      </c>
      <c r="B64" s="11">
        <v>5.4398148148148147E-2</v>
      </c>
      <c r="C64" s="15" t="s">
        <v>66</v>
      </c>
      <c r="D64" s="15" t="s">
        <v>30</v>
      </c>
      <c r="E64" s="14">
        <v>25</v>
      </c>
      <c r="F64" s="14">
        <f>E64-7</f>
        <v>18</v>
      </c>
      <c r="G64" s="15"/>
      <c r="H64" s="15"/>
      <c r="I64" s="15"/>
      <c r="J64" s="15" t="s">
        <v>615</v>
      </c>
    </row>
    <row r="65" spans="1:10" ht="13">
      <c r="A65" s="15" t="s">
        <v>1397</v>
      </c>
      <c r="B65" s="11">
        <v>5.454861111111111E-2</v>
      </c>
      <c r="C65" s="15" t="s">
        <v>66</v>
      </c>
      <c r="D65" s="15" t="s">
        <v>28</v>
      </c>
      <c r="E65" s="14">
        <v>14</v>
      </c>
      <c r="F65" s="14"/>
      <c r="G65" s="15"/>
      <c r="H65" s="15" t="s">
        <v>1410</v>
      </c>
      <c r="I65" s="14">
        <v>1</v>
      </c>
      <c r="J65" s="15"/>
    </row>
    <row r="66" spans="1:10" ht="13">
      <c r="A66" s="15" t="s">
        <v>1397</v>
      </c>
      <c r="B66" s="11">
        <v>5.6041666666666663E-2</v>
      </c>
      <c r="C66" s="15" t="s">
        <v>19</v>
      </c>
      <c r="D66" s="15" t="s">
        <v>30</v>
      </c>
      <c r="E66" s="14" t="s">
        <v>38</v>
      </c>
      <c r="F66" s="14" t="s">
        <v>38</v>
      </c>
      <c r="G66" s="15"/>
      <c r="H66" s="15"/>
      <c r="I66" s="15"/>
      <c r="J66" s="15" t="s">
        <v>1244</v>
      </c>
    </row>
    <row r="67" spans="1:10" ht="13">
      <c r="A67" s="15" t="s">
        <v>1397</v>
      </c>
      <c r="B67" s="11">
        <v>5.6180555555555553E-2</v>
      </c>
      <c r="C67" s="15" t="s">
        <v>19</v>
      </c>
      <c r="D67" s="15" t="s">
        <v>28</v>
      </c>
      <c r="E67" s="14">
        <v>11</v>
      </c>
      <c r="F67" s="14"/>
      <c r="G67" s="15"/>
      <c r="H67" s="15" t="s">
        <v>1420</v>
      </c>
      <c r="I67" s="15"/>
      <c r="J67" s="15"/>
    </row>
    <row r="68" spans="1:10" ht="13">
      <c r="A68" s="15" t="s">
        <v>1397</v>
      </c>
      <c r="B68" s="11">
        <v>5.6504629629629627E-2</v>
      </c>
      <c r="C68" s="15" t="s">
        <v>19</v>
      </c>
      <c r="D68" s="15" t="s">
        <v>30</v>
      </c>
      <c r="E68" s="14" t="s">
        <v>1299</v>
      </c>
      <c r="F68" s="14">
        <v>3</v>
      </c>
      <c r="G68" s="15"/>
      <c r="H68" s="15"/>
      <c r="I68" s="15"/>
      <c r="J68" s="15" t="s">
        <v>1244</v>
      </c>
    </row>
    <row r="69" spans="1:10" ht="13">
      <c r="A69" s="15" t="s">
        <v>1397</v>
      </c>
      <c r="B69" s="11">
        <v>5.6828703703703701E-2</v>
      </c>
      <c r="C69" s="15" t="s">
        <v>21</v>
      </c>
      <c r="D69" s="15" t="s">
        <v>28</v>
      </c>
      <c r="E69" s="14">
        <v>19</v>
      </c>
      <c r="F69" s="14"/>
      <c r="G69" s="15"/>
      <c r="H69" s="15" t="s">
        <v>1421</v>
      </c>
      <c r="I69" s="14">
        <v>1</v>
      </c>
      <c r="J69" s="15" t="s">
        <v>609</v>
      </c>
    </row>
    <row r="70" spans="1:10" ht="13">
      <c r="A70" s="15" t="s">
        <v>1397</v>
      </c>
      <c r="B70" s="11">
        <v>6.0648148148148145E-2</v>
      </c>
      <c r="C70" s="15" t="s">
        <v>888</v>
      </c>
      <c r="D70" s="15" t="s">
        <v>28</v>
      </c>
      <c r="E70" s="14">
        <v>17</v>
      </c>
      <c r="F70" s="14"/>
      <c r="G70" s="15"/>
      <c r="H70" s="15"/>
      <c r="I70" s="15"/>
      <c r="J70" s="15" t="s">
        <v>1422</v>
      </c>
    </row>
    <row r="71" spans="1:10" ht="13">
      <c r="A71" s="15" t="s">
        <v>1397</v>
      </c>
      <c r="B71" s="11">
        <v>6.0972222222222219E-2</v>
      </c>
      <c r="C71" s="15" t="s">
        <v>18</v>
      </c>
      <c r="D71" s="15" t="s">
        <v>15</v>
      </c>
      <c r="E71" s="14">
        <v>22</v>
      </c>
      <c r="F71" s="14">
        <f>E71-4</f>
        <v>18</v>
      </c>
      <c r="G71" s="15"/>
      <c r="H71" s="15"/>
      <c r="I71" s="15"/>
      <c r="J71" s="15"/>
    </row>
    <row r="72" spans="1:10" ht="13">
      <c r="A72" s="15" t="s">
        <v>1397</v>
      </c>
      <c r="B72" s="11">
        <v>6.1782407407407404E-2</v>
      </c>
      <c r="C72" s="15" t="s">
        <v>14</v>
      </c>
      <c r="D72" s="15" t="s">
        <v>15</v>
      </c>
      <c r="E72" s="14">
        <v>11</v>
      </c>
      <c r="F72" s="14">
        <f>E72-3</f>
        <v>8</v>
      </c>
      <c r="G72" s="15"/>
      <c r="H72" s="15"/>
      <c r="I72" s="15"/>
      <c r="J72" s="15"/>
    </row>
    <row r="73" spans="1:10" ht="13">
      <c r="A73" s="15" t="s">
        <v>1397</v>
      </c>
      <c r="B73" s="11">
        <v>6.2060185185185184E-2</v>
      </c>
      <c r="C73" s="15" t="s">
        <v>888</v>
      </c>
      <c r="D73" s="15" t="s">
        <v>22</v>
      </c>
      <c r="E73" s="14">
        <v>6</v>
      </c>
      <c r="F73" s="14">
        <f>E73-0</f>
        <v>6</v>
      </c>
      <c r="G73" s="15"/>
      <c r="H73" s="15"/>
      <c r="I73" s="15"/>
      <c r="J73" s="15"/>
    </row>
    <row r="74" spans="1:10" ht="13">
      <c r="A74" s="15" t="s">
        <v>1397</v>
      </c>
      <c r="B74" s="11">
        <v>6.2060185185185184E-2</v>
      </c>
      <c r="C74" s="15" t="s">
        <v>18</v>
      </c>
      <c r="D74" s="15" t="s">
        <v>22</v>
      </c>
      <c r="E74" s="14">
        <v>6</v>
      </c>
      <c r="F74" s="14">
        <f>E74-4</f>
        <v>2</v>
      </c>
      <c r="G74" s="15"/>
      <c r="H74" s="15"/>
      <c r="I74" s="15"/>
      <c r="J74" s="15"/>
    </row>
    <row r="75" spans="1:10" ht="13">
      <c r="A75" s="15" t="s">
        <v>1397</v>
      </c>
      <c r="B75" s="11">
        <v>6.2060185185185184E-2</v>
      </c>
      <c r="C75" s="15" t="s">
        <v>19</v>
      </c>
      <c r="D75" s="15" t="s">
        <v>22</v>
      </c>
      <c r="E75" s="14">
        <v>19</v>
      </c>
      <c r="F75" s="14">
        <f>E75-10</f>
        <v>9</v>
      </c>
      <c r="G75" s="15"/>
      <c r="H75" s="15"/>
      <c r="I75" s="15"/>
      <c r="J75" s="15"/>
    </row>
    <row r="76" spans="1:10" ht="13">
      <c r="A76" s="15" t="s">
        <v>1397</v>
      </c>
      <c r="B76" s="11">
        <v>6.2060185185185184E-2</v>
      </c>
      <c r="C76" s="15" t="s">
        <v>21</v>
      </c>
      <c r="D76" s="15" t="s">
        <v>22</v>
      </c>
      <c r="E76" s="14">
        <v>19</v>
      </c>
      <c r="F76" s="14">
        <f>E76-1</f>
        <v>18</v>
      </c>
      <c r="G76" s="15"/>
      <c r="H76" s="15"/>
      <c r="I76" s="15"/>
      <c r="J76" s="15"/>
    </row>
    <row r="77" spans="1:10" ht="13">
      <c r="A77" s="15" t="s">
        <v>1397</v>
      </c>
      <c r="B77" s="11">
        <v>6.2060185185185184E-2</v>
      </c>
      <c r="C77" s="15" t="s">
        <v>14</v>
      </c>
      <c r="D77" s="15" t="s">
        <v>22</v>
      </c>
      <c r="E77" s="14">
        <v>25</v>
      </c>
      <c r="F77" s="14">
        <f>E77-8</f>
        <v>17</v>
      </c>
      <c r="G77" s="15"/>
      <c r="H77" s="15"/>
      <c r="I77" s="15"/>
      <c r="J77" s="15"/>
    </row>
    <row r="78" spans="1:10" ht="13">
      <c r="A78" s="15" t="s">
        <v>1397</v>
      </c>
      <c r="B78" s="11">
        <v>6.2060185185185184E-2</v>
      </c>
      <c r="C78" s="15" t="s">
        <v>13</v>
      </c>
      <c r="D78" s="15" t="s">
        <v>22</v>
      </c>
      <c r="E78" s="14">
        <v>18</v>
      </c>
      <c r="F78" s="14">
        <f>E78-0</f>
        <v>18</v>
      </c>
      <c r="G78" s="15"/>
      <c r="H78" s="15"/>
      <c r="I78" s="15"/>
      <c r="J78" s="15"/>
    </row>
    <row r="79" spans="1:10" ht="13">
      <c r="A79" s="15" t="s">
        <v>1397</v>
      </c>
      <c r="B79" s="11">
        <v>6.2060185185185184E-2</v>
      </c>
      <c r="C79" s="15" t="s">
        <v>66</v>
      </c>
      <c r="D79" s="15" t="s">
        <v>22</v>
      </c>
      <c r="E79" s="14">
        <v>6</v>
      </c>
      <c r="F79" s="14">
        <f>E79-2</f>
        <v>4</v>
      </c>
      <c r="G79" s="15"/>
      <c r="H79" s="15"/>
      <c r="I79" s="15"/>
      <c r="J79" s="15"/>
    </row>
    <row r="80" spans="1:10" ht="13">
      <c r="A80" s="15" t="s">
        <v>1397</v>
      </c>
      <c r="B80" s="11">
        <v>6.3148148148148148E-2</v>
      </c>
      <c r="C80" s="15" t="s">
        <v>14</v>
      </c>
      <c r="D80" s="15" t="s">
        <v>242</v>
      </c>
      <c r="E80" s="14">
        <v>7</v>
      </c>
      <c r="F80" s="14">
        <f>E80-4</f>
        <v>3</v>
      </c>
      <c r="G80" s="15"/>
      <c r="H80" s="15"/>
      <c r="I80" s="15"/>
      <c r="J80" s="15"/>
    </row>
    <row r="81" spans="1:10" ht="13">
      <c r="A81" s="15" t="s">
        <v>1397</v>
      </c>
      <c r="B81" s="11">
        <v>6.7557870370370365E-2</v>
      </c>
      <c r="C81" s="15" t="s">
        <v>89</v>
      </c>
      <c r="D81" s="15" t="s">
        <v>15</v>
      </c>
      <c r="E81" s="14" t="s">
        <v>20</v>
      </c>
      <c r="F81" s="14">
        <v>1</v>
      </c>
      <c r="G81" s="15"/>
      <c r="H81" s="15"/>
      <c r="I81" s="15"/>
      <c r="J81" s="15"/>
    </row>
    <row r="82" spans="1:10" ht="13">
      <c r="A82" s="15" t="s">
        <v>1397</v>
      </c>
      <c r="B82" s="11">
        <v>7.1354166666666663E-2</v>
      </c>
      <c r="C82" s="15" t="s">
        <v>18</v>
      </c>
      <c r="D82" s="15" t="s">
        <v>15</v>
      </c>
      <c r="E82" s="14">
        <v>17</v>
      </c>
      <c r="F82" s="14">
        <f>E82-4</f>
        <v>13</v>
      </c>
      <c r="G82" s="15"/>
      <c r="H82" s="15"/>
      <c r="I82" s="15"/>
      <c r="J82" s="15"/>
    </row>
    <row r="83" spans="1:10" ht="13">
      <c r="A83" s="15" t="s">
        <v>1397</v>
      </c>
      <c r="B83" s="11">
        <v>7.1354166666666663E-2</v>
      </c>
      <c r="C83" s="15" t="s">
        <v>13</v>
      </c>
      <c r="D83" s="15" t="s">
        <v>15</v>
      </c>
      <c r="E83" s="14">
        <v>17</v>
      </c>
      <c r="F83" s="14">
        <f>E83-1</f>
        <v>16</v>
      </c>
      <c r="G83" s="15"/>
      <c r="H83" s="15"/>
      <c r="I83" s="15"/>
      <c r="J83" s="15"/>
    </row>
    <row r="84" spans="1:10" ht="13">
      <c r="A84" s="15" t="s">
        <v>1397</v>
      </c>
      <c r="B84" s="11">
        <v>7.4942129629629636E-2</v>
      </c>
      <c r="C84" s="15" t="s">
        <v>888</v>
      </c>
      <c r="D84" s="15" t="s">
        <v>15</v>
      </c>
      <c r="E84" s="14">
        <v>11</v>
      </c>
      <c r="F84" s="14">
        <f>E84-8</f>
        <v>3</v>
      </c>
      <c r="G84" s="15"/>
      <c r="H84" s="15"/>
      <c r="I84" s="15"/>
      <c r="J84" s="15"/>
    </row>
    <row r="85" spans="1:10" ht="13">
      <c r="A85" s="15" t="s">
        <v>1397</v>
      </c>
      <c r="B85" s="11">
        <v>7.6249999999999998E-2</v>
      </c>
      <c r="C85" s="15" t="s">
        <v>13</v>
      </c>
      <c r="D85" s="15" t="s">
        <v>15</v>
      </c>
      <c r="E85" s="14">
        <v>3</v>
      </c>
      <c r="F85" s="14">
        <f>E85-1</f>
        <v>2</v>
      </c>
      <c r="G85" s="15"/>
      <c r="H85" s="15"/>
      <c r="I85" s="15"/>
      <c r="J85" s="15"/>
    </row>
    <row r="86" spans="1:10" ht="13">
      <c r="A86" s="15" t="s">
        <v>1397</v>
      </c>
      <c r="B86" s="11">
        <v>9.3622685185185184E-2</v>
      </c>
      <c r="C86" s="15" t="s">
        <v>13</v>
      </c>
      <c r="D86" s="15" t="s">
        <v>37</v>
      </c>
      <c r="E86" s="14">
        <v>9</v>
      </c>
      <c r="F86" s="14">
        <f>E86-5</f>
        <v>4</v>
      </c>
      <c r="G86" s="15"/>
      <c r="H86" s="15"/>
      <c r="I86" s="15"/>
      <c r="J86" s="15"/>
    </row>
    <row r="87" spans="1:10" ht="13">
      <c r="A87" s="15" t="s">
        <v>1397</v>
      </c>
      <c r="B87" s="11">
        <v>9.6469907407407407E-2</v>
      </c>
      <c r="C87" s="15" t="s">
        <v>13</v>
      </c>
      <c r="D87" s="15" t="s">
        <v>45</v>
      </c>
      <c r="E87" s="14" t="s">
        <v>38</v>
      </c>
      <c r="F87" s="14"/>
      <c r="G87" s="15"/>
      <c r="H87" s="15"/>
      <c r="I87" s="15"/>
      <c r="J87" s="15"/>
    </row>
    <row r="88" spans="1:10" ht="13">
      <c r="A88" s="15" t="s">
        <v>1397</v>
      </c>
      <c r="B88" s="11">
        <v>9.8148148148148151E-2</v>
      </c>
      <c r="C88" s="15" t="s">
        <v>18</v>
      </c>
      <c r="D88" s="15" t="s">
        <v>15</v>
      </c>
      <c r="E88" s="14">
        <v>13</v>
      </c>
      <c r="F88" s="14">
        <v>9</v>
      </c>
      <c r="G88" s="15"/>
      <c r="H88" s="15"/>
      <c r="I88" s="15"/>
      <c r="J88" s="15"/>
    </row>
    <row r="89" spans="1:10" ht="13">
      <c r="A89" s="15" t="s">
        <v>1397</v>
      </c>
      <c r="B89" s="11">
        <v>0.10320601851851852</v>
      </c>
      <c r="C89" s="15" t="s">
        <v>21</v>
      </c>
      <c r="D89" s="15" t="s">
        <v>77</v>
      </c>
      <c r="E89" s="14">
        <v>7</v>
      </c>
      <c r="F89" s="14">
        <v>6</v>
      </c>
      <c r="G89" s="15"/>
      <c r="H89" s="15"/>
      <c r="I89" s="15"/>
      <c r="J89" s="15"/>
    </row>
    <row r="90" spans="1:10" ht="13">
      <c r="A90" s="15" t="s">
        <v>1397</v>
      </c>
      <c r="B90" s="11">
        <v>0.10377314814814814</v>
      </c>
      <c r="C90" s="15" t="s">
        <v>13</v>
      </c>
      <c r="D90" s="15" t="s">
        <v>33</v>
      </c>
      <c r="E90" s="14" t="s">
        <v>38</v>
      </c>
      <c r="F90" s="14" t="s">
        <v>38</v>
      </c>
      <c r="G90" s="15"/>
      <c r="H90" s="15"/>
      <c r="I90" s="15"/>
      <c r="J90" s="15" t="s">
        <v>103</v>
      </c>
    </row>
    <row r="91" spans="1:10" ht="13">
      <c r="A91" s="15" t="s">
        <v>1397</v>
      </c>
      <c r="B91" s="11">
        <v>0.10377314814814814</v>
      </c>
      <c r="C91" s="15" t="s">
        <v>13</v>
      </c>
      <c r="D91" s="15" t="s">
        <v>33</v>
      </c>
      <c r="E91" s="14">
        <v>19</v>
      </c>
      <c r="F91" s="14">
        <f>E91-7</f>
        <v>12</v>
      </c>
      <c r="G91" s="15"/>
      <c r="H91" s="15"/>
      <c r="I91" s="15"/>
      <c r="J91" s="15" t="s">
        <v>222</v>
      </c>
    </row>
    <row r="92" spans="1:10" ht="13">
      <c r="A92" s="15" t="s">
        <v>1397</v>
      </c>
      <c r="B92" s="11">
        <v>0.1037962962962963</v>
      </c>
      <c r="C92" s="15" t="s">
        <v>13</v>
      </c>
      <c r="D92" s="15" t="s">
        <v>33</v>
      </c>
      <c r="E92" s="14" t="s">
        <v>17</v>
      </c>
      <c r="F92" s="14">
        <v>20</v>
      </c>
      <c r="G92" s="15"/>
      <c r="H92" s="15"/>
      <c r="I92" s="15"/>
      <c r="J92" s="15" t="s">
        <v>103</v>
      </c>
    </row>
    <row r="93" spans="1:10" ht="13">
      <c r="A93" s="15" t="s">
        <v>1397</v>
      </c>
      <c r="B93" s="11">
        <v>0.1037962962962963</v>
      </c>
      <c r="C93" s="15" t="s">
        <v>13</v>
      </c>
      <c r="D93" s="15" t="s">
        <v>33</v>
      </c>
      <c r="E93" s="14">
        <v>16</v>
      </c>
      <c r="F93" s="14">
        <f>E93-7</f>
        <v>9</v>
      </c>
      <c r="G93" s="15"/>
      <c r="H93" s="15"/>
      <c r="I93" s="15"/>
      <c r="J93" s="15" t="s">
        <v>222</v>
      </c>
    </row>
    <row r="94" spans="1:10" ht="13">
      <c r="A94" s="15" t="s">
        <v>1397</v>
      </c>
      <c r="B94" s="11">
        <v>0.10394675925925925</v>
      </c>
      <c r="C94" s="15" t="s">
        <v>13</v>
      </c>
      <c r="D94" s="15" t="s">
        <v>28</v>
      </c>
      <c r="E94" s="14">
        <v>26</v>
      </c>
      <c r="F94" s="14"/>
      <c r="G94" s="15"/>
      <c r="H94" s="15" t="s">
        <v>1438</v>
      </c>
      <c r="I94" s="15"/>
      <c r="J94" s="15"/>
    </row>
    <row r="95" spans="1:10" ht="13">
      <c r="A95" s="15" t="s">
        <v>1397</v>
      </c>
      <c r="B95" s="11">
        <v>0.10479166666666667</v>
      </c>
      <c r="C95" s="15" t="s">
        <v>13</v>
      </c>
      <c r="D95" s="15" t="s">
        <v>15</v>
      </c>
      <c r="E95" s="14">
        <v>6</v>
      </c>
      <c r="F95" s="14">
        <f>E95-1</f>
        <v>5</v>
      </c>
      <c r="G95" s="15"/>
      <c r="H95" s="15"/>
      <c r="I95" s="15"/>
      <c r="J95" s="15"/>
    </row>
    <row r="96" spans="1:10" ht="13">
      <c r="A96" s="15" t="s">
        <v>1397</v>
      </c>
      <c r="B96" s="11">
        <v>0.10659722222222222</v>
      </c>
      <c r="C96" s="15" t="s">
        <v>19</v>
      </c>
      <c r="D96" s="15" t="s">
        <v>15</v>
      </c>
      <c r="E96" s="14">
        <v>18</v>
      </c>
      <c r="F96" s="14">
        <f t="shared" ref="F96:F97" si="4">E96-0</f>
        <v>18</v>
      </c>
      <c r="G96" s="15"/>
      <c r="H96" s="15"/>
      <c r="I96" s="15"/>
      <c r="J96" s="15" t="s">
        <v>103</v>
      </c>
    </row>
    <row r="97" spans="1:10" ht="13">
      <c r="A97" s="15" t="s">
        <v>1397</v>
      </c>
      <c r="B97" s="11">
        <v>0.10659722222222222</v>
      </c>
      <c r="C97" s="15" t="s">
        <v>19</v>
      </c>
      <c r="D97" s="15" t="s">
        <v>15</v>
      </c>
      <c r="E97" s="14">
        <v>5</v>
      </c>
      <c r="F97" s="14">
        <f t="shared" si="4"/>
        <v>5</v>
      </c>
      <c r="G97" s="15"/>
      <c r="H97" s="15"/>
      <c r="I97" s="15"/>
      <c r="J97" s="15" t="s">
        <v>105</v>
      </c>
    </row>
    <row r="98" spans="1:10" ht="13">
      <c r="A98" s="15" t="s">
        <v>1397</v>
      </c>
      <c r="B98" s="11">
        <v>0.10755787037037037</v>
      </c>
      <c r="C98" s="15" t="s">
        <v>13</v>
      </c>
      <c r="D98" s="15" t="s">
        <v>45</v>
      </c>
      <c r="E98" s="14" t="s">
        <v>38</v>
      </c>
      <c r="F98" s="14"/>
      <c r="G98" s="15"/>
      <c r="H98" s="15"/>
      <c r="I98" s="15"/>
      <c r="J98" s="15"/>
    </row>
    <row r="99" spans="1:10" ht="13">
      <c r="A99" s="15" t="s">
        <v>1397</v>
      </c>
      <c r="B99" s="11">
        <v>0.10993055555555556</v>
      </c>
      <c r="C99" s="15" t="s">
        <v>13</v>
      </c>
      <c r="D99" s="15" t="s">
        <v>15</v>
      </c>
      <c r="E99" s="14">
        <v>6</v>
      </c>
      <c r="F99" s="14">
        <f>E99-1</f>
        <v>5</v>
      </c>
      <c r="G99" s="15"/>
      <c r="H99" s="15"/>
      <c r="I99" s="15"/>
      <c r="J99" s="15"/>
    </row>
    <row r="100" spans="1:10" ht="13">
      <c r="A100" s="15" t="s">
        <v>1397</v>
      </c>
      <c r="B100" s="11">
        <v>0.10993055555555556</v>
      </c>
      <c r="C100" s="15" t="s">
        <v>18</v>
      </c>
      <c r="D100" s="15" t="s">
        <v>15</v>
      </c>
      <c r="E100" s="14">
        <v>23</v>
      </c>
      <c r="F100" s="14">
        <f>E100-4</f>
        <v>19</v>
      </c>
      <c r="G100" s="15"/>
      <c r="H100" s="15"/>
      <c r="I100" s="15"/>
      <c r="J100" s="15"/>
    </row>
    <row r="101" spans="1:10" ht="13">
      <c r="A101" s="15" t="s">
        <v>1397</v>
      </c>
      <c r="B101" s="11">
        <v>0.11119212962962963</v>
      </c>
      <c r="C101" s="15" t="s">
        <v>14</v>
      </c>
      <c r="D101" s="15" t="s">
        <v>241</v>
      </c>
      <c r="E101" s="14">
        <v>12</v>
      </c>
      <c r="F101" s="14">
        <f>E101-1</f>
        <v>11</v>
      </c>
      <c r="G101" s="15"/>
      <c r="H101" s="15"/>
      <c r="I101" s="15"/>
      <c r="J101" s="15"/>
    </row>
    <row r="102" spans="1:10" ht="13">
      <c r="A102" s="15" t="s">
        <v>1397</v>
      </c>
      <c r="B102" s="11">
        <v>0.11444444444444445</v>
      </c>
      <c r="C102" s="15" t="s">
        <v>18</v>
      </c>
      <c r="D102" s="15" t="s">
        <v>28</v>
      </c>
      <c r="E102" s="14">
        <v>4</v>
      </c>
      <c r="F102" s="14"/>
      <c r="G102" s="15"/>
      <c r="H102" s="15" t="s">
        <v>1440</v>
      </c>
      <c r="I102" s="15"/>
      <c r="J102" s="15" t="s">
        <v>215</v>
      </c>
    </row>
    <row r="103" spans="1:10" ht="13">
      <c r="A103" s="15" t="s">
        <v>1397</v>
      </c>
      <c r="B103" s="11">
        <v>0.11444444444444445</v>
      </c>
      <c r="C103" s="15" t="s">
        <v>888</v>
      </c>
      <c r="D103" s="15" t="s">
        <v>28</v>
      </c>
      <c r="E103" s="14">
        <v>7</v>
      </c>
      <c r="F103" s="14"/>
      <c r="G103" s="15"/>
      <c r="H103" s="15" t="s">
        <v>1441</v>
      </c>
      <c r="I103" s="15"/>
      <c r="J103" s="15" t="s">
        <v>215</v>
      </c>
    </row>
    <row r="104" spans="1:10" ht="13">
      <c r="A104" s="15" t="s">
        <v>1397</v>
      </c>
      <c r="B104" s="11">
        <v>0.11525462962962962</v>
      </c>
      <c r="C104" s="15" t="s">
        <v>66</v>
      </c>
      <c r="D104" s="15" t="s">
        <v>77</v>
      </c>
      <c r="E104" s="14" t="s">
        <v>38</v>
      </c>
      <c r="F104" s="14" t="s">
        <v>38</v>
      </c>
      <c r="G104" s="15"/>
      <c r="H104" s="15"/>
      <c r="I104" s="15"/>
      <c r="J104" s="15" t="s">
        <v>56</v>
      </c>
    </row>
    <row r="105" spans="1:10" ht="13">
      <c r="A105" s="15" t="s">
        <v>1397</v>
      </c>
      <c r="B105" s="11">
        <v>0.11525462962962962</v>
      </c>
      <c r="C105" s="15" t="s">
        <v>66</v>
      </c>
      <c r="D105" s="15" t="s">
        <v>77</v>
      </c>
      <c r="E105" s="14" t="s">
        <v>17</v>
      </c>
      <c r="F105" s="14">
        <v>20</v>
      </c>
      <c r="G105" s="15"/>
      <c r="H105" s="15"/>
      <c r="I105" s="15"/>
      <c r="J105" s="15" t="s">
        <v>57</v>
      </c>
    </row>
    <row r="106" spans="1:10" ht="13">
      <c r="A106" s="15" t="s">
        <v>1397</v>
      </c>
      <c r="B106" s="11">
        <v>0.11579861111111112</v>
      </c>
      <c r="C106" s="15" t="s">
        <v>888</v>
      </c>
      <c r="D106" s="15" t="s">
        <v>15</v>
      </c>
      <c r="E106" s="14">
        <v>23</v>
      </c>
      <c r="F106" s="14">
        <f>E106-8</f>
        <v>15</v>
      </c>
      <c r="G106" s="15"/>
      <c r="H106" s="15"/>
      <c r="I106" s="15"/>
      <c r="J106" s="15"/>
    </row>
    <row r="107" spans="1:10" ht="13">
      <c r="A107" s="15" t="s">
        <v>1397</v>
      </c>
      <c r="B107" s="11">
        <v>0.11579861111111112</v>
      </c>
      <c r="C107" s="15" t="s">
        <v>21</v>
      </c>
      <c r="D107" s="15" t="s">
        <v>15</v>
      </c>
      <c r="E107" s="14">
        <v>15</v>
      </c>
      <c r="F107" s="14">
        <f>E107-3</f>
        <v>12</v>
      </c>
      <c r="G107" s="15"/>
      <c r="H107" s="15"/>
      <c r="I107" s="15"/>
      <c r="J107" s="15"/>
    </row>
    <row r="108" spans="1:10" ht="13">
      <c r="A108" s="15" t="s">
        <v>1397</v>
      </c>
      <c r="B108" s="11">
        <v>0.11706018518518518</v>
      </c>
      <c r="C108" s="15" t="s">
        <v>21</v>
      </c>
      <c r="D108" s="15" t="s">
        <v>321</v>
      </c>
      <c r="E108" s="14">
        <v>24</v>
      </c>
      <c r="F108" s="14">
        <f>E108-8</f>
        <v>16</v>
      </c>
      <c r="G108" s="15"/>
      <c r="H108" s="15"/>
      <c r="I108" s="15"/>
      <c r="J108" s="15"/>
    </row>
    <row r="109" spans="1:10" ht="13">
      <c r="A109" s="15" t="s">
        <v>1397</v>
      </c>
      <c r="B109" s="11">
        <v>0.1220949074074074</v>
      </c>
      <c r="C109" s="15" t="s">
        <v>14</v>
      </c>
      <c r="D109" s="15" t="s">
        <v>16</v>
      </c>
      <c r="E109" s="14" t="s">
        <v>17</v>
      </c>
      <c r="F109" s="14">
        <v>20</v>
      </c>
      <c r="G109" s="15"/>
      <c r="H109" s="15"/>
      <c r="I109" s="15"/>
      <c r="J109" s="15"/>
    </row>
    <row r="110" spans="1:10" ht="13">
      <c r="A110" s="15" t="s">
        <v>1397</v>
      </c>
      <c r="B110" s="11">
        <v>0.12210648148148148</v>
      </c>
      <c r="C110" s="15" t="s">
        <v>888</v>
      </c>
      <c r="D110" s="15" t="s">
        <v>16</v>
      </c>
      <c r="E110" s="14">
        <v>20</v>
      </c>
      <c r="F110" s="14">
        <f>E110-1</f>
        <v>19</v>
      </c>
      <c r="G110" s="15"/>
      <c r="H110" s="15"/>
      <c r="I110" s="15"/>
      <c r="J110" s="15"/>
    </row>
    <row r="111" spans="1:10" ht="13">
      <c r="A111" s="15" t="s">
        <v>1397</v>
      </c>
      <c r="B111" s="11">
        <v>0.12214120370370371</v>
      </c>
      <c r="C111" s="15" t="s">
        <v>18</v>
      </c>
      <c r="D111" s="15" t="s">
        <v>16</v>
      </c>
      <c r="E111" s="14">
        <v>20</v>
      </c>
      <c r="F111" s="14">
        <f>E111-4</f>
        <v>16</v>
      </c>
      <c r="G111" s="15"/>
      <c r="H111" s="15"/>
      <c r="I111" s="15"/>
      <c r="J111" s="15"/>
    </row>
    <row r="112" spans="1:10" ht="13">
      <c r="A112" s="15" t="s">
        <v>1397</v>
      </c>
      <c r="B112" s="11">
        <v>0.12342592592592593</v>
      </c>
      <c r="C112" s="15" t="s">
        <v>13</v>
      </c>
      <c r="D112" s="15" t="s">
        <v>16</v>
      </c>
      <c r="E112" s="14">
        <v>16</v>
      </c>
      <c r="F112" s="14">
        <f>E112-0</f>
        <v>16</v>
      </c>
      <c r="G112" s="15"/>
      <c r="H112" s="15"/>
      <c r="I112" s="15"/>
      <c r="J112" s="15"/>
    </row>
    <row r="113" spans="1:10" ht="13">
      <c r="A113" s="15" t="s">
        <v>1397</v>
      </c>
      <c r="B113" s="11">
        <v>0.12349537037037037</v>
      </c>
      <c r="C113" s="15" t="s">
        <v>19</v>
      </c>
      <c r="D113" s="15" t="s">
        <v>16</v>
      </c>
      <c r="E113" s="14">
        <v>12</v>
      </c>
      <c r="F113" s="14">
        <f>E113-4</f>
        <v>8</v>
      </c>
      <c r="G113" s="15"/>
      <c r="H113" s="15"/>
      <c r="I113" s="15"/>
      <c r="J113" s="15"/>
    </row>
    <row r="114" spans="1:10" ht="13">
      <c r="A114" s="15" t="s">
        <v>1397</v>
      </c>
      <c r="B114" s="11">
        <v>0.12355324074074074</v>
      </c>
      <c r="C114" s="15" t="s">
        <v>66</v>
      </c>
      <c r="D114" s="15" t="s">
        <v>16</v>
      </c>
      <c r="E114" s="14">
        <v>7</v>
      </c>
      <c r="F114" s="14">
        <f>E114-2</f>
        <v>5</v>
      </c>
      <c r="G114" s="15"/>
      <c r="H114" s="15"/>
      <c r="I114" s="15"/>
      <c r="J114" s="15"/>
    </row>
    <row r="115" spans="1:10" ht="13">
      <c r="A115" s="15" t="s">
        <v>1397</v>
      </c>
      <c r="B115" s="11">
        <v>0.12361111111111112</v>
      </c>
      <c r="C115" s="15" t="s">
        <v>21</v>
      </c>
      <c r="D115" s="15" t="s">
        <v>16</v>
      </c>
      <c r="E115" s="14">
        <v>4</v>
      </c>
      <c r="F115" s="14">
        <f>E115-1</f>
        <v>3</v>
      </c>
      <c r="G115" s="15"/>
      <c r="H115" s="15"/>
      <c r="I115" s="15"/>
      <c r="J115" s="15"/>
    </row>
    <row r="116" spans="1:10" ht="13">
      <c r="A116" s="15" t="s">
        <v>1397</v>
      </c>
      <c r="B116" s="11">
        <v>0.12430555555555556</v>
      </c>
      <c r="C116" s="15" t="s">
        <v>14</v>
      </c>
      <c r="D116" s="15" t="s">
        <v>15</v>
      </c>
      <c r="E116" s="14">
        <v>8</v>
      </c>
      <c r="F116" s="14">
        <f>E116-3</f>
        <v>5</v>
      </c>
      <c r="G116" s="15"/>
      <c r="H116" s="15"/>
      <c r="I116" s="15"/>
      <c r="J116" s="15"/>
    </row>
    <row r="117" spans="1:10" ht="13">
      <c r="A117" s="15" t="s">
        <v>1397</v>
      </c>
      <c r="B117" s="11">
        <v>0.12674768518518517</v>
      </c>
      <c r="C117" s="15" t="s">
        <v>66</v>
      </c>
      <c r="D117" s="15" t="s">
        <v>113</v>
      </c>
      <c r="E117" s="14">
        <v>5</v>
      </c>
      <c r="F117" s="14">
        <f>E117--1</f>
        <v>6</v>
      </c>
      <c r="G117" s="15"/>
      <c r="H117" s="15"/>
      <c r="I117" s="15"/>
      <c r="J117" s="15" t="s">
        <v>1444</v>
      </c>
    </row>
    <row r="118" spans="1:10" ht="13">
      <c r="A118" s="15" t="s">
        <v>1397</v>
      </c>
      <c r="B118" s="11">
        <v>0.12679398148148149</v>
      </c>
      <c r="C118" s="15" t="s">
        <v>13</v>
      </c>
      <c r="D118" s="15" t="s">
        <v>113</v>
      </c>
      <c r="E118" s="14">
        <v>16</v>
      </c>
      <c r="F118" s="14" t="s">
        <v>38</v>
      </c>
      <c r="G118" s="15"/>
      <c r="H118" s="15"/>
      <c r="I118" s="15"/>
      <c r="J118" s="15" t="s">
        <v>1447</v>
      </c>
    </row>
    <row r="119" spans="1:10" ht="13">
      <c r="A119" s="15" t="s">
        <v>1397</v>
      </c>
      <c r="B119" s="11">
        <v>0.12697916666666667</v>
      </c>
      <c r="C119" s="15" t="s">
        <v>14</v>
      </c>
      <c r="D119" s="15" t="s">
        <v>113</v>
      </c>
      <c r="E119" s="14">
        <v>13</v>
      </c>
      <c r="F119" s="14">
        <f>E119-4</f>
        <v>9</v>
      </c>
      <c r="G119" s="15"/>
      <c r="H119" s="15"/>
      <c r="I119" s="15"/>
      <c r="J119" s="42" t="s">
        <v>1451</v>
      </c>
    </row>
    <row r="120" spans="1:10" ht="13">
      <c r="A120" s="15" t="s">
        <v>1397</v>
      </c>
      <c r="B120" s="11">
        <v>0.12697916666666667</v>
      </c>
      <c r="C120" s="15" t="s">
        <v>21</v>
      </c>
      <c r="D120" s="15" t="s">
        <v>113</v>
      </c>
      <c r="E120" s="14">
        <v>5</v>
      </c>
      <c r="F120" s="14">
        <v>2</v>
      </c>
      <c r="G120" s="15"/>
      <c r="H120" s="15"/>
      <c r="I120" s="15"/>
      <c r="J120" s="15" t="s">
        <v>1452</v>
      </c>
    </row>
    <row r="121" spans="1:10" ht="13">
      <c r="A121" s="15" t="s">
        <v>1397</v>
      </c>
      <c r="B121" s="11">
        <v>0.12710648148148149</v>
      </c>
      <c r="C121" s="15" t="s">
        <v>19</v>
      </c>
      <c r="D121" s="15" t="s">
        <v>113</v>
      </c>
      <c r="E121" s="14">
        <v>2</v>
      </c>
      <c r="F121" s="14">
        <f>E121-0</f>
        <v>2</v>
      </c>
      <c r="G121" s="15"/>
      <c r="H121" s="15"/>
      <c r="I121" s="15"/>
      <c r="J121" s="42" t="s">
        <v>1451</v>
      </c>
    </row>
    <row r="122" spans="1:10" ht="13">
      <c r="A122" s="15" t="s">
        <v>1397</v>
      </c>
      <c r="B122" s="11">
        <v>0.12747685185185184</v>
      </c>
      <c r="C122" s="15" t="s">
        <v>18</v>
      </c>
      <c r="D122" s="15" t="s">
        <v>113</v>
      </c>
      <c r="E122" s="14">
        <v>14</v>
      </c>
      <c r="F122" s="14">
        <f>E122-7</f>
        <v>7</v>
      </c>
      <c r="G122" s="15"/>
      <c r="H122" s="15"/>
      <c r="I122" s="15"/>
      <c r="J122" s="42" t="s">
        <v>1451</v>
      </c>
    </row>
    <row r="123" spans="1:10" ht="13">
      <c r="A123" s="15" t="s">
        <v>1397</v>
      </c>
      <c r="B123" s="11">
        <v>0.12752314814814814</v>
      </c>
      <c r="C123" s="15" t="s">
        <v>888</v>
      </c>
      <c r="D123" s="15" t="s">
        <v>113</v>
      </c>
      <c r="E123" s="14">
        <v>28</v>
      </c>
      <c r="F123" s="14" t="s">
        <v>38</v>
      </c>
      <c r="G123" s="15"/>
      <c r="H123" s="15"/>
      <c r="I123" s="15"/>
      <c r="J123" s="15" t="s">
        <v>1447</v>
      </c>
    </row>
    <row r="124" spans="1:10" ht="13">
      <c r="A124" s="15" t="s">
        <v>1397</v>
      </c>
      <c r="B124" s="11">
        <v>0.12837962962962962</v>
      </c>
      <c r="C124" s="15" t="s">
        <v>21</v>
      </c>
      <c r="D124" s="15" t="s">
        <v>113</v>
      </c>
      <c r="E124" s="14" t="s">
        <v>20</v>
      </c>
      <c r="F124" s="14">
        <v>1</v>
      </c>
      <c r="G124" s="15"/>
      <c r="H124" s="15"/>
      <c r="I124" s="15"/>
      <c r="J124" s="42" t="s">
        <v>1451</v>
      </c>
    </row>
    <row r="125" spans="1:10" ht="13">
      <c r="A125" s="15" t="s">
        <v>1397</v>
      </c>
      <c r="B125" s="11">
        <v>0.13010416666666666</v>
      </c>
      <c r="C125" s="15" t="s">
        <v>13</v>
      </c>
      <c r="D125" s="15" t="s">
        <v>33</v>
      </c>
      <c r="E125" s="14" t="s">
        <v>17</v>
      </c>
      <c r="F125" s="14">
        <v>20</v>
      </c>
      <c r="G125" s="15"/>
      <c r="H125" s="15"/>
      <c r="I125" s="15"/>
      <c r="J125" s="15" t="s">
        <v>120</v>
      </c>
    </row>
    <row r="126" spans="1:10" ht="13">
      <c r="A126" s="15" t="s">
        <v>1397</v>
      </c>
      <c r="B126" s="11">
        <v>0.13010416666666666</v>
      </c>
      <c r="C126" s="15" t="s">
        <v>13</v>
      </c>
      <c r="D126" s="15" t="s">
        <v>33</v>
      </c>
      <c r="E126" s="14">
        <v>21</v>
      </c>
      <c r="F126" s="14">
        <v>17</v>
      </c>
      <c r="G126" s="15"/>
      <c r="H126" s="15"/>
      <c r="I126" s="15"/>
      <c r="J126" s="15" t="s">
        <v>120</v>
      </c>
    </row>
    <row r="127" spans="1:10" ht="13">
      <c r="A127" s="15" t="s">
        <v>1397</v>
      </c>
      <c r="B127" s="11">
        <v>0.13038194444444445</v>
      </c>
      <c r="C127" s="15" t="s">
        <v>13</v>
      </c>
      <c r="D127" s="15" t="s">
        <v>28</v>
      </c>
      <c r="E127" s="14">
        <v>18</v>
      </c>
      <c r="F127" s="14"/>
      <c r="G127" s="15"/>
      <c r="H127" s="15" t="s">
        <v>1459</v>
      </c>
      <c r="I127" s="15"/>
      <c r="J127" s="15"/>
    </row>
    <row r="128" spans="1:10" ht="13">
      <c r="A128" s="15" t="s">
        <v>1397</v>
      </c>
      <c r="B128" s="11">
        <v>0.13049768518518517</v>
      </c>
      <c r="C128" s="15" t="s">
        <v>13</v>
      </c>
      <c r="D128" s="15" t="s">
        <v>28</v>
      </c>
      <c r="E128" s="14">
        <v>18</v>
      </c>
      <c r="F128" s="14"/>
      <c r="G128" s="15"/>
      <c r="H128" s="15" t="s">
        <v>1459</v>
      </c>
      <c r="I128" s="15"/>
      <c r="J128" s="15"/>
    </row>
    <row r="129" spans="1:10" ht="13">
      <c r="A129" s="15" t="s">
        <v>1397</v>
      </c>
      <c r="B129" s="11">
        <v>0.1318287037037037</v>
      </c>
      <c r="C129" s="15" t="s">
        <v>19</v>
      </c>
      <c r="D129" s="15" t="s">
        <v>22</v>
      </c>
      <c r="E129" s="14">
        <v>16</v>
      </c>
      <c r="F129" s="14">
        <f>E129-10</f>
        <v>6</v>
      </c>
      <c r="G129" s="15"/>
      <c r="H129" s="15"/>
      <c r="I129" s="15"/>
      <c r="J129" s="15"/>
    </row>
    <row r="130" spans="1:10" ht="13">
      <c r="A130" s="15" t="s">
        <v>1397</v>
      </c>
      <c r="B130" s="11">
        <v>0.13202546296296297</v>
      </c>
      <c r="C130" s="15" t="s">
        <v>19</v>
      </c>
      <c r="D130" s="15" t="s">
        <v>30</v>
      </c>
      <c r="E130" s="14">
        <v>25</v>
      </c>
      <c r="F130" s="14">
        <f>E130-8</f>
        <v>17</v>
      </c>
      <c r="G130" s="15"/>
      <c r="H130" s="15"/>
      <c r="I130" s="15"/>
      <c r="J130" s="15" t="s">
        <v>1066</v>
      </c>
    </row>
    <row r="131" spans="1:10" ht="13">
      <c r="A131" s="15" t="s">
        <v>1397</v>
      </c>
      <c r="B131" s="11">
        <v>0.13229166666666667</v>
      </c>
      <c r="C131" s="15" t="s">
        <v>19</v>
      </c>
      <c r="D131" s="15" t="s">
        <v>28</v>
      </c>
      <c r="E131" s="14">
        <v>33</v>
      </c>
      <c r="F131" s="14"/>
      <c r="G131" s="15"/>
      <c r="H131" s="15" t="s">
        <v>1460</v>
      </c>
      <c r="I131" s="15"/>
      <c r="J131" s="15"/>
    </row>
    <row r="132" spans="1:10" ht="13">
      <c r="A132" s="15" t="s">
        <v>1397</v>
      </c>
      <c r="B132" s="11">
        <v>0.13469907407407408</v>
      </c>
      <c r="C132" s="15" t="s">
        <v>13</v>
      </c>
      <c r="D132" s="15" t="s">
        <v>30</v>
      </c>
      <c r="E132" s="14" t="s">
        <v>38</v>
      </c>
      <c r="F132" s="14" t="s">
        <v>38</v>
      </c>
      <c r="G132" s="15"/>
      <c r="H132" s="15"/>
      <c r="I132" s="15"/>
      <c r="J132" s="15" t="s">
        <v>103</v>
      </c>
    </row>
    <row r="133" spans="1:10" ht="13">
      <c r="A133" s="15" t="s">
        <v>1397</v>
      </c>
      <c r="B133" s="11">
        <v>0.13469907407407408</v>
      </c>
      <c r="C133" s="15" t="s">
        <v>13</v>
      </c>
      <c r="D133" s="15" t="s">
        <v>30</v>
      </c>
      <c r="E133" s="14">
        <v>14</v>
      </c>
      <c r="F133" s="14">
        <v>2</v>
      </c>
      <c r="G133" s="15"/>
      <c r="H133" s="15"/>
      <c r="I133" s="15"/>
      <c r="J133" s="15" t="s">
        <v>1461</v>
      </c>
    </row>
    <row r="134" spans="1:10" ht="13">
      <c r="A134" s="15" t="s">
        <v>1397</v>
      </c>
      <c r="B134" s="11">
        <v>0.13575231481481481</v>
      </c>
      <c r="C134" s="15" t="s">
        <v>21</v>
      </c>
      <c r="D134" s="15" t="s">
        <v>33</v>
      </c>
      <c r="E134" s="14">
        <v>14</v>
      </c>
      <c r="F134" s="14">
        <f>E134-8</f>
        <v>6</v>
      </c>
      <c r="G134" s="15"/>
      <c r="H134" s="15"/>
      <c r="I134" s="15"/>
      <c r="J134" s="15" t="s">
        <v>1463</v>
      </c>
    </row>
    <row r="135" spans="1:10" ht="13">
      <c r="A135" s="15" t="s">
        <v>1397</v>
      </c>
      <c r="B135" s="11">
        <v>0.13743055555555556</v>
      </c>
      <c r="C135" s="15" t="s">
        <v>14</v>
      </c>
      <c r="D135" s="15" t="s">
        <v>30</v>
      </c>
      <c r="E135" s="14" t="s">
        <v>38</v>
      </c>
      <c r="F135" s="14" t="s">
        <v>38</v>
      </c>
      <c r="G135" s="15"/>
      <c r="H135" s="15"/>
      <c r="I135" s="15"/>
      <c r="J135" s="15" t="s">
        <v>103</v>
      </c>
    </row>
    <row r="136" spans="1:10" ht="13">
      <c r="A136" s="15" t="s">
        <v>1397</v>
      </c>
      <c r="B136" s="11">
        <v>0.13743055555555556</v>
      </c>
      <c r="C136" s="15" t="s">
        <v>14</v>
      </c>
      <c r="D136" s="15" t="s">
        <v>30</v>
      </c>
      <c r="E136" s="14">
        <v>11</v>
      </c>
      <c r="F136" s="14">
        <f>E136-7</f>
        <v>4</v>
      </c>
      <c r="G136" s="15"/>
      <c r="H136" s="15"/>
      <c r="I136" s="15"/>
      <c r="J136" s="15" t="s">
        <v>368</v>
      </c>
    </row>
    <row r="137" spans="1:10" ht="13">
      <c r="A137" s="15" t="s">
        <v>1397</v>
      </c>
      <c r="B137" s="11">
        <v>0.13768518518518519</v>
      </c>
      <c r="C137" s="15" t="s">
        <v>14</v>
      </c>
      <c r="D137" s="15" t="s">
        <v>30</v>
      </c>
      <c r="E137" s="14" t="s">
        <v>38</v>
      </c>
      <c r="F137" s="14" t="s">
        <v>38</v>
      </c>
      <c r="G137" s="15"/>
      <c r="H137" s="15"/>
      <c r="I137" s="15"/>
      <c r="J137" s="15" t="s">
        <v>103</v>
      </c>
    </row>
    <row r="138" spans="1:10" ht="13">
      <c r="A138" s="15" t="s">
        <v>1397</v>
      </c>
      <c r="B138" s="11">
        <v>0.13768518518518519</v>
      </c>
      <c r="C138" s="15" t="s">
        <v>14</v>
      </c>
      <c r="D138" s="15" t="s">
        <v>30</v>
      </c>
      <c r="E138" s="14">
        <v>22</v>
      </c>
      <c r="F138" s="14">
        <f>E138-7</f>
        <v>15</v>
      </c>
      <c r="G138" s="15"/>
      <c r="H138" s="15"/>
      <c r="I138" s="15"/>
      <c r="J138" s="15" t="s">
        <v>368</v>
      </c>
    </row>
    <row r="139" spans="1:10" ht="13">
      <c r="A139" s="15" t="s">
        <v>1397</v>
      </c>
      <c r="B139" s="11">
        <v>0.1378125</v>
      </c>
      <c r="C139" s="15" t="s">
        <v>14</v>
      </c>
      <c r="D139" s="15" t="s">
        <v>28</v>
      </c>
      <c r="E139" s="14">
        <v>9</v>
      </c>
      <c r="F139" s="14"/>
      <c r="G139" s="15"/>
      <c r="H139" s="15" t="s">
        <v>1467</v>
      </c>
      <c r="I139" s="15"/>
      <c r="J139" s="15"/>
    </row>
    <row r="140" spans="1:10" ht="13">
      <c r="A140" s="15" t="s">
        <v>1397</v>
      </c>
      <c r="B140" s="11">
        <v>0.13844907407407409</v>
      </c>
      <c r="C140" s="15" t="s">
        <v>18</v>
      </c>
      <c r="D140" s="15" t="s">
        <v>28</v>
      </c>
      <c r="E140" s="14">
        <v>13</v>
      </c>
      <c r="F140" s="14"/>
      <c r="G140" s="15"/>
      <c r="H140" s="15" t="s">
        <v>1468</v>
      </c>
      <c r="I140" s="15"/>
      <c r="J140" s="15" t="s">
        <v>1010</v>
      </c>
    </row>
    <row r="141" spans="1:10" ht="13">
      <c r="A141" s="15" t="s">
        <v>1397</v>
      </c>
      <c r="B141" s="11">
        <v>0.13978009259259258</v>
      </c>
      <c r="C141" s="15" t="s">
        <v>18</v>
      </c>
      <c r="D141" s="15" t="s">
        <v>33</v>
      </c>
      <c r="E141" s="14" t="s">
        <v>1160</v>
      </c>
      <c r="F141" s="14">
        <v>19</v>
      </c>
      <c r="G141" s="15"/>
      <c r="H141" s="15"/>
      <c r="I141" s="15"/>
      <c r="J141" s="15" t="s">
        <v>1469</v>
      </c>
    </row>
    <row r="142" spans="1:10" ht="13">
      <c r="A142" s="15" t="s">
        <v>1397</v>
      </c>
      <c r="B142" s="11">
        <v>0.14008101851851851</v>
      </c>
      <c r="C142" s="15" t="s">
        <v>18</v>
      </c>
      <c r="D142" s="15" t="s">
        <v>28</v>
      </c>
      <c r="E142" s="14">
        <v>27</v>
      </c>
      <c r="F142" s="14"/>
      <c r="G142" s="15"/>
      <c r="H142" s="15" t="s">
        <v>1470</v>
      </c>
      <c r="I142" s="15"/>
      <c r="J142" s="15"/>
    </row>
    <row r="143" spans="1:10" ht="13">
      <c r="A143" s="15" t="s">
        <v>1397</v>
      </c>
      <c r="B143" s="11">
        <v>0.14133101851851851</v>
      </c>
      <c r="C143" s="15" t="s">
        <v>888</v>
      </c>
      <c r="D143" s="15" t="s">
        <v>28</v>
      </c>
      <c r="E143" s="14">
        <v>9</v>
      </c>
      <c r="F143" s="14"/>
      <c r="G143" s="15"/>
      <c r="H143" s="15" t="s">
        <v>1472</v>
      </c>
      <c r="I143" s="15"/>
      <c r="J143" s="15"/>
    </row>
    <row r="144" spans="1:10" ht="13">
      <c r="A144" s="15" t="s">
        <v>1397</v>
      </c>
      <c r="B144" s="11">
        <v>0.14248842592592592</v>
      </c>
      <c r="C144" s="15" t="s">
        <v>18</v>
      </c>
      <c r="D144" s="15" t="s">
        <v>28</v>
      </c>
      <c r="E144" s="14">
        <v>13</v>
      </c>
      <c r="F144" s="14"/>
      <c r="G144" s="15"/>
      <c r="H144" s="15" t="s">
        <v>1468</v>
      </c>
      <c r="I144" s="15"/>
      <c r="J144" s="15" t="s">
        <v>1010</v>
      </c>
    </row>
    <row r="145" spans="1:10" ht="13">
      <c r="A145" s="15" t="s">
        <v>1397</v>
      </c>
      <c r="B145" s="11">
        <v>0.14390046296296297</v>
      </c>
      <c r="C145" s="15" t="s">
        <v>14</v>
      </c>
      <c r="D145" s="15" t="s">
        <v>30</v>
      </c>
      <c r="E145" s="14" t="s">
        <v>38</v>
      </c>
      <c r="F145" s="14" t="s">
        <v>38</v>
      </c>
      <c r="G145" s="15"/>
      <c r="H145" s="15"/>
      <c r="I145" s="15"/>
      <c r="J145" s="15" t="s">
        <v>103</v>
      </c>
    </row>
    <row r="146" spans="1:10" ht="13">
      <c r="A146" s="15" t="s">
        <v>1397</v>
      </c>
      <c r="B146" s="11">
        <v>0.14390046296296297</v>
      </c>
      <c r="C146" s="15" t="s">
        <v>14</v>
      </c>
      <c r="D146" s="15" t="s">
        <v>30</v>
      </c>
      <c r="E146" s="14" t="s">
        <v>38</v>
      </c>
      <c r="F146" s="14" t="s">
        <v>38</v>
      </c>
      <c r="G146" s="15"/>
      <c r="H146" s="15"/>
      <c r="I146" s="15"/>
      <c r="J146" s="15" t="s">
        <v>368</v>
      </c>
    </row>
    <row r="147" spans="1:10" ht="13">
      <c r="A147" s="15" t="s">
        <v>1397</v>
      </c>
      <c r="B147" s="11">
        <v>0.14496527777777779</v>
      </c>
      <c r="C147" s="15" t="s">
        <v>13</v>
      </c>
      <c r="D147" s="15" t="s">
        <v>33</v>
      </c>
      <c r="E147" s="14" t="s">
        <v>38</v>
      </c>
      <c r="F147" s="14" t="s">
        <v>38</v>
      </c>
      <c r="G147" s="15"/>
      <c r="H147" s="15"/>
      <c r="I147" s="15"/>
      <c r="J147" s="15" t="s">
        <v>103</v>
      </c>
    </row>
    <row r="148" spans="1:10" ht="13">
      <c r="A148" s="15" t="s">
        <v>1397</v>
      </c>
      <c r="B148" s="11">
        <v>0.14496527777777779</v>
      </c>
      <c r="C148" s="15" t="s">
        <v>13</v>
      </c>
      <c r="D148" s="15" t="s">
        <v>33</v>
      </c>
      <c r="E148" s="14">
        <v>17</v>
      </c>
      <c r="F148" s="14">
        <f>E148-7</f>
        <v>10</v>
      </c>
      <c r="G148" s="15"/>
      <c r="H148" s="15"/>
      <c r="I148" s="15"/>
      <c r="J148" s="15" t="s">
        <v>1475</v>
      </c>
    </row>
    <row r="149" spans="1:10" ht="13">
      <c r="A149" s="15" t="s">
        <v>1397</v>
      </c>
      <c r="B149" s="11">
        <v>0.14508101851851851</v>
      </c>
      <c r="C149" s="15" t="s">
        <v>13</v>
      </c>
      <c r="D149" s="15" t="s">
        <v>33</v>
      </c>
      <c r="E149" s="14" t="s">
        <v>38</v>
      </c>
      <c r="F149" s="14" t="s">
        <v>38</v>
      </c>
      <c r="G149" s="15"/>
      <c r="H149" s="15"/>
      <c r="I149" s="15"/>
      <c r="J149" s="15" t="s">
        <v>103</v>
      </c>
    </row>
    <row r="150" spans="1:10" ht="13">
      <c r="A150" s="15" t="s">
        <v>1397</v>
      </c>
      <c r="B150" s="11">
        <v>0.14508101851851851</v>
      </c>
      <c r="C150" s="15" t="s">
        <v>13</v>
      </c>
      <c r="D150" s="15" t="s">
        <v>33</v>
      </c>
      <c r="E150" s="14">
        <v>20</v>
      </c>
      <c r="F150" s="14">
        <v>12</v>
      </c>
      <c r="G150" s="15"/>
      <c r="H150" s="15"/>
      <c r="I150" s="15"/>
      <c r="J150" s="15" t="s">
        <v>1476</v>
      </c>
    </row>
    <row r="151" spans="1:10" ht="13">
      <c r="A151" s="15" t="s">
        <v>1397</v>
      </c>
      <c r="B151" s="11">
        <v>0.14535879629629631</v>
      </c>
      <c r="C151" s="15" t="s">
        <v>13</v>
      </c>
      <c r="D151" s="15" t="s">
        <v>28</v>
      </c>
      <c r="E151" s="14">
        <v>10</v>
      </c>
      <c r="F151" s="14"/>
      <c r="G151" s="15"/>
      <c r="H151" s="15" t="s">
        <v>1478</v>
      </c>
      <c r="I151" s="15"/>
      <c r="J151" s="15"/>
    </row>
    <row r="152" spans="1:10" ht="13">
      <c r="A152" s="15" t="s">
        <v>1397</v>
      </c>
      <c r="B152" s="11">
        <v>0.14542824074074073</v>
      </c>
      <c r="C152" s="15" t="s">
        <v>13</v>
      </c>
      <c r="D152" s="15" t="s">
        <v>28</v>
      </c>
      <c r="E152" s="14">
        <v>16</v>
      </c>
      <c r="F152" s="14"/>
      <c r="G152" s="15"/>
      <c r="H152" s="15" t="s">
        <v>1479</v>
      </c>
      <c r="I152" s="15"/>
      <c r="J152" s="15"/>
    </row>
    <row r="153" spans="1:10" ht="13">
      <c r="A153" s="15" t="s">
        <v>1397</v>
      </c>
      <c r="B153" s="11">
        <v>0.14612268518518517</v>
      </c>
      <c r="C153" s="15" t="s">
        <v>19</v>
      </c>
      <c r="D153" s="15" t="s">
        <v>22</v>
      </c>
      <c r="E153" s="14">
        <v>18</v>
      </c>
      <c r="F153" s="14">
        <f>E153-10</f>
        <v>8</v>
      </c>
      <c r="G153" s="15"/>
      <c r="H153" s="15"/>
      <c r="I153" s="15"/>
      <c r="J153" s="15"/>
    </row>
    <row r="154" spans="1:10" ht="13">
      <c r="A154" s="15" t="s">
        <v>1397</v>
      </c>
      <c r="B154" s="11">
        <v>0.14753472222222222</v>
      </c>
      <c r="C154" s="15" t="s">
        <v>21</v>
      </c>
      <c r="D154" s="15" t="s">
        <v>101</v>
      </c>
      <c r="E154" s="14">
        <v>6</v>
      </c>
      <c r="F154" s="14"/>
      <c r="G154" s="15"/>
      <c r="H154" s="15"/>
      <c r="I154" s="15"/>
      <c r="J154" s="15" t="s">
        <v>1483</v>
      </c>
    </row>
    <row r="155" spans="1:10" ht="13">
      <c r="A155" s="15" t="s">
        <v>1397</v>
      </c>
      <c r="B155" s="11">
        <v>0.14812500000000001</v>
      </c>
      <c r="C155" s="15" t="s">
        <v>13</v>
      </c>
      <c r="D155" s="15" t="s">
        <v>30</v>
      </c>
      <c r="E155" s="14" t="s">
        <v>20</v>
      </c>
      <c r="F155" s="14">
        <v>1</v>
      </c>
      <c r="G155" s="15"/>
      <c r="H155" s="15"/>
      <c r="I155" s="15"/>
      <c r="J155" s="15" t="s">
        <v>1485</v>
      </c>
    </row>
    <row r="156" spans="1:10" ht="13">
      <c r="A156" s="15" t="s">
        <v>1397</v>
      </c>
      <c r="B156" s="11">
        <v>0.14818287037037037</v>
      </c>
      <c r="C156" s="15" t="s">
        <v>13</v>
      </c>
      <c r="D156" s="15" t="s">
        <v>45</v>
      </c>
      <c r="E156" s="14">
        <v>2</v>
      </c>
      <c r="F156" s="14"/>
      <c r="G156" s="15"/>
      <c r="H156" s="15"/>
      <c r="I156" s="15"/>
      <c r="J156" s="15" t="s">
        <v>1487</v>
      </c>
    </row>
    <row r="157" spans="1:10" ht="13">
      <c r="A157" s="15" t="s">
        <v>1397</v>
      </c>
      <c r="B157" s="11">
        <v>0.15023148148148149</v>
      </c>
      <c r="C157" s="15" t="s">
        <v>888</v>
      </c>
      <c r="D157" s="15" t="s">
        <v>101</v>
      </c>
      <c r="E157" s="14">
        <v>9</v>
      </c>
      <c r="F157" s="14"/>
      <c r="G157" s="15"/>
      <c r="H157" s="15"/>
      <c r="I157" s="15"/>
      <c r="J157" s="15" t="s">
        <v>1488</v>
      </c>
    </row>
    <row r="158" spans="1:10" ht="13">
      <c r="A158" s="15" t="s">
        <v>1397</v>
      </c>
      <c r="B158" s="11">
        <v>0.15056712962962962</v>
      </c>
      <c r="C158" s="15" t="s">
        <v>18</v>
      </c>
      <c r="D158" s="15" t="s">
        <v>33</v>
      </c>
      <c r="E158" s="14" t="s">
        <v>17</v>
      </c>
      <c r="F158" s="14">
        <v>20</v>
      </c>
      <c r="G158" s="15"/>
      <c r="H158" s="15"/>
      <c r="I158" s="15"/>
      <c r="J158" s="15" t="s">
        <v>103</v>
      </c>
    </row>
    <row r="159" spans="1:10" ht="13">
      <c r="A159" s="15" t="s">
        <v>1397</v>
      </c>
      <c r="B159" s="11">
        <v>0.15056712962962962</v>
      </c>
      <c r="C159" s="15" t="s">
        <v>18</v>
      </c>
      <c r="D159" s="15" t="s">
        <v>33</v>
      </c>
      <c r="E159" s="14">
        <v>16</v>
      </c>
      <c r="F159" s="14">
        <f>E159-7</f>
        <v>9</v>
      </c>
      <c r="G159" s="15"/>
      <c r="H159" s="15"/>
      <c r="I159" s="15"/>
      <c r="J159" s="15" t="s">
        <v>1493</v>
      </c>
    </row>
    <row r="160" spans="1:10" ht="13">
      <c r="A160" s="15" t="s">
        <v>1397</v>
      </c>
      <c r="B160" s="11">
        <v>0.15112268518518518</v>
      </c>
      <c r="C160" s="15" t="s">
        <v>18</v>
      </c>
      <c r="D160" s="15" t="s">
        <v>33</v>
      </c>
      <c r="E160" s="14" t="s">
        <v>17</v>
      </c>
      <c r="F160" s="14">
        <v>20</v>
      </c>
      <c r="G160" s="15"/>
      <c r="H160" s="15"/>
      <c r="I160" s="15"/>
      <c r="J160" s="15" t="s">
        <v>72</v>
      </c>
    </row>
    <row r="161" spans="1:10" ht="13">
      <c r="A161" s="15" t="s">
        <v>1397</v>
      </c>
      <c r="B161" s="11">
        <v>0.15133101851851852</v>
      </c>
      <c r="C161" s="15" t="s">
        <v>18</v>
      </c>
      <c r="D161" s="15" t="s">
        <v>28</v>
      </c>
      <c r="E161" s="14">
        <v>32</v>
      </c>
      <c r="F161" s="14"/>
      <c r="G161" s="15"/>
      <c r="H161" s="15" t="s">
        <v>1495</v>
      </c>
      <c r="I161" s="15"/>
      <c r="J161" s="15"/>
    </row>
    <row r="162" spans="1:10" ht="13">
      <c r="A162" s="15" t="s">
        <v>1397</v>
      </c>
      <c r="B162" s="11">
        <v>0.15208333333333332</v>
      </c>
      <c r="C162" s="15" t="s">
        <v>18</v>
      </c>
      <c r="D162" s="15" t="s">
        <v>77</v>
      </c>
      <c r="E162" s="14">
        <v>22</v>
      </c>
      <c r="F162" s="14">
        <f>E162-4</f>
        <v>18</v>
      </c>
      <c r="G162" s="15"/>
      <c r="H162" s="15"/>
      <c r="I162" s="15"/>
      <c r="J162" s="15" t="s">
        <v>1498</v>
      </c>
    </row>
    <row r="163" spans="1:10" ht="13">
      <c r="A163" s="15" t="s">
        <v>1397</v>
      </c>
      <c r="B163" s="11">
        <v>0.15209490740740741</v>
      </c>
      <c r="C163" s="15" t="s">
        <v>13</v>
      </c>
      <c r="D163" s="15" t="s">
        <v>77</v>
      </c>
      <c r="E163" s="14" t="s">
        <v>17</v>
      </c>
      <c r="F163" s="14">
        <v>20</v>
      </c>
      <c r="G163" s="15"/>
      <c r="H163" s="15"/>
      <c r="I163" s="15"/>
      <c r="J163" s="42" t="s">
        <v>1499</v>
      </c>
    </row>
    <row r="164" spans="1:10" ht="13">
      <c r="A164" s="15" t="s">
        <v>1397</v>
      </c>
      <c r="B164" s="11">
        <v>0.15212962962962964</v>
      </c>
      <c r="C164" s="15" t="s">
        <v>66</v>
      </c>
      <c r="D164" s="15" t="s">
        <v>77</v>
      </c>
      <c r="E164" s="14" t="s">
        <v>38</v>
      </c>
      <c r="F164" s="14" t="s">
        <v>38</v>
      </c>
      <c r="G164" s="15"/>
      <c r="H164" s="15"/>
      <c r="I164" s="15"/>
      <c r="J164" s="15" t="s">
        <v>56</v>
      </c>
    </row>
    <row r="165" spans="1:10" ht="13">
      <c r="A165" s="15" t="s">
        <v>1397</v>
      </c>
      <c r="B165" s="11">
        <v>0.15212962962962964</v>
      </c>
      <c r="C165" s="15" t="s">
        <v>66</v>
      </c>
      <c r="D165" s="15" t="s">
        <v>77</v>
      </c>
      <c r="E165" s="14" t="s">
        <v>1160</v>
      </c>
      <c r="F165" s="14">
        <v>19</v>
      </c>
      <c r="G165" s="15"/>
      <c r="H165" s="15"/>
      <c r="I165" s="15"/>
      <c r="J165" s="15" t="s">
        <v>1500</v>
      </c>
    </row>
    <row r="166" spans="1:10" ht="13">
      <c r="A166" s="15" t="s">
        <v>1397</v>
      </c>
      <c r="B166" s="11">
        <v>0.1521875</v>
      </c>
      <c r="C166" s="15" t="s">
        <v>21</v>
      </c>
      <c r="D166" s="15" t="s">
        <v>77</v>
      </c>
      <c r="E166" s="14">
        <v>14</v>
      </c>
      <c r="F166" s="14">
        <f>E166-1</f>
        <v>13</v>
      </c>
      <c r="G166" s="15"/>
      <c r="H166" s="15"/>
      <c r="I166" s="15"/>
      <c r="J166" s="42" t="s">
        <v>1499</v>
      </c>
    </row>
    <row r="167" spans="1:10" ht="13">
      <c r="A167" s="15" t="s">
        <v>1397</v>
      </c>
      <c r="B167" s="11">
        <v>0.15219907407407407</v>
      </c>
      <c r="C167" s="15" t="s">
        <v>19</v>
      </c>
      <c r="D167" s="15" t="s">
        <v>77</v>
      </c>
      <c r="E167" s="14">
        <v>21</v>
      </c>
      <c r="F167" s="14">
        <f>E167-7</f>
        <v>14</v>
      </c>
      <c r="G167" s="15"/>
      <c r="H167" s="15"/>
      <c r="I167" s="15"/>
      <c r="J167" s="42" t="s">
        <v>1499</v>
      </c>
    </row>
    <row r="168" spans="1:10" ht="13">
      <c r="A168" s="15" t="s">
        <v>1397</v>
      </c>
      <c r="B168" s="11">
        <v>0.15221064814814814</v>
      </c>
      <c r="C168" s="15" t="s">
        <v>888</v>
      </c>
      <c r="D168" s="15" t="s">
        <v>77</v>
      </c>
      <c r="E168" s="14">
        <v>6</v>
      </c>
      <c r="F168" s="14">
        <f>E168-1</f>
        <v>5</v>
      </c>
      <c r="G168" s="15"/>
      <c r="H168" s="15"/>
      <c r="I168" s="15"/>
      <c r="J168" s="42" t="s">
        <v>1499</v>
      </c>
    </row>
    <row r="169" spans="1:10" ht="13">
      <c r="A169" s="15" t="s">
        <v>1397</v>
      </c>
      <c r="B169" s="11">
        <v>0.15277777777777779</v>
      </c>
      <c r="C169" s="15" t="s">
        <v>19</v>
      </c>
      <c r="D169" s="15" t="s">
        <v>30</v>
      </c>
      <c r="E169" s="14">
        <v>16</v>
      </c>
      <c r="F169" s="14">
        <f>E169-8</f>
        <v>8</v>
      </c>
      <c r="G169" s="15"/>
      <c r="H169" s="15"/>
      <c r="I169" s="15"/>
      <c r="J169" s="15" t="s">
        <v>1328</v>
      </c>
    </row>
    <row r="170" spans="1:10" ht="13">
      <c r="A170" s="15" t="s">
        <v>1397</v>
      </c>
      <c r="B170" s="11">
        <v>0.15292824074074074</v>
      </c>
      <c r="C170" s="15" t="s">
        <v>19</v>
      </c>
      <c r="D170" s="15" t="s">
        <v>28</v>
      </c>
      <c r="E170" s="14">
        <v>20</v>
      </c>
      <c r="F170" s="14"/>
      <c r="G170" s="15"/>
      <c r="H170" s="15" t="s">
        <v>1505</v>
      </c>
      <c r="I170" s="15"/>
      <c r="J170" s="15"/>
    </row>
    <row r="171" spans="1:10" ht="13">
      <c r="A171" s="15" t="s">
        <v>1397</v>
      </c>
      <c r="B171" s="11">
        <v>0.15313657407407408</v>
      </c>
      <c r="C171" s="15" t="s">
        <v>18</v>
      </c>
      <c r="D171" s="15" t="s">
        <v>28</v>
      </c>
      <c r="E171" s="14">
        <v>5</v>
      </c>
      <c r="F171" s="14"/>
      <c r="G171" s="15"/>
      <c r="H171" s="15" t="s">
        <v>1506</v>
      </c>
      <c r="I171" s="15"/>
      <c r="J171" s="15"/>
    </row>
    <row r="172" spans="1:10" ht="13">
      <c r="A172" s="15" t="s">
        <v>1397</v>
      </c>
      <c r="B172" s="11">
        <v>0.15381944444444445</v>
      </c>
      <c r="C172" s="15" t="s">
        <v>18</v>
      </c>
      <c r="D172" s="15" t="s">
        <v>28</v>
      </c>
      <c r="E172" s="14">
        <v>15</v>
      </c>
      <c r="F172" s="14"/>
      <c r="G172" s="15"/>
      <c r="H172" s="15" t="s">
        <v>1507</v>
      </c>
      <c r="I172" s="15"/>
      <c r="J172" s="15" t="s">
        <v>186</v>
      </c>
    </row>
    <row r="173" spans="1:10" ht="13">
      <c r="A173" s="15" t="s">
        <v>1397</v>
      </c>
      <c r="B173" s="11">
        <v>0.15486111111111112</v>
      </c>
      <c r="C173" s="15" t="s">
        <v>13</v>
      </c>
      <c r="D173" s="15" t="s">
        <v>33</v>
      </c>
      <c r="E173" s="14">
        <v>26</v>
      </c>
      <c r="F173" s="14">
        <f t="shared" ref="F173:F174" si="5">E173-7</f>
        <v>19</v>
      </c>
      <c r="G173" s="15"/>
      <c r="H173" s="15"/>
      <c r="I173" s="15"/>
      <c r="J173" s="15" t="s">
        <v>120</v>
      </c>
    </row>
    <row r="174" spans="1:10" ht="13">
      <c r="A174" s="15" t="s">
        <v>1397</v>
      </c>
      <c r="B174" s="11">
        <v>0.15490740740740741</v>
      </c>
      <c r="C174" s="15" t="s">
        <v>13</v>
      </c>
      <c r="D174" s="15" t="s">
        <v>33</v>
      </c>
      <c r="E174" s="14">
        <v>23</v>
      </c>
      <c r="F174" s="14">
        <f t="shared" si="5"/>
        <v>16</v>
      </c>
      <c r="G174" s="15"/>
      <c r="H174" s="15"/>
      <c r="I174" s="15"/>
      <c r="J174" s="15" t="s">
        <v>120</v>
      </c>
    </row>
    <row r="175" spans="1:10" ht="13">
      <c r="A175" s="15" t="s">
        <v>1397</v>
      </c>
      <c r="B175" s="11">
        <v>0.155</v>
      </c>
      <c r="C175" s="15" t="s">
        <v>13</v>
      </c>
      <c r="D175" s="15" t="s">
        <v>28</v>
      </c>
      <c r="E175" s="14">
        <v>15</v>
      </c>
      <c r="F175" s="14"/>
      <c r="G175" s="15"/>
      <c r="H175" s="15" t="s">
        <v>1513</v>
      </c>
      <c r="I175" s="15"/>
      <c r="J175" s="15"/>
    </row>
    <row r="176" spans="1:10" ht="13">
      <c r="A176" s="15" t="s">
        <v>1397</v>
      </c>
      <c r="B176" s="11">
        <v>0.15508101851851852</v>
      </c>
      <c r="C176" s="15" t="s">
        <v>13</v>
      </c>
      <c r="D176" s="15" t="s">
        <v>28</v>
      </c>
      <c r="E176" s="14">
        <v>9</v>
      </c>
      <c r="F176" s="14"/>
      <c r="G176" s="15"/>
      <c r="H176" s="15"/>
      <c r="I176" s="15"/>
      <c r="J176" s="15"/>
    </row>
    <row r="177" spans="1:10" ht="13">
      <c r="A177" s="15" t="s">
        <v>1397</v>
      </c>
      <c r="B177" s="11">
        <v>0.15623842592592593</v>
      </c>
      <c r="C177" s="15" t="s">
        <v>66</v>
      </c>
      <c r="D177" s="15" t="s">
        <v>26</v>
      </c>
      <c r="E177" s="14" t="s">
        <v>38</v>
      </c>
      <c r="F177" s="14" t="s">
        <v>38</v>
      </c>
      <c r="G177" s="15"/>
      <c r="H177" s="15"/>
      <c r="I177" s="15"/>
      <c r="J177" s="15" t="s">
        <v>56</v>
      </c>
    </row>
    <row r="178" spans="1:10" ht="13">
      <c r="A178" s="15" t="s">
        <v>1397</v>
      </c>
      <c r="B178" s="11">
        <v>0.15623842592592593</v>
      </c>
      <c r="C178" s="15" t="s">
        <v>66</v>
      </c>
      <c r="D178" s="15" t="s">
        <v>26</v>
      </c>
      <c r="E178" s="14">
        <v>14</v>
      </c>
      <c r="F178" s="14">
        <f>E178-6</f>
        <v>8</v>
      </c>
      <c r="G178" s="15"/>
      <c r="H178" s="15"/>
      <c r="I178" s="15"/>
      <c r="J178" s="15" t="s">
        <v>57</v>
      </c>
    </row>
    <row r="179" spans="1:10" ht="13">
      <c r="A179" s="15" t="s">
        <v>1397</v>
      </c>
      <c r="B179" s="11">
        <v>0.1590162037037037</v>
      </c>
      <c r="C179" s="15" t="s">
        <v>14</v>
      </c>
      <c r="D179" s="15" t="s">
        <v>113</v>
      </c>
      <c r="E179" s="14">
        <v>15</v>
      </c>
      <c r="F179" s="14">
        <f>E179-3</f>
        <v>12</v>
      </c>
      <c r="G179" s="15"/>
      <c r="H179" s="15"/>
      <c r="I179" s="15"/>
      <c r="J179" s="15" t="s">
        <v>1451</v>
      </c>
    </row>
    <row r="180" spans="1:10" ht="13">
      <c r="A180" s="15" t="s">
        <v>1397</v>
      </c>
      <c r="B180" s="11">
        <v>0.15903935185185186</v>
      </c>
      <c r="C180" s="15" t="s">
        <v>21</v>
      </c>
      <c r="D180" s="15" t="s">
        <v>113</v>
      </c>
      <c r="E180" s="14">
        <v>14</v>
      </c>
      <c r="F180" s="14">
        <f>E180-6</f>
        <v>8</v>
      </c>
      <c r="G180" s="15"/>
      <c r="H180" s="15"/>
      <c r="I180" s="15"/>
      <c r="J180" s="15" t="s">
        <v>1451</v>
      </c>
    </row>
    <row r="181" spans="1:10" ht="13">
      <c r="A181" s="15" t="s">
        <v>1397</v>
      </c>
      <c r="B181" s="11">
        <v>0.15912037037037038</v>
      </c>
      <c r="C181" s="15" t="s">
        <v>13</v>
      </c>
      <c r="D181" s="15" t="s">
        <v>113</v>
      </c>
      <c r="E181" s="14">
        <v>16</v>
      </c>
      <c r="F181" s="14">
        <f>E181-2</f>
        <v>14</v>
      </c>
      <c r="G181" s="15"/>
      <c r="H181" s="15"/>
      <c r="I181" s="15"/>
      <c r="J181" s="15" t="s">
        <v>1451</v>
      </c>
    </row>
    <row r="182" spans="1:10" ht="13">
      <c r="A182" s="15" t="s">
        <v>1397</v>
      </c>
      <c r="B182" s="11">
        <v>0.15913194444444445</v>
      </c>
      <c r="C182" s="15" t="s">
        <v>66</v>
      </c>
      <c r="D182" s="15" t="s">
        <v>113</v>
      </c>
      <c r="E182" s="14">
        <v>13</v>
      </c>
      <c r="F182" s="14">
        <f>E182--1</f>
        <v>14</v>
      </c>
      <c r="G182" s="15"/>
      <c r="H182" s="15"/>
      <c r="I182" s="15"/>
      <c r="J182" s="15" t="s">
        <v>1451</v>
      </c>
    </row>
    <row r="183" spans="1:10" ht="13">
      <c r="A183" s="15" t="s">
        <v>1397</v>
      </c>
      <c r="B183" s="11">
        <v>0.15915509259259258</v>
      </c>
      <c r="C183" s="15" t="s">
        <v>888</v>
      </c>
      <c r="D183" s="15" t="s">
        <v>113</v>
      </c>
      <c r="E183" s="14">
        <v>19</v>
      </c>
      <c r="F183" s="14">
        <f>E183-8</f>
        <v>11</v>
      </c>
      <c r="G183" s="15"/>
      <c r="H183" s="15"/>
      <c r="I183" s="15"/>
      <c r="J183" s="15" t="s">
        <v>1451</v>
      </c>
    </row>
    <row r="184" spans="1:10" ht="13">
      <c r="A184" s="15" t="s">
        <v>1397</v>
      </c>
      <c r="B184" s="11">
        <v>0.15916666666666668</v>
      </c>
      <c r="C184" s="15" t="s">
        <v>18</v>
      </c>
      <c r="D184" s="15" t="s">
        <v>113</v>
      </c>
      <c r="E184" s="14">
        <v>17</v>
      </c>
      <c r="F184" s="14">
        <f>E184-7</f>
        <v>10</v>
      </c>
      <c r="G184" s="15"/>
      <c r="H184" s="15"/>
      <c r="I184" s="15"/>
      <c r="J184" s="15" t="s">
        <v>1451</v>
      </c>
    </row>
    <row r="185" spans="1:10" ht="13">
      <c r="A185" s="15" t="s">
        <v>1397</v>
      </c>
      <c r="B185" s="11">
        <v>0.15917824074074075</v>
      </c>
      <c r="C185" s="15" t="s">
        <v>19</v>
      </c>
      <c r="D185" s="15" t="s">
        <v>113</v>
      </c>
      <c r="E185" s="14">
        <v>11</v>
      </c>
      <c r="F185" s="14">
        <f>E185-0</f>
        <v>11</v>
      </c>
      <c r="G185" s="15"/>
      <c r="H185" s="15"/>
      <c r="I185" s="15"/>
      <c r="J185" s="15" t="s">
        <v>1451</v>
      </c>
    </row>
    <row r="186" spans="1:10" ht="13">
      <c r="A186" s="15" t="s">
        <v>1397</v>
      </c>
      <c r="B186" s="11">
        <v>0.15969907407407408</v>
      </c>
      <c r="C186" s="15" t="s">
        <v>13</v>
      </c>
      <c r="D186" s="15" t="s">
        <v>37</v>
      </c>
      <c r="E186" s="14" t="s">
        <v>38</v>
      </c>
      <c r="F186" s="14" t="s">
        <v>38</v>
      </c>
      <c r="G186" s="15"/>
      <c r="H186" s="15"/>
      <c r="I186" s="15"/>
      <c r="J186" s="15" t="s">
        <v>56</v>
      </c>
    </row>
    <row r="187" spans="1:10" ht="13">
      <c r="A187" s="15" t="s">
        <v>1397</v>
      </c>
      <c r="B187" s="11">
        <v>0.15969907407407408</v>
      </c>
      <c r="C187" s="15" t="s">
        <v>13</v>
      </c>
      <c r="D187" s="15" t="s">
        <v>37</v>
      </c>
      <c r="E187" s="14">
        <v>13</v>
      </c>
      <c r="F187" s="14">
        <f>E187-5</f>
        <v>8</v>
      </c>
      <c r="G187" s="15"/>
      <c r="H187" s="15"/>
      <c r="I187" s="15"/>
      <c r="J187" s="15" t="s">
        <v>57</v>
      </c>
    </row>
    <row r="188" spans="1:10" ht="13">
      <c r="A188" s="15" t="s">
        <v>1397</v>
      </c>
      <c r="B188" s="11">
        <v>0.16153935185185186</v>
      </c>
      <c r="C188" s="15" t="s">
        <v>21</v>
      </c>
      <c r="D188" s="15" t="s">
        <v>321</v>
      </c>
      <c r="E188" s="14">
        <v>14</v>
      </c>
      <c r="F188" s="14">
        <f>E188-8</f>
        <v>6</v>
      </c>
      <c r="G188" s="15"/>
      <c r="H188" s="15"/>
      <c r="I188" s="15"/>
      <c r="J188" s="15"/>
    </row>
    <row r="189" spans="1:10" ht="13">
      <c r="A189" s="15" t="s">
        <v>1397</v>
      </c>
      <c r="B189" s="11">
        <v>0.16473379629629631</v>
      </c>
      <c r="C189" s="15" t="s">
        <v>19</v>
      </c>
      <c r="D189" s="15" t="s">
        <v>15</v>
      </c>
      <c r="E189" s="14">
        <v>5</v>
      </c>
      <c r="F189" s="14">
        <f>E189-0</f>
        <v>5</v>
      </c>
      <c r="G189" s="15"/>
      <c r="H189" s="15"/>
      <c r="I189" s="15"/>
      <c r="J189" s="15"/>
    </row>
    <row r="190" spans="1:10" ht="13">
      <c r="A190" s="15" t="s">
        <v>1397</v>
      </c>
      <c r="B190" s="11">
        <v>0.16480324074074074</v>
      </c>
      <c r="C190" s="15" t="s">
        <v>14</v>
      </c>
      <c r="D190" s="15" t="s">
        <v>15</v>
      </c>
      <c r="E190" s="14">
        <v>22</v>
      </c>
      <c r="F190" s="14">
        <f>E190-3</f>
        <v>19</v>
      </c>
      <c r="G190" s="15"/>
      <c r="H190" s="15"/>
      <c r="I190" s="15"/>
      <c r="J190" s="15"/>
    </row>
    <row r="191" spans="1:10" ht="13">
      <c r="A191" s="15" t="s">
        <v>1397</v>
      </c>
      <c r="B191" s="11">
        <v>0.16635416666666666</v>
      </c>
      <c r="C191" s="15" t="s">
        <v>19</v>
      </c>
      <c r="D191" s="15" t="s">
        <v>15</v>
      </c>
      <c r="E191" s="14">
        <v>11</v>
      </c>
      <c r="F191" s="14">
        <f>E191-0</f>
        <v>11</v>
      </c>
      <c r="G191" s="15"/>
      <c r="H191" s="15"/>
      <c r="I191" s="15"/>
      <c r="J191" s="15"/>
    </row>
    <row r="192" spans="1:10" ht="13">
      <c r="A192" s="15" t="s">
        <v>1397</v>
      </c>
      <c r="B192" s="11">
        <v>0.16640046296296296</v>
      </c>
      <c r="C192" s="15" t="s">
        <v>14</v>
      </c>
      <c r="D192" s="15" t="s">
        <v>15</v>
      </c>
      <c r="E192" s="14">
        <v>5</v>
      </c>
      <c r="F192" s="14">
        <f>E192-3</f>
        <v>2</v>
      </c>
      <c r="G192" s="15"/>
      <c r="H192" s="15"/>
      <c r="I192" s="15"/>
      <c r="J192" s="15"/>
    </row>
    <row r="193" spans="1:10" ht="13">
      <c r="A193" s="15" t="s">
        <v>1397</v>
      </c>
      <c r="B193" s="11">
        <v>0.16708333333333333</v>
      </c>
      <c r="C193" s="15" t="s">
        <v>14</v>
      </c>
      <c r="D193" s="15" t="s">
        <v>30</v>
      </c>
      <c r="E193" s="14">
        <v>11</v>
      </c>
      <c r="F193" s="14">
        <f>E193-7</f>
        <v>4</v>
      </c>
      <c r="G193" s="15"/>
      <c r="H193" s="15"/>
      <c r="I193" s="15"/>
      <c r="J193" s="15" t="s">
        <v>32</v>
      </c>
    </row>
    <row r="194" spans="1:10" ht="13">
      <c r="A194" s="15" t="s">
        <v>1397</v>
      </c>
      <c r="B194" s="11">
        <v>0.16718749999999999</v>
      </c>
      <c r="C194" s="15" t="s">
        <v>14</v>
      </c>
      <c r="D194" s="15" t="s">
        <v>28</v>
      </c>
      <c r="E194" s="14">
        <v>5</v>
      </c>
      <c r="F194" s="14"/>
      <c r="G194" s="15"/>
      <c r="H194" s="15" t="s">
        <v>1524</v>
      </c>
      <c r="I194" s="15"/>
      <c r="J194" s="15"/>
    </row>
    <row r="195" spans="1:10" ht="13">
      <c r="A195" s="15" t="s">
        <v>1397</v>
      </c>
      <c r="B195" s="11">
        <v>0.16723379629629628</v>
      </c>
      <c r="C195" s="15" t="s">
        <v>14</v>
      </c>
      <c r="D195" s="15" t="s">
        <v>30</v>
      </c>
      <c r="E195" s="14">
        <v>11</v>
      </c>
      <c r="F195" s="14">
        <f>E195-7</f>
        <v>4</v>
      </c>
      <c r="G195" s="15"/>
      <c r="H195" s="15"/>
      <c r="I195" s="15"/>
      <c r="J195" s="15" t="s">
        <v>32</v>
      </c>
    </row>
    <row r="196" spans="1:10" ht="13">
      <c r="A196" s="15" t="s">
        <v>1397</v>
      </c>
      <c r="B196" s="11">
        <v>0.16728009259259261</v>
      </c>
      <c r="C196" s="15" t="s">
        <v>14</v>
      </c>
      <c r="D196" s="15" t="s">
        <v>28</v>
      </c>
      <c r="E196" s="14">
        <v>5</v>
      </c>
      <c r="F196" s="14"/>
      <c r="G196" s="15"/>
      <c r="H196" s="15" t="s">
        <v>1524</v>
      </c>
      <c r="I196" s="15"/>
      <c r="J196" s="15"/>
    </row>
    <row r="197" spans="1:10" ht="13">
      <c r="A197" s="15" t="s">
        <v>1397</v>
      </c>
      <c r="B197" s="11">
        <v>0.16740740740740739</v>
      </c>
      <c r="C197" s="15" t="s">
        <v>14</v>
      </c>
      <c r="D197" s="15" t="s">
        <v>30</v>
      </c>
      <c r="E197" s="14" t="s">
        <v>38</v>
      </c>
      <c r="F197" s="14" t="s">
        <v>38</v>
      </c>
      <c r="G197" s="15"/>
      <c r="H197" s="15"/>
      <c r="I197" s="15"/>
      <c r="J197" s="15" t="s">
        <v>32</v>
      </c>
    </row>
    <row r="198" spans="1:10" ht="13">
      <c r="A198" s="15" t="s">
        <v>1397</v>
      </c>
      <c r="B198" s="11">
        <v>0.16743055555555555</v>
      </c>
      <c r="C198" s="15" t="s">
        <v>14</v>
      </c>
      <c r="D198" s="15" t="s">
        <v>28</v>
      </c>
      <c r="E198" s="14">
        <v>5</v>
      </c>
      <c r="F198" s="14"/>
      <c r="G198" s="15"/>
      <c r="H198" s="15" t="s">
        <v>1524</v>
      </c>
      <c r="I198" s="15"/>
      <c r="J198" s="15"/>
    </row>
    <row r="199" spans="1:10" ht="13">
      <c r="A199" s="15" t="s">
        <v>1397</v>
      </c>
      <c r="B199" s="11">
        <v>0.16796296296296295</v>
      </c>
      <c r="C199" s="15" t="s">
        <v>888</v>
      </c>
      <c r="D199" s="15" t="s">
        <v>28</v>
      </c>
      <c r="E199" s="14">
        <v>10</v>
      </c>
      <c r="F199" s="14"/>
      <c r="G199" s="15"/>
      <c r="H199" s="15" t="s">
        <v>1530</v>
      </c>
      <c r="I199" s="15"/>
      <c r="J199" s="15" t="s">
        <v>215</v>
      </c>
    </row>
    <row r="200" spans="1:10" ht="13">
      <c r="A200" s="15" t="s">
        <v>1397</v>
      </c>
      <c r="B200" s="11">
        <v>0.16821759259259259</v>
      </c>
      <c r="C200" s="15" t="s">
        <v>19</v>
      </c>
      <c r="D200" s="15" t="s">
        <v>30</v>
      </c>
      <c r="E200" s="14">
        <v>14</v>
      </c>
      <c r="F200" s="14">
        <f>E200-8</f>
        <v>6</v>
      </c>
      <c r="G200" s="15"/>
      <c r="H200" s="15"/>
      <c r="I200" s="15"/>
      <c r="J200" s="15" t="s">
        <v>1328</v>
      </c>
    </row>
    <row r="201" spans="1:10" ht="13">
      <c r="A201" s="15" t="s">
        <v>1397</v>
      </c>
      <c r="B201" s="11">
        <v>0.16835648148148147</v>
      </c>
      <c r="C201" s="15" t="s">
        <v>19</v>
      </c>
      <c r="D201" s="15" t="s">
        <v>28</v>
      </c>
      <c r="E201" s="14">
        <v>29</v>
      </c>
      <c r="F201" s="14"/>
      <c r="G201" s="15"/>
      <c r="H201" s="15" t="s">
        <v>1534</v>
      </c>
      <c r="I201" s="14">
        <v>1</v>
      </c>
      <c r="J201" s="15"/>
    </row>
    <row r="202" spans="1:10" ht="13">
      <c r="A202" s="15" t="s">
        <v>1397</v>
      </c>
      <c r="B202" s="11">
        <v>0.16872685185185185</v>
      </c>
      <c r="C202" s="15" t="s">
        <v>888</v>
      </c>
      <c r="D202" s="15" t="s">
        <v>15</v>
      </c>
      <c r="E202" s="14">
        <v>23</v>
      </c>
      <c r="F202" s="14">
        <f>E202-8</f>
        <v>15</v>
      </c>
      <c r="G202" s="15"/>
      <c r="H202" s="15"/>
      <c r="I202" s="15"/>
      <c r="J202" s="15"/>
    </row>
    <row r="203" spans="1:10" ht="13">
      <c r="A203" s="15" t="s">
        <v>1397</v>
      </c>
      <c r="B203" s="11">
        <v>0.16876157407407408</v>
      </c>
      <c r="C203" s="15" t="s">
        <v>19</v>
      </c>
      <c r="D203" s="15" t="s">
        <v>15</v>
      </c>
      <c r="E203" s="14">
        <v>6</v>
      </c>
      <c r="F203" s="14">
        <f>E203-0</f>
        <v>6</v>
      </c>
      <c r="G203" s="15"/>
      <c r="H203" s="15"/>
      <c r="I203" s="15"/>
      <c r="J203" s="15"/>
    </row>
    <row r="204" spans="1:10" ht="13">
      <c r="A204" s="15" t="s">
        <v>1397</v>
      </c>
      <c r="B204" s="11">
        <v>0.16879629629629631</v>
      </c>
      <c r="C204" s="15" t="s">
        <v>14</v>
      </c>
      <c r="D204" s="15" t="s">
        <v>15</v>
      </c>
      <c r="E204" s="14">
        <v>17</v>
      </c>
      <c r="F204" s="14">
        <f>E204-3</f>
        <v>14</v>
      </c>
      <c r="G204" s="15"/>
      <c r="H204" s="15"/>
      <c r="I204" s="15"/>
      <c r="J204" s="15"/>
    </row>
    <row r="205" spans="1:10" ht="13">
      <c r="A205" s="15" t="s">
        <v>1397</v>
      </c>
      <c r="B205" s="11">
        <v>0.17055555555555554</v>
      </c>
      <c r="C205" s="15" t="s">
        <v>21</v>
      </c>
      <c r="D205" s="15" t="s">
        <v>15</v>
      </c>
      <c r="E205" s="14" t="s">
        <v>17</v>
      </c>
      <c r="F205" s="14">
        <v>20</v>
      </c>
      <c r="G205" s="15"/>
      <c r="H205" s="15"/>
      <c r="I205" s="15"/>
      <c r="J205" s="15"/>
    </row>
    <row r="206" spans="1:10" ht="13">
      <c r="A206" s="15" t="s">
        <v>1397</v>
      </c>
      <c r="B206" s="11">
        <v>0.17146990740740742</v>
      </c>
      <c r="C206" s="15" t="s">
        <v>18</v>
      </c>
      <c r="D206" s="15" t="s">
        <v>101</v>
      </c>
      <c r="E206" s="14">
        <v>6</v>
      </c>
      <c r="F206" s="14"/>
      <c r="G206" s="15"/>
      <c r="H206" s="15"/>
      <c r="I206" s="15"/>
      <c r="J206" s="15" t="s">
        <v>1539</v>
      </c>
    </row>
    <row r="207" spans="1:10" ht="13">
      <c r="A207" s="15" t="s">
        <v>1397</v>
      </c>
      <c r="B207" s="11">
        <v>0.17150462962962962</v>
      </c>
      <c r="C207" s="15" t="s">
        <v>18</v>
      </c>
      <c r="D207" s="15" t="s">
        <v>101</v>
      </c>
      <c r="E207" s="14">
        <v>12</v>
      </c>
      <c r="F207" s="14"/>
      <c r="G207" s="15"/>
      <c r="H207" s="15"/>
      <c r="I207" s="15"/>
      <c r="J207" s="15" t="s">
        <v>1540</v>
      </c>
    </row>
    <row r="208" spans="1:10" ht="13">
      <c r="A208" s="15" t="s">
        <v>1397</v>
      </c>
      <c r="B208" s="11">
        <v>0.17246527777777779</v>
      </c>
      <c r="C208" s="15" t="s">
        <v>18</v>
      </c>
      <c r="D208" s="15" t="s">
        <v>37</v>
      </c>
      <c r="E208" s="14">
        <v>9</v>
      </c>
      <c r="F208" s="14">
        <f>E208-1</f>
        <v>8</v>
      </c>
      <c r="G208" s="15"/>
      <c r="H208" s="15"/>
      <c r="I208" s="15"/>
      <c r="J208" s="15"/>
    </row>
    <row r="209" spans="1:10" ht="13">
      <c r="A209" s="15" t="s">
        <v>1397</v>
      </c>
      <c r="B209" s="11">
        <v>0.17354166666666668</v>
      </c>
      <c r="C209" s="15" t="s">
        <v>18</v>
      </c>
      <c r="D209" s="15" t="s">
        <v>15</v>
      </c>
      <c r="E209" s="14">
        <v>16</v>
      </c>
      <c r="F209" s="14">
        <f>E209-4</f>
        <v>12</v>
      </c>
      <c r="G209" s="15"/>
      <c r="H209" s="15"/>
      <c r="I209" s="15"/>
      <c r="J209" s="15"/>
    </row>
    <row r="210" spans="1:10" ht="13">
      <c r="A210" s="15" t="s">
        <v>1397</v>
      </c>
      <c r="B210" s="11">
        <v>0.17359953703703704</v>
      </c>
      <c r="C210" s="15" t="s">
        <v>21</v>
      </c>
      <c r="D210" s="15" t="s">
        <v>15</v>
      </c>
      <c r="E210" s="14">
        <v>10</v>
      </c>
      <c r="F210" s="14">
        <f>E210-3</f>
        <v>7</v>
      </c>
      <c r="G210" s="15"/>
      <c r="H210" s="15"/>
      <c r="I210" s="15"/>
      <c r="J210" s="15" t="s">
        <v>105</v>
      </c>
    </row>
    <row r="211" spans="1:10" ht="13">
      <c r="A211" s="15" t="s">
        <v>1397</v>
      </c>
      <c r="B211" s="11">
        <v>0.17359953703703704</v>
      </c>
      <c r="C211" s="15" t="s">
        <v>21</v>
      </c>
      <c r="D211" s="15" t="s">
        <v>15</v>
      </c>
      <c r="E211" s="14" t="s">
        <v>38</v>
      </c>
      <c r="F211" s="14" t="s">
        <v>38</v>
      </c>
      <c r="G211" s="15"/>
      <c r="H211" s="15"/>
      <c r="I211" s="15"/>
      <c r="J211" s="15" t="s">
        <v>103</v>
      </c>
    </row>
    <row r="212" spans="1:10" ht="13">
      <c r="A212" s="15" t="s">
        <v>1397</v>
      </c>
      <c r="B212" s="11">
        <v>0.1736111111111111</v>
      </c>
      <c r="C212" s="15" t="s">
        <v>13</v>
      </c>
      <c r="D212" s="15" t="s">
        <v>15</v>
      </c>
      <c r="E212" s="14">
        <v>8</v>
      </c>
      <c r="F212" s="14">
        <f>E212-1</f>
        <v>7</v>
      </c>
      <c r="G212" s="15"/>
      <c r="H212" s="15"/>
      <c r="I212" s="15"/>
      <c r="J212" s="15"/>
    </row>
    <row r="213" spans="1:10" ht="13">
      <c r="A213" s="15" t="s">
        <v>1397</v>
      </c>
      <c r="B213" s="11">
        <v>0.17362268518518517</v>
      </c>
      <c r="C213" s="15" t="s">
        <v>66</v>
      </c>
      <c r="D213" s="15" t="s">
        <v>15</v>
      </c>
      <c r="E213" s="14">
        <v>7</v>
      </c>
      <c r="F213" s="14">
        <f>E213-2</f>
        <v>5</v>
      </c>
      <c r="G213" s="15"/>
      <c r="H213" s="15"/>
      <c r="I213" s="15"/>
      <c r="J213" s="15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>
    <outlinePr summaryBelow="0" summaryRight="0"/>
  </sheetPr>
  <dimension ref="A1:J18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7.33203125" customWidth="1"/>
    <col min="3" max="3" width="13.164062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35.83203125" customWidth="1"/>
    <col min="9" max="9" width="6.33203125" customWidth="1"/>
    <col min="10" max="10" width="46.83203125" customWidth="1"/>
  </cols>
  <sheetData>
    <row r="1" spans="1:10" ht="15.75" customHeight="1">
      <c r="A1" s="4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9" t="s">
        <v>1413</v>
      </c>
      <c r="B2" s="11">
        <v>1.1319444444444444E-2</v>
      </c>
      <c r="C2" s="19" t="s">
        <v>19</v>
      </c>
      <c r="D2" s="19" t="s">
        <v>1414</v>
      </c>
      <c r="E2" s="13">
        <v>6</v>
      </c>
      <c r="F2" s="13">
        <v>2</v>
      </c>
      <c r="G2" s="15"/>
      <c r="H2" s="15"/>
      <c r="I2" s="15"/>
      <c r="J2" s="15"/>
    </row>
    <row r="3" spans="1:10" ht="15.75" customHeight="1">
      <c r="A3" s="19" t="s">
        <v>1413</v>
      </c>
      <c r="B3" s="11">
        <v>1.1319444444444444E-2</v>
      </c>
      <c r="C3" s="19" t="s">
        <v>19</v>
      </c>
      <c r="D3" s="19" t="s">
        <v>1414</v>
      </c>
      <c r="E3" s="13">
        <v>15</v>
      </c>
      <c r="F3" s="13">
        <v>11</v>
      </c>
      <c r="G3" s="15"/>
      <c r="H3" s="15"/>
      <c r="I3" s="15"/>
      <c r="J3" s="15"/>
    </row>
    <row r="4" spans="1:10" ht="15.75" customHeight="1">
      <c r="A4" s="19" t="s">
        <v>1413</v>
      </c>
      <c r="B4" s="11">
        <v>1.1319444444444444E-2</v>
      </c>
      <c r="C4" s="19" t="s">
        <v>19</v>
      </c>
      <c r="D4" s="19" t="s">
        <v>1414</v>
      </c>
      <c r="E4" s="13">
        <v>17</v>
      </c>
      <c r="F4" s="13">
        <v>13</v>
      </c>
      <c r="G4" s="15"/>
      <c r="H4" s="15"/>
      <c r="I4" s="15"/>
      <c r="J4" s="15"/>
    </row>
    <row r="5" spans="1:10" ht="15.75" customHeight="1">
      <c r="A5" s="19" t="s">
        <v>1413</v>
      </c>
      <c r="B5" s="11">
        <v>1.1770833333333333E-2</v>
      </c>
      <c r="C5" s="19" t="s">
        <v>19</v>
      </c>
      <c r="D5" s="19" t="s">
        <v>15</v>
      </c>
      <c r="E5" s="13">
        <v>3</v>
      </c>
      <c r="F5" s="13">
        <v>3</v>
      </c>
      <c r="G5" s="15"/>
      <c r="H5" s="15"/>
      <c r="I5" s="15"/>
      <c r="J5" s="15"/>
    </row>
    <row r="6" spans="1:10" ht="15.75" customHeight="1">
      <c r="A6" s="19" t="s">
        <v>1413</v>
      </c>
      <c r="B6" s="11">
        <v>1.2280092592592592E-2</v>
      </c>
      <c r="C6" s="19" t="s">
        <v>19</v>
      </c>
      <c r="D6" s="19" t="s">
        <v>77</v>
      </c>
      <c r="E6" s="13">
        <v>9</v>
      </c>
      <c r="F6" s="13">
        <v>2</v>
      </c>
      <c r="G6" s="15"/>
      <c r="H6" s="19" t="s">
        <v>1416</v>
      </c>
      <c r="I6" s="15"/>
      <c r="J6" s="19" t="s">
        <v>1418</v>
      </c>
    </row>
    <row r="7" spans="1:10" ht="15.75" customHeight="1">
      <c r="A7" s="19" t="s">
        <v>1413</v>
      </c>
      <c r="B7" s="11">
        <v>1.3344907407407408E-2</v>
      </c>
      <c r="C7" s="19" t="s">
        <v>19</v>
      </c>
      <c r="D7" s="19" t="s">
        <v>15</v>
      </c>
      <c r="E7" s="13">
        <v>6</v>
      </c>
      <c r="F7" s="13">
        <v>6</v>
      </c>
      <c r="G7" s="15"/>
      <c r="H7" s="15"/>
      <c r="I7" s="15"/>
      <c r="J7" s="15"/>
    </row>
    <row r="8" spans="1:10" ht="15.75" customHeight="1">
      <c r="A8" s="19" t="s">
        <v>1413</v>
      </c>
      <c r="B8" s="11">
        <v>1.3819444444444445E-2</v>
      </c>
      <c r="C8" s="19" t="s">
        <v>18</v>
      </c>
      <c r="D8" s="19" t="s">
        <v>101</v>
      </c>
      <c r="E8" s="13" t="s">
        <v>38</v>
      </c>
      <c r="F8" s="13" t="s">
        <v>38</v>
      </c>
      <c r="G8" s="15"/>
      <c r="H8" s="15"/>
      <c r="I8" s="15"/>
      <c r="J8" s="19" t="s">
        <v>1419</v>
      </c>
    </row>
    <row r="9" spans="1:10" ht="15.75" customHeight="1">
      <c r="A9" s="19" t="s">
        <v>1413</v>
      </c>
      <c r="B9" s="11">
        <v>1.6574074074074074E-2</v>
      </c>
      <c r="C9" s="19" t="s">
        <v>18</v>
      </c>
      <c r="D9" s="19" t="s">
        <v>15</v>
      </c>
      <c r="E9" s="13">
        <v>23</v>
      </c>
      <c r="F9" s="14">
        <f>E9-4</f>
        <v>19</v>
      </c>
      <c r="G9" s="15"/>
      <c r="H9" s="15"/>
      <c r="I9" s="15"/>
      <c r="J9" s="15"/>
    </row>
    <row r="10" spans="1:10" ht="15.75" customHeight="1">
      <c r="A10" s="19" t="s">
        <v>1413</v>
      </c>
      <c r="B10" s="11">
        <v>1.7384259259259259E-2</v>
      </c>
      <c r="C10" s="19" t="s">
        <v>14</v>
      </c>
      <c r="D10" s="19" t="s">
        <v>22</v>
      </c>
      <c r="E10" s="13" t="s">
        <v>38</v>
      </c>
      <c r="F10" s="13" t="s">
        <v>38</v>
      </c>
      <c r="G10" s="15"/>
      <c r="H10" s="15"/>
      <c r="I10" s="15"/>
      <c r="J10" s="19" t="s">
        <v>56</v>
      </c>
    </row>
    <row r="11" spans="1:10" ht="15.75" customHeight="1">
      <c r="A11" s="19" t="s">
        <v>1413</v>
      </c>
      <c r="B11" s="11">
        <v>1.7384259259259259E-2</v>
      </c>
      <c r="C11" s="19" t="s">
        <v>14</v>
      </c>
      <c r="D11" s="19" t="s">
        <v>22</v>
      </c>
      <c r="E11" s="13" t="s">
        <v>17</v>
      </c>
      <c r="F11" s="13">
        <v>20</v>
      </c>
      <c r="G11" s="15"/>
      <c r="H11" s="15"/>
      <c r="I11" s="15"/>
      <c r="J11" s="19" t="s">
        <v>57</v>
      </c>
    </row>
    <row r="12" spans="1:10" ht="15.75" customHeight="1">
      <c r="A12" s="19" t="s">
        <v>1413</v>
      </c>
      <c r="B12" s="11">
        <v>1.7384259259259259E-2</v>
      </c>
      <c r="C12" s="19" t="s">
        <v>18</v>
      </c>
      <c r="D12" s="19" t="s">
        <v>22</v>
      </c>
      <c r="E12" s="13" t="s">
        <v>20</v>
      </c>
      <c r="F12" s="13">
        <v>1</v>
      </c>
      <c r="G12" s="15"/>
      <c r="H12" s="15"/>
      <c r="I12" s="15"/>
      <c r="J12" s="15"/>
    </row>
    <row r="13" spans="1:10" ht="15.75" customHeight="1">
      <c r="A13" s="19" t="s">
        <v>1413</v>
      </c>
      <c r="B13" s="11">
        <v>1.7523148148148149E-2</v>
      </c>
      <c r="C13" s="19" t="s">
        <v>19</v>
      </c>
      <c r="D13" s="19" t="s">
        <v>22</v>
      </c>
      <c r="E13" s="13">
        <v>23</v>
      </c>
      <c r="F13" s="14">
        <f>E13-10</f>
        <v>13</v>
      </c>
      <c r="G13" s="15"/>
      <c r="H13" s="15"/>
      <c r="I13" s="15"/>
      <c r="J13" s="15"/>
    </row>
    <row r="14" spans="1:10" ht="15.75" customHeight="1">
      <c r="A14" s="19" t="s">
        <v>1413</v>
      </c>
      <c r="B14" s="11">
        <v>2.2303240740740742E-2</v>
      </c>
      <c r="C14" s="19" t="s">
        <v>18</v>
      </c>
      <c r="D14" s="19" t="s">
        <v>321</v>
      </c>
      <c r="E14" s="13">
        <v>19</v>
      </c>
      <c r="F14" s="14">
        <f>E14-1</f>
        <v>18</v>
      </c>
      <c r="G14" s="15"/>
      <c r="H14" s="15"/>
      <c r="I14" s="15"/>
      <c r="J14" s="15"/>
    </row>
    <row r="15" spans="1:10" ht="15.75" customHeight="1">
      <c r="A15" s="19" t="s">
        <v>1413</v>
      </c>
      <c r="B15" s="11">
        <v>3.0497685185185187E-2</v>
      </c>
      <c r="C15" s="19" t="s">
        <v>888</v>
      </c>
      <c r="D15" s="19" t="s">
        <v>24</v>
      </c>
      <c r="E15" s="13">
        <v>22</v>
      </c>
      <c r="F15" s="14">
        <f>E15-8</f>
        <v>14</v>
      </c>
      <c r="G15" s="15"/>
      <c r="H15" s="15"/>
      <c r="I15" s="15"/>
      <c r="J15" s="15"/>
    </row>
    <row r="16" spans="1:10" ht="15.75" customHeight="1">
      <c r="A16" s="19" t="s">
        <v>1413</v>
      </c>
      <c r="B16" s="11">
        <v>3.3599537037037039E-2</v>
      </c>
      <c r="C16" s="19" t="s">
        <v>18</v>
      </c>
      <c r="D16" s="19" t="s">
        <v>246</v>
      </c>
      <c r="E16" s="13" t="s">
        <v>17</v>
      </c>
      <c r="F16" s="13">
        <v>20</v>
      </c>
      <c r="G16" s="15"/>
      <c r="H16" s="15"/>
      <c r="I16" s="15"/>
      <c r="J16" s="15"/>
    </row>
    <row r="17" spans="1:10" ht="15.75" customHeight="1">
      <c r="A17" s="19" t="s">
        <v>1413</v>
      </c>
      <c r="B17" s="11">
        <v>3.5127314814814813E-2</v>
      </c>
      <c r="C17" s="19" t="s">
        <v>21</v>
      </c>
      <c r="D17" s="19" t="s">
        <v>15</v>
      </c>
      <c r="E17" s="13">
        <v>21</v>
      </c>
      <c r="F17" s="14">
        <f>E17-3</f>
        <v>18</v>
      </c>
      <c r="G17" s="15"/>
      <c r="H17" s="15"/>
      <c r="I17" s="15"/>
      <c r="J17" s="15"/>
    </row>
    <row r="18" spans="1:10" ht="15.75" customHeight="1">
      <c r="A18" s="19" t="s">
        <v>1413</v>
      </c>
      <c r="B18" s="11">
        <v>3.7731481481481484E-2</v>
      </c>
      <c r="C18" s="19" t="s">
        <v>888</v>
      </c>
      <c r="D18" s="19" t="s">
        <v>37</v>
      </c>
      <c r="E18" s="13">
        <v>6</v>
      </c>
      <c r="F18" s="14">
        <f>E18--1</f>
        <v>7</v>
      </c>
      <c r="G18" s="15"/>
      <c r="H18" s="15"/>
      <c r="I18" s="15"/>
      <c r="J18" s="15"/>
    </row>
    <row r="19" spans="1:10" ht="15.75" customHeight="1">
      <c r="A19" s="19" t="s">
        <v>1413</v>
      </c>
      <c r="B19" s="11">
        <v>3.8946759259259257E-2</v>
      </c>
      <c r="C19" s="19" t="s">
        <v>21</v>
      </c>
      <c r="D19" s="19" t="s">
        <v>113</v>
      </c>
      <c r="E19" s="13">
        <v>18</v>
      </c>
      <c r="F19" s="14">
        <f>E19-6</f>
        <v>12</v>
      </c>
      <c r="G19" s="15"/>
      <c r="H19" s="15"/>
      <c r="I19" s="15"/>
      <c r="J19" s="19" t="s">
        <v>1423</v>
      </c>
    </row>
    <row r="20" spans="1:10" ht="15.75" customHeight="1">
      <c r="A20" s="19" t="s">
        <v>1413</v>
      </c>
      <c r="B20" s="11">
        <v>4.1689814814814811E-2</v>
      </c>
      <c r="C20" s="19" t="s">
        <v>19</v>
      </c>
      <c r="D20" s="19" t="s">
        <v>15</v>
      </c>
      <c r="E20" s="13">
        <v>11</v>
      </c>
      <c r="F20" s="14">
        <f>E20-0</f>
        <v>11</v>
      </c>
      <c r="G20" s="15"/>
      <c r="H20" s="15"/>
      <c r="I20" s="15"/>
      <c r="J20" s="15"/>
    </row>
    <row r="21" spans="1:10" ht="15.75" customHeight="1">
      <c r="A21" s="19" t="s">
        <v>1413</v>
      </c>
      <c r="B21" s="11">
        <v>4.417824074074074E-2</v>
      </c>
      <c r="C21" s="19" t="s">
        <v>1424</v>
      </c>
      <c r="D21" s="19" t="s">
        <v>55</v>
      </c>
      <c r="E21" s="13" t="s">
        <v>17</v>
      </c>
      <c r="F21" s="13">
        <v>20</v>
      </c>
      <c r="G21" s="15"/>
      <c r="H21" s="15"/>
      <c r="I21" s="15"/>
      <c r="J21" s="15"/>
    </row>
    <row r="22" spans="1:10" ht="15.75" customHeight="1">
      <c r="A22" s="19" t="s">
        <v>1413</v>
      </c>
      <c r="B22" s="11">
        <v>4.5486111111111109E-2</v>
      </c>
      <c r="C22" s="19" t="s">
        <v>21</v>
      </c>
      <c r="D22" s="19" t="s">
        <v>246</v>
      </c>
      <c r="E22" s="13">
        <v>21</v>
      </c>
      <c r="F22" s="14">
        <f>E22-8</f>
        <v>13</v>
      </c>
      <c r="G22" s="15"/>
      <c r="H22" s="15"/>
      <c r="I22" s="15"/>
      <c r="J22" s="15"/>
    </row>
    <row r="23" spans="1:10" ht="15.75" customHeight="1">
      <c r="A23" s="19" t="s">
        <v>1413</v>
      </c>
      <c r="B23" s="11">
        <v>4.9826388888888892E-2</v>
      </c>
      <c r="C23" s="19" t="s">
        <v>1424</v>
      </c>
      <c r="D23" s="19" t="s">
        <v>113</v>
      </c>
      <c r="E23" s="13" t="s">
        <v>38</v>
      </c>
      <c r="F23" s="14" t="s">
        <v>38</v>
      </c>
      <c r="G23" s="15"/>
      <c r="H23" s="15"/>
      <c r="I23" s="15"/>
      <c r="J23" s="19" t="s">
        <v>56</v>
      </c>
    </row>
    <row r="24" spans="1:10" ht="15.75" customHeight="1">
      <c r="A24" s="19" t="s">
        <v>1413</v>
      </c>
      <c r="B24" s="11">
        <v>4.9826388888888892E-2</v>
      </c>
      <c r="C24" s="19" t="s">
        <v>1424</v>
      </c>
      <c r="D24" s="19" t="s">
        <v>113</v>
      </c>
      <c r="E24" s="13">
        <v>14</v>
      </c>
      <c r="F24" s="14">
        <f>E24-2</f>
        <v>12</v>
      </c>
      <c r="G24" s="15"/>
      <c r="H24" s="15"/>
      <c r="I24" s="15"/>
      <c r="J24" s="19" t="s">
        <v>1426</v>
      </c>
    </row>
    <row r="25" spans="1:10" ht="15.75" customHeight="1">
      <c r="A25" s="19" t="s">
        <v>1413</v>
      </c>
      <c r="B25" s="11">
        <v>5.4317129629629632E-2</v>
      </c>
      <c r="C25" s="19" t="s">
        <v>19</v>
      </c>
      <c r="D25" s="19" t="s">
        <v>37</v>
      </c>
      <c r="E25" s="13">
        <v>28</v>
      </c>
      <c r="F25" s="14">
        <f>E25-9</f>
        <v>19</v>
      </c>
      <c r="G25" s="15"/>
      <c r="H25" s="15"/>
      <c r="I25" s="15"/>
      <c r="J25" s="15"/>
    </row>
    <row r="26" spans="1:10" ht="15.75" customHeight="1">
      <c r="A26" s="19" t="s">
        <v>1413</v>
      </c>
      <c r="B26" s="11">
        <v>5.6504629629629627E-2</v>
      </c>
      <c r="C26" s="19" t="s">
        <v>21</v>
      </c>
      <c r="D26" s="19" t="s">
        <v>37</v>
      </c>
      <c r="E26" s="13">
        <v>16</v>
      </c>
      <c r="F26" s="14">
        <f t="shared" ref="F26:F27" si="0">E26-8</f>
        <v>8</v>
      </c>
      <c r="G26" s="15"/>
      <c r="H26" s="15"/>
      <c r="I26" s="15"/>
      <c r="J26" s="15"/>
    </row>
    <row r="27" spans="1:10" ht="15.75" customHeight="1">
      <c r="A27" s="19" t="s">
        <v>1413</v>
      </c>
      <c r="B27" s="11">
        <v>5.9004629629629629E-2</v>
      </c>
      <c r="C27" s="19" t="s">
        <v>21</v>
      </c>
      <c r="D27" s="19" t="s">
        <v>37</v>
      </c>
      <c r="E27" s="13">
        <v>22</v>
      </c>
      <c r="F27" s="14">
        <f t="shared" si="0"/>
        <v>14</v>
      </c>
      <c r="G27" s="15"/>
      <c r="H27" s="15"/>
      <c r="I27" s="15"/>
      <c r="J27" s="15"/>
    </row>
    <row r="28" spans="1:10" ht="15.75" customHeight="1">
      <c r="A28" s="19" t="s">
        <v>1413</v>
      </c>
      <c r="B28" s="11">
        <v>6.7569444444444446E-2</v>
      </c>
      <c r="C28" s="19" t="s">
        <v>21</v>
      </c>
      <c r="D28" s="19" t="s">
        <v>246</v>
      </c>
      <c r="E28" s="13" t="s">
        <v>20</v>
      </c>
      <c r="F28" s="13">
        <v>1</v>
      </c>
      <c r="G28" s="15"/>
      <c r="H28" s="15"/>
      <c r="I28" s="15"/>
      <c r="J28" s="15"/>
    </row>
    <row r="29" spans="1:10" ht="15.75" customHeight="1">
      <c r="A29" s="19" t="s">
        <v>1413</v>
      </c>
      <c r="B29" s="11">
        <v>7.0162037037037037E-2</v>
      </c>
      <c r="C29" s="19" t="s">
        <v>14</v>
      </c>
      <c r="D29" s="19" t="s">
        <v>246</v>
      </c>
      <c r="E29" s="13">
        <v>10</v>
      </c>
      <c r="F29" s="14">
        <f>E29-6</f>
        <v>4</v>
      </c>
      <c r="G29" s="15"/>
      <c r="H29" s="15"/>
      <c r="I29" s="15"/>
      <c r="J29" s="15"/>
    </row>
    <row r="30" spans="1:10" ht="15.75" customHeight="1">
      <c r="A30" s="19" t="s">
        <v>1413</v>
      </c>
      <c r="B30" s="11">
        <v>7.0405092592592589E-2</v>
      </c>
      <c r="C30" s="19" t="s">
        <v>1424</v>
      </c>
      <c r="D30" s="19" t="s">
        <v>246</v>
      </c>
      <c r="E30" s="13">
        <v>17</v>
      </c>
      <c r="F30" s="14"/>
      <c r="G30" s="15"/>
      <c r="H30" s="15"/>
      <c r="I30" s="15"/>
      <c r="J30" s="15"/>
    </row>
    <row r="31" spans="1:10" ht="15.75" customHeight="1">
      <c r="A31" s="19" t="s">
        <v>1413</v>
      </c>
      <c r="B31" s="11">
        <v>7.2037037037037038E-2</v>
      </c>
      <c r="C31" s="19" t="s">
        <v>21</v>
      </c>
      <c r="D31" s="19" t="s">
        <v>37</v>
      </c>
      <c r="E31" s="13">
        <v>21</v>
      </c>
      <c r="F31" s="14">
        <f>E31-8</f>
        <v>13</v>
      </c>
      <c r="G31" s="15"/>
      <c r="H31" s="15"/>
      <c r="I31" s="15"/>
      <c r="J31" s="15"/>
    </row>
    <row r="32" spans="1:10" ht="15.75" customHeight="1">
      <c r="A32" s="19" t="s">
        <v>1413</v>
      </c>
      <c r="B32" s="11">
        <v>7.2546296296296303E-2</v>
      </c>
      <c r="C32" s="19" t="s">
        <v>1424</v>
      </c>
      <c r="D32" s="19" t="s">
        <v>37</v>
      </c>
      <c r="E32" s="13" t="s">
        <v>38</v>
      </c>
      <c r="F32" s="13" t="s">
        <v>38</v>
      </c>
      <c r="G32" s="15"/>
      <c r="H32" s="15"/>
      <c r="I32" s="15"/>
      <c r="J32" s="19" t="s">
        <v>56</v>
      </c>
    </row>
    <row r="33" spans="1:10" ht="15.75" customHeight="1">
      <c r="A33" s="19" t="s">
        <v>1413</v>
      </c>
      <c r="B33" s="11">
        <v>7.2546296296296303E-2</v>
      </c>
      <c r="C33" s="19" t="s">
        <v>1424</v>
      </c>
      <c r="D33" s="19" t="s">
        <v>37</v>
      </c>
      <c r="E33" s="13">
        <v>28</v>
      </c>
      <c r="F33" s="14">
        <f t="shared" ref="F33:F34" si="1">E33-10</f>
        <v>18</v>
      </c>
      <c r="G33" s="15"/>
      <c r="H33" s="15"/>
      <c r="I33" s="15"/>
      <c r="J33" s="19" t="s">
        <v>57</v>
      </c>
    </row>
    <row r="34" spans="1:10" ht="15.75" customHeight="1">
      <c r="A34" s="19" t="s">
        <v>1413</v>
      </c>
      <c r="B34" s="11">
        <v>8.7766203703703707E-2</v>
      </c>
      <c r="C34" s="19" t="s">
        <v>1424</v>
      </c>
      <c r="D34" s="19" t="s">
        <v>37</v>
      </c>
      <c r="E34" s="13">
        <v>12</v>
      </c>
      <c r="F34" s="14">
        <f t="shared" si="1"/>
        <v>2</v>
      </c>
      <c r="G34" s="15"/>
      <c r="H34" s="15"/>
      <c r="I34" s="15"/>
      <c r="J34" s="15"/>
    </row>
    <row r="35" spans="1:10" ht="15.75" customHeight="1">
      <c r="A35" s="19" t="s">
        <v>1413</v>
      </c>
      <c r="B35" s="11">
        <v>8.819444444444445E-2</v>
      </c>
      <c r="C35" s="19" t="s">
        <v>888</v>
      </c>
      <c r="D35" s="19" t="s">
        <v>51</v>
      </c>
      <c r="E35" s="13">
        <v>19</v>
      </c>
      <c r="F35" s="14">
        <f>E35-8</f>
        <v>11</v>
      </c>
      <c r="G35" s="15"/>
      <c r="H35" s="15"/>
      <c r="I35" s="15"/>
      <c r="J35" s="15"/>
    </row>
    <row r="36" spans="1:10" ht="15.75" customHeight="1">
      <c r="A36" s="19" t="s">
        <v>1413</v>
      </c>
      <c r="B36" s="11">
        <v>8.9849537037037033E-2</v>
      </c>
      <c r="C36" s="19" t="s">
        <v>1424</v>
      </c>
      <c r="D36" s="19" t="s">
        <v>77</v>
      </c>
      <c r="E36" s="13">
        <v>10</v>
      </c>
      <c r="F36" s="14">
        <f>E36-7</f>
        <v>3</v>
      </c>
      <c r="G36" s="15"/>
      <c r="H36" s="19" t="s">
        <v>1431</v>
      </c>
      <c r="I36" s="15"/>
      <c r="J36" s="19" t="s">
        <v>1432</v>
      </c>
    </row>
    <row r="37" spans="1:10" ht="15.75" customHeight="1">
      <c r="A37" s="19" t="s">
        <v>1413</v>
      </c>
      <c r="B37" s="11">
        <v>8.9849537037037033E-2</v>
      </c>
      <c r="C37" s="19" t="s">
        <v>21</v>
      </c>
      <c r="D37" s="19" t="s">
        <v>77</v>
      </c>
      <c r="E37" s="13">
        <v>13</v>
      </c>
      <c r="F37" s="14">
        <f>E37-1</f>
        <v>12</v>
      </c>
      <c r="G37" s="15"/>
      <c r="H37" s="19" t="s">
        <v>1433</v>
      </c>
      <c r="I37" s="15"/>
      <c r="J37" s="19" t="s">
        <v>1432</v>
      </c>
    </row>
    <row r="38" spans="1:10" ht="15.75" customHeight="1">
      <c r="A38" s="19" t="s">
        <v>1413</v>
      </c>
      <c r="B38" s="11">
        <v>8.9849537037037033E-2</v>
      </c>
      <c r="C38" s="19" t="s">
        <v>19</v>
      </c>
      <c r="D38" s="19" t="s">
        <v>77</v>
      </c>
      <c r="E38" s="13">
        <v>25</v>
      </c>
      <c r="F38" s="14">
        <f>E38-7</f>
        <v>18</v>
      </c>
      <c r="G38" s="15"/>
      <c r="H38" s="15"/>
      <c r="I38" s="15"/>
      <c r="J38" s="19" t="s">
        <v>1432</v>
      </c>
    </row>
    <row r="39" spans="1:10" ht="15.75" customHeight="1">
      <c r="A39" s="19" t="s">
        <v>1413</v>
      </c>
      <c r="B39" s="11">
        <v>8.4363425925925925E-2</v>
      </c>
      <c r="C39" s="19" t="s">
        <v>888</v>
      </c>
      <c r="D39" s="19" t="s">
        <v>101</v>
      </c>
      <c r="E39" s="13">
        <v>13</v>
      </c>
      <c r="F39" s="14"/>
      <c r="G39" s="15"/>
      <c r="H39" s="15"/>
      <c r="I39" s="15"/>
      <c r="J39" s="19" t="s">
        <v>1435</v>
      </c>
    </row>
    <row r="40" spans="1:10" ht="15.75" customHeight="1">
      <c r="A40" s="19" t="s">
        <v>1413</v>
      </c>
      <c r="B40" s="11">
        <v>9.8287037037037034E-2</v>
      </c>
      <c r="C40" s="19" t="s">
        <v>1424</v>
      </c>
      <c r="D40" s="19" t="s">
        <v>137</v>
      </c>
      <c r="E40" s="13">
        <v>29</v>
      </c>
      <c r="F40" s="14">
        <f>E40-10</f>
        <v>19</v>
      </c>
      <c r="G40" s="15"/>
      <c r="H40" s="15"/>
      <c r="I40" s="15"/>
      <c r="J40" s="15"/>
    </row>
    <row r="41" spans="1:10" ht="15.75" customHeight="1">
      <c r="A41" s="19" t="s">
        <v>1413</v>
      </c>
      <c r="B41" s="11">
        <v>9.9189814814814814E-2</v>
      </c>
      <c r="C41" s="19" t="s">
        <v>13</v>
      </c>
      <c r="D41" s="19" t="s">
        <v>37</v>
      </c>
      <c r="E41" s="13">
        <v>7</v>
      </c>
      <c r="F41" s="14">
        <f>E41-2</f>
        <v>5</v>
      </c>
      <c r="G41" s="15"/>
      <c r="H41" s="15"/>
      <c r="I41" s="15"/>
      <c r="J41" s="15"/>
    </row>
    <row r="42" spans="1:10" ht="15.75" customHeight="1">
      <c r="A42" s="19" t="s">
        <v>1413</v>
      </c>
      <c r="B42" s="11">
        <v>0.10023148148148148</v>
      </c>
      <c r="C42" s="19" t="s">
        <v>1424</v>
      </c>
      <c r="D42" s="19" t="s">
        <v>37</v>
      </c>
      <c r="E42" s="13" t="s">
        <v>38</v>
      </c>
      <c r="F42" s="13" t="s">
        <v>38</v>
      </c>
      <c r="G42" s="15"/>
      <c r="H42" s="15"/>
      <c r="I42" s="15"/>
      <c r="J42" s="19" t="s">
        <v>56</v>
      </c>
    </row>
    <row r="43" spans="1:10" ht="15.75" customHeight="1">
      <c r="A43" s="19" t="s">
        <v>1413</v>
      </c>
      <c r="B43" s="11">
        <v>0.10023148148148148</v>
      </c>
      <c r="C43" s="19" t="s">
        <v>1424</v>
      </c>
      <c r="D43" s="19" t="s">
        <v>37</v>
      </c>
      <c r="E43" s="13">
        <v>27</v>
      </c>
      <c r="F43" s="14">
        <f>E43-10</f>
        <v>17</v>
      </c>
      <c r="G43" s="15"/>
      <c r="H43" s="15"/>
      <c r="I43" s="15"/>
      <c r="J43" s="19" t="s">
        <v>57</v>
      </c>
    </row>
    <row r="44" spans="1:10" ht="15.75" customHeight="1">
      <c r="A44" s="19" t="s">
        <v>1413</v>
      </c>
      <c r="B44" s="11">
        <v>0.10074074074074074</v>
      </c>
      <c r="C44" s="19" t="s">
        <v>1424</v>
      </c>
      <c r="D44" s="19" t="s">
        <v>51</v>
      </c>
      <c r="E44" s="13">
        <v>14</v>
      </c>
      <c r="F44" s="14"/>
      <c r="G44" s="15"/>
      <c r="H44" s="15"/>
      <c r="I44" s="15"/>
      <c r="J44" s="15"/>
    </row>
    <row r="45" spans="1:10" ht="15.75" customHeight="1">
      <c r="A45" s="19" t="s">
        <v>1413</v>
      </c>
      <c r="B45" s="11">
        <v>0.10158564814814815</v>
      </c>
      <c r="C45" s="19" t="s">
        <v>89</v>
      </c>
      <c r="D45" s="19" t="s">
        <v>15</v>
      </c>
      <c r="E45" s="13">
        <v>13</v>
      </c>
      <c r="F45" s="14">
        <f>E45-3</f>
        <v>10</v>
      </c>
      <c r="G45" s="15"/>
      <c r="H45" s="15"/>
      <c r="I45" s="15"/>
      <c r="J45" s="15"/>
    </row>
    <row r="46" spans="1:10" ht="15.75" customHeight="1">
      <c r="A46" s="19" t="s">
        <v>1413</v>
      </c>
      <c r="B46" s="11">
        <v>0.10297453703703703</v>
      </c>
      <c r="C46" s="19" t="s">
        <v>1424</v>
      </c>
      <c r="D46" s="19" t="s">
        <v>22</v>
      </c>
      <c r="E46" s="13">
        <v>17</v>
      </c>
      <c r="F46" s="14">
        <f>E46-7</f>
        <v>10</v>
      </c>
      <c r="G46" s="15"/>
      <c r="H46" s="15"/>
      <c r="I46" s="15"/>
      <c r="J46" s="15"/>
    </row>
    <row r="47" spans="1:10" ht="15.75" customHeight="1">
      <c r="A47" s="19" t="s">
        <v>1413</v>
      </c>
      <c r="B47" s="11">
        <v>0.10501157407407408</v>
      </c>
      <c r="C47" s="19" t="s">
        <v>21</v>
      </c>
      <c r="D47" s="19" t="s">
        <v>321</v>
      </c>
      <c r="E47" s="13" t="s">
        <v>17</v>
      </c>
      <c r="F47" s="13">
        <v>20</v>
      </c>
      <c r="G47" s="15"/>
      <c r="H47" s="15"/>
      <c r="I47" s="15"/>
      <c r="J47" s="15"/>
    </row>
    <row r="48" spans="1:10" ht="15.75" customHeight="1">
      <c r="A48" s="19" t="s">
        <v>1413</v>
      </c>
      <c r="B48" s="11">
        <v>0.105</v>
      </c>
      <c r="C48" s="19" t="s">
        <v>14</v>
      </c>
      <c r="D48" s="19" t="s">
        <v>15</v>
      </c>
      <c r="E48" s="13">
        <v>11</v>
      </c>
      <c r="F48" s="14">
        <f>E48-3</f>
        <v>8</v>
      </c>
      <c r="G48" s="15"/>
      <c r="H48" s="15"/>
      <c r="I48" s="15"/>
      <c r="J48" s="15"/>
    </row>
    <row r="49" spans="1:10" ht="15.75" customHeight="1">
      <c r="A49" s="19" t="s">
        <v>1413</v>
      </c>
      <c r="B49" s="11">
        <v>0.10555555555555556</v>
      </c>
      <c r="C49" s="19" t="s">
        <v>13</v>
      </c>
      <c r="D49" s="19" t="s">
        <v>15</v>
      </c>
      <c r="E49" s="13">
        <v>19</v>
      </c>
      <c r="F49" s="14">
        <f>E49-1</f>
        <v>18</v>
      </c>
      <c r="G49" s="15"/>
      <c r="H49" s="15"/>
      <c r="I49" s="15"/>
      <c r="J49" s="15"/>
    </row>
    <row r="50" spans="1:10" ht="15.75" customHeight="1">
      <c r="A50" s="19" t="s">
        <v>1413</v>
      </c>
      <c r="B50" s="11">
        <v>0.1080787037037037</v>
      </c>
      <c r="C50" s="19" t="s">
        <v>18</v>
      </c>
      <c r="D50" s="19" t="s">
        <v>15</v>
      </c>
      <c r="E50" s="13">
        <v>11</v>
      </c>
      <c r="F50" s="14">
        <f>E50-4</f>
        <v>7</v>
      </c>
      <c r="G50" s="15"/>
      <c r="H50" s="15"/>
      <c r="I50" s="15"/>
      <c r="J50" s="15"/>
    </row>
    <row r="51" spans="1:10" ht="15.75" customHeight="1">
      <c r="A51" s="19" t="s">
        <v>1413</v>
      </c>
      <c r="B51" s="11">
        <v>0.1082638888888889</v>
      </c>
      <c r="C51" s="19" t="s">
        <v>14</v>
      </c>
      <c r="D51" s="19" t="s">
        <v>15</v>
      </c>
      <c r="E51" s="13" t="s">
        <v>17</v>
      </c>
      <c r="F51" s="13">
        <v>20</v>
      </c>
      <c r="G51" s="15"/>
      <c r="H51" s="15"/>
      <c r="I51" s="15"/>
      <c r="J51" s="15"/>
    </row>
    <row r="52" spans="1:10" ht="15.75" customHeight="1">
      <c r="A52" s="19" t="s">
        <v>1413</v>
      </c>
      <c r="B52" s="11">
        <v>0.10922453703703704</v>
      </c>
      <c r="C52" s="19" t="s">
        <v>13</v>
      </c>
      <c r="D52" s="19" t="s">
        <v>22</v>
      </c>
      <c r="E52" s="13">
        <v>21</v>
      </c>
      <c r="F52" s="14">
        <f>E52-10-0</f>
        <v>11</v>
      </c>
      <c r="G52" s="15"/>
      <c r="H52" s="15"/>
      <c r="I52" s="15"/>
      <c r="J52" s="19" t="s">
        <v>820</v>
      </c>
    </row>
    <row r="53" spans="1:10" ht="15.75" customHeight="1">
      <c r="A53" s="19" t="s">
        <v>1413</v>
      </c>
      <c r="B53" s="11">
        <v>0.10927083333333333</v>
      </c>
      <c r="C53" s="19" t="s">
        <v>14</v>
      </c>
      <c r="D53" s="19" t="s">
        <v>22</v>
      </c>
      <c r="E53" s="13">
        <v>34</v>
      </c>
      <c r="F53" s="14">
        <f>E53-10-7</f>
        <v>17</v>
      </c>
      <c r="G53" s="15"/>
      <c r="H53" s="15"/>
      <c r="I53" s="15"/>
      <c r="J53" s="19" t="s">
        <v>820</v>
      </c>
    </row>
    <row r="54" spans="1:10" ht="15.75" customHeight="1">
      <c r="A54" s="19" t="s">
        <v>1413</v>
      </c>
      <c r="B54" s="11">
        <v>0.10928240740740741</v>
      </c>
      <c r="C54" s="19" t="s">
        <v>21</v>
      </c>
      <c r="D54" s="19" t="s">
        <v>22</v>
      </c>
      <c r="E54" s="13">
        <v>15</v>
      </c>
      <c r="F54" s="14">
        <f>E54-10-1</f>
        <v>4</v>
      </c>
      <c r="G54" s="15"/>
      <c r="H54" s="15"/>
      <c r="I54" s="15"/>
      <c r="J54" s="19" t="s">
        <v>820</v>
      </c>
    </row>
    <row r="55" spans="1:10" ht="15.75" customHeight="1">
      <c r="A55" s="19" t="s">
        <v>1413</v>
      </c>
      <c r="B55" s="11">
        <v>0.10929398148148148</v>
      </c>
      <c r="C55" s="19" t="s">
        <v>19</v>
      </c>
      <c r="D55" s="19" t="s">
        <v>22</v>
      </c>
      <c r="E55" s="13">
        <v>32</v>
      </c>
      <c r="F55" s="14">
        <f>E55-10-10</f>
        <v>12</v>
      </c>
      <c r="G55" s="15"/>
      <c r="H55" s="15"/>
      <c r="I55" s="15"/>
      <c r="J55" s="19" t="s">
        <v>820</v>
      </c>
    </row>
    <row r="56" spans="1:10" ht="15.75" customHeight="1">
      <c r="A56" s="19" t="s">
        <v>1413</v>
      </c>
      <c r="B56" s="11">
        <v>0.10931712962962963</v>
      </c>
      <c r="C56" s="19" t="s">
        <v>18</v>
      </c>
      <c r="D56" s="19" t="s">
        <v>22</v>
      </c>
      <c r="E56" s="13">
        <v>17</v>
      </c>
      <c r="F56" s="14">
        <f>E56-10-4</f>
        <v>3</v>
      </c>
      <c r="G56" s="15"/>
      <c r="H56" s="15"/>
      <c r="I56" s="15"/>
      <c r="J56" s="19" t="s">
        <v>820</v>
      </c>
    </row>
    <row r="57" spans="1:10" ht="15.75" customHeight="1">
      <c r="A57" s="19" t="s">
        <v>1413</v>
      </c>
      <c r="B57" s="11">
        <v>0.10932870370370371</v>
      </c>
      <c r="C57" s="19" t="s">
        <v>1424</v>
      </c>
      <c r="D57" s="19" t="s">
        <v>22</v>
      </c>
      <c r="E57" s="13">
        <v>20</v>
      </c>
      <c r="F57" s="14">
        <f>E57-10-7</f>
        <v>3</v>
      </c>
      <c r="G57" s="15"/>
      <c r="H57" s="15"/>
      <c r="I57" s="15"/>
      <c r="J57" s="19" t="s">
        <v>820</v>
      </c>
    </row>
    <row r="58" spans="1:10" ht="15.75" customHeight="1">
      <c r="A58" s="19" t="s">
        <v>1413</v>
      </c>
      <c r="B58" s="11">
        <v>0.10934027777777777</v>
      </c>
      <c r="C58" s="19" t="s">
        <v>888</v>
      </c>
      <c r="D58" s="19" t="s">
        <v>22</v>
      </c>
      <c r="E58" s="13">
        <v>24</v>
      </c>
      <c r="F58" s="14">
        <f>E58-10-1</f>
        <v>13</v>
      </c>
      <c r="G58" s="15"/>
      <c r="H58" s="15"/>
      <c r="I58" s="15"/>
      <c r="J58" s="19" t="s">
        <v>820</v>
      </c>
    </row>
    <row r="59" spans="1:10" ht="13">
      <c r="A59" s="19" t="s">
        <v>1413</v>
      </c>
      <c r="B59" s="11">
        <v>0.11087962962962963</v>
      </c>
      <c r="C59" s="19" t="s">
        <v>19</v>
      </c>
      <c r="D59" s="19" t="s">
        <v>15</v>
      </c>
      <c r="E59" s="13">
        <v>6</v>
      </c>
      <c r="F59" s="14">
        <f>E59-0</f>
        <v>6</v>
      </c>
      <c r="G59" s="15"/>
      <c r="H59" s="15"/>
      <c r="I59" s="15"/>
      <c r="J59" s="15"/>
    </row>
    <row r="60" spans="1:10" ht="13">
      <c r="A60" s="19" t="s">
        <v>1413</v>
      </c>
      <c r="B60" s="11">
        <v>0.11369212962962963</v>
      </c>
      <c r="C60" s="19" t="s">
        <v>21</v>
      </c>
      <c r="D60" s="19" t="s">
        <v>246</v>
      </c>
      <c r="E60" s="13" t="s">
        <v>38</v>
      </c>
      <c r="F60" s="13" t="s">
        <v>38</v>
      </c>
      <c r="G60" s="15"/>
      <c r="H60" s="15"/>
      <c r="I60" s="15"/>
      <c r="J60" s="15"/>
    </row>
    <row r="61" spans="1:10" ht="13">
      <c r="A61" s="19" t="s">
        <v>1413</v>
      </c>
      <c r="B61" s="11">
        <v>0.11376157407407407</v>
      </c>
      <c r="C61" s="19" t="s">
        <v>13</v>
      </c>
      <c r="D61" s="19" t="s">
        <v>246</v>
      </c>
      <c r="E61" s="13">
        <v>15</v>
      </c>
      <c r="F61" s="14">
        <f>E61-2</f>
        <v>13</v>
      </c>
      <c r="G61" s="15"/>
      <c r="H61" s="15"/>
      <c r="I61" s="15"/>
      <c r="J61" s="15"/>
    </row>
    <row r="62" spans="1:10" ht="13">
      <c r="A62" s="19" t="s">
        <v>1413</v>
      </c>
      <c r="B62" s="11">
        <v>0.1137962962962963</v>
      </c>
      <c r="C62" s="19" t="s">
        <v>14</v>
      </c>
      <c r="D62" s="19" t="s">
        <v>246</v>
      </c>
      <c r="E62" s="13">
        <v>15</v>
      </c>
      <c r="F62" s="14">
        <f>E62-6</f>
        <v>9</v>
      </c>
      <c r="G62" s="15"/>
      <c r="H62" s="15"/>
      <c r="I62" s="15"/>
      <c r="J62" s="15"/>
    </row>
    <row r="63" spans="1:10" ht="13">
      <c r="A63" s="19" t="s">
        <v>1413</v>
      </c>
      <c r="B63" s="11">
        <v>0.11717592592592592</v>
      </c>
      <c r="C63" s="19" t="s">
        <v>1424</v>
      </c>
      <c r="D63" s="19" t="s">
        <v>137</v>
      </c>
      <c r="E63" s="13" t="s">
        <v>38</v>
      </c>
      <c r="F63" s="13" t="s">
        <v>38</v>
      </c>
      <c r="G63" s="15"/>
      <c r="H63" s="15"/>
      <c r="I63" s="15"/>
      <c r="J63" s="19" t="s">
        <v>56</v>
      </c>
    </row>
    <row r="64" spans="1:10" ht="13">
      <c r="A64" s="19" t="s">
        <v>1413</v>
      </c>
      <c r="B64" s="11">
        <v>0.11717592592592592</v>
      </c>
      <c r="C64" s="19" t="s">
        <v>1424</v>
      </c>
      <c r="D64" s="19" t="s">
        <v>137</v>
      </c>
      <c r="E64" s="13">
        <v>27</v>
      </c>
      <c r="F64" s="14">
        <f>E64-10</f>
        <v>17</v>
      </c>
      <c r="G64" s="15"/>
      <c r="H64" s="15"/>
      <c r="I64" s="15"/>
      <c r="J64" s="19" t="s">
        <v>57</v>
      </c>
    </row>
    <row r="65" spans="1:10" ht="13">
      <c r="A65" s="19" t="s">
        <v>1413</v>
      </c>
      <c r="B65" s="11">
        <v>0.11868055555555555</v>
      </c>
      <c r="C65" s="19" t="s">
        <v>1424</v>
      </c>
      <c r="D65" s="19" t="s">
        <v>16</v>
      </c>
      <c r="E65" s="13">
        <v>17</v>
      </c>
      <c r="F65" s="14">
        <f t="shared" ref="F65:F67" si="2">E65-4</f>
        <v>13</v>
      </c>
      <c r="G65" s="15"/>
      <c r="H65" s="15"/>
      <c r="I65" s="15"/>
      <c r="J65" s="15"/>
    </row>
    <row r="66" spans="1:10" ht="13">
      <c r="A66" s="19" t="s">
        <v>1413</v>
      </c>
      <c r="B66" s="11">
        <v>0.11881944444444445</v>
      </c>
      <c r="C66" s="19" t="s">
        <v>19</v>
      </c>
      <c r="D66" s="19" t="s">
        <v>16</v>
      </c>
      <c r="E66" s="13">
        <v>12</v>
      </c>
      <c r="F66" s="14">
        <f t="shared" si="2"/>
        <v>8</v>
      </c>
      <c r="G66" s="15"/>
      <c r="H66" s="15"/>
      <c r="I66" s="15"/>
      <c r="J66" s="15"/>
    </row>
    <row r="67" spans="1:10" ht="13">
      <c r="A67" s="19" t="s">
        <v>1413</v>
      </c>
      <c r="B67" s="11">
        <v>0.11881944444444445</v>
      </c>
      <c r="C67" s="19" t="s">
        <v>14</v>
      </c>
      <c r="D67" s="19" t="s">
        <v>16</v>
      </c>
      <c r="E67" s="13">
        <v>11</v>
      </c>
      <c r="F67" s="14">
        <f t="shared" si="2"/>
        <v>7</v>
      </c>
      <c r="G67" s="15"/>
      <c r="H67" s="15"/>
      <c r="I67" s="15"/>
      <c r="J67" s="15"/>
    </row>
    <row r="68" spans="1:10" ht="13">
      <c r="A68" s="19" t="s">
        <v>1413</v>
      </c>
      <c r="B68" s="11">
        <v>0.11905092592592592</v>
      </c>
      <c r="C68" s="19" t="s">
        <v>18</v>
      </c>
      <c r="D68" s="19" t="s">
        <v>16</v>
      </c>
      <c r="E68" s="13" t="s">
        <v>20</v>
      </c>
      <c r="F68" s="13">
        <v>1</v>
      </c>
      <c r="G68" s="15"/>
      <c r="H68" s="15"/>
      <c r="I68" s="15"/>
      <c r="J68" s="15"/>
    </row>
    <row r="69" spans="1:10" ht="13">
      <c r="A69" s="19" t="s">
        <v>1413</v>
      </c>
      <c r="B69" s="11">
        <v>0.11905092592592592</v>
      </c>
      <c r="C69" s="19" t="s">
        <v>21</v>
      </c>
      <c r="D69" s="19" t="s">
        <v>16</v>
      </c>
      <c r="E69" s="13">
        <v>6</v>
      </c>
      <c r="F69" s="14">
        <f t="shared" ref="F69:F70" si="3">E69-1</f>
        <v>5</v>
      </c>
      <c r="G69" s="15"/>
      <c r="H69" s="15"/>
      <c r="I69" s="15"/>
      <c r="J69" s="15"/>
    </row>
    <row r="70" spans="1:10" ht="13">
      <c r="A70" s="19" t="s">
        <v>1413</v>
      </c>
      <c r="B70" s="11">
        <v>0.11913194444444444</v>
      </c>
      <c r="C70" s="19" t="s">
        <v>888</v>
      </c>
      <c r="D70" s="19" t="s">
        <v>16</v>
      </c>
      <c r="E70" s="13">
        <v>3</v>
      </c>
      <c r="F70" s="14">
        <f t="shared" si="3"/>
        <v>2</v>
      </c>
      <c r="G70" s="15"/>
      <c r="H70" s="15"/>
      <c r="I70" s="15"/>
      <c r="J70" s="15"/>
    </row>
    <row r="71" spans="1:10" ht="13">
      <c r="A71" s="19" t="s">
        <v>1413</v>
      </c>
      <c r="B71" s="11">
        <v>0.11939814814814814</v>
      </c>
      <c r="C71" s="19" t="s">
        <v>1424</v>
      </c>
      <c r="D71" s="19" t="s">
        <v>52</v>
      </c>
      <c r="E71" s="13">
        <v>19</v>
      </c>
      <c r="F71" s="14"/>
      <c r="G71" s="15"/>
      <c r="H71" s="15"/>
      <c r="I71" s="15"/>
      <c r="J71" s="15"/>
    </row>
    <row r="72" spans="1:10" ht="13">
      <c r="A72" s="19" t="s">
        <v>1413</v>
      </c>
      <c r="B72" s="11">
        <v>0.1197337962962963</v>
      </c>
      <c r="C72" s="19" t="s">
        <v>19</v>
      </c>
      <c r="D72" s="19" t="s">
        <v>52</v>
      </c>
      <c r="E72" s="13">
        <v>23</v>
      </c>
      <c r="F72" s="14">
        <f>E72-7</f>
        <v>16</v>
      </c>
      <c r="G72" s="15"/>
      <c r="H72" s="15"/>
      <c r="I72" s="15"/>
      <c r="J72" s="15"/>
    </row>
    <row r="73" spans="1:10" ht="13">
      <c r="A73" s="19" t="s">
        <v>1413</v>
      </c>
      <c r="B73" s="11">
        <v>0.12170138888888889</v>
      </c>
      <c r="C73" s="19" t="s">
        <v>21</v>
      </c>
      <c r="D73" s="19" t="s">
        <v>37</v>
      </c>
      <c r="E73" s="13">
        <v>16</v>
      </c>
      <c r="F73" s="14">
        <f>E73-8</f>
        <v>8</v>
      </c>
      <c r="G73" s="15"/>
      <c r="H73" s="15"/>
      <c r="I73" s="15"/>
      <c r="J73" s="15"/>
    </row>
    <row r="74" spans="1:10" ht="13">
      <c r="A74" s="19" t="s">
        <v>1413</v>
      </c>
      <c r="B74" s="11">
        <v>0.12314814814814815</v>
      </c>
      <c r="C74" s="19" t="s">
        <v>18</v>
      </c>
      <c r="D74" s="19" t="s">
        <v>33</v>
      </c>
      <c r="E74" s="13">
        <v>17</v>
      </c>
      <c r="F74" s="14">
        <f>E74-7</f>
        <v>10</v>
      </c>
      <c r="G74" s="15"/>
      <c r="H74" s="15"/>
      <c r="I74" s="15"/>
      <c r="J74" s="19" t="s">
        <v>1445</v>
      </c>
    </row>
    <row r="75" spans="1:10" ht="13">
      <c r="A75" s="19" t="s">
        <v>1413</v>
      </c>
      <c r="B75" s="11">
        <v>0.12340277777777778</v>
      </c>
      <c r="C75" s="19" t="s">
        <v>18</v>
      </c>
      <c r="D75" s="19" t="s">
        <v>28</v>
      </c>
      <c r="E75" s="13">
        <v>20</v>
      </c>
      <c r="F75" s="14"/>
      <c r="G75" s="15"/>
      <c r="H75" s="19" t="s">
        <v>1446</v>
      </c>
      <c r="I75" s="15"/>
      <c r="J75" s="15"/>
    </row>
    <row r="76" spans="1:10" ht="13">
      <c r="A76" s="19" t="s">
        <v>1413</v>
      </c>
      <c r="B76" s="11">
        <v>0.12420138888888889</v>
      </c>
      <c r="C76" s="19" t="s">
        <v>888</v>
      </c>
      <c r="D76" s="19" t="s">
        <v>28</v>
      </c>
      <c r="E76" s="13">
        <v>14</v>
      </c>
      <c r="F76" s="14"/>
      <c r="G76" s="15"/>
      <c r="H76" s="19" t="s">
        <v>1448</v>
      </c>
      <c r="I76" s="15"/>
      <c r="J76" s="19" t="s">
        <v>215</v>
      </c>
    </row>
    <row r="77" spans="1:10" ht="13">
      <c r="A77" s="19" t="s">
        <v>1413</v>
      </c>
      <c r="B77" s="11">
        <v>0.12504629629629629</v>
      </c>
      <c r="C77" s="19" t="s">
        <v>1424</v>
      </c>
      <c r="D77" s="19" t="s">
        <v>30</v>
      </c>
      <c r="E77" s="13" t="s">
        <v>38</v>
      </c>
      <c r="F77" s="13" t="s">
        <v>38</v>
      </c>
      <c r="G77" s="15"/>
      <c r="H77" s="15"/>
      <c r="I77" s="15"/>
      <c r="J77" s="19" t="s">
        <v>103</v>
      </c>
    </row>
    <row r="78" spans="1:10" ht="13">
      <c r="A78" s="19" t="s">
        <v>1413</v>
      </c>
      <c r="B78" s="11">
        <v>0.12504629629629629</v>
      </c>
      <c r="C78" s="19" t="s">
        <v>1424</v>
      </c>
      <c r="D78" s="19" t="s">
        <v>30</v>
      </c>
      <c r="E78" s="13">
        <v>25</v>
      </c>
      <c r="F78" s="13">
        <v>18</v>
      </c>
      <c r="G78" s="15"/>
      <c r="H78" s="15"/>
      <c r="I78" s="15"/>
      <c r="J78" s="19" t="s">
        <v>1449</v>
      </c>
    </row>
    <row r="79" spans="1:10" ht="13">
      <c r="A79" s="19" t="s">
        <v>1413</v>
      </c>
      <c r="B79" s="11">
        <v>0.12517361111111111</v>
      </c>
      <c r="C79" s="19" t="s">
        <v>1424</v>
      </c>
      <c r="D79" s="19" t="s">
        <v>28</v>
      </c>
      <c r="E79" s="13">
        <v>19</v>
      </c>
      <c r="F79" s="14"/>
      <c r="G79" s="15"/>
      <c r="H79" s="19" t="s">
        <v>1450</v>
      </c>
      <c r="I79" s="15"/>
      <c r="J79" s="15"/>
    </row>
    <row r="80" spans="1:10" ht="13">
      <c r="A80" s="19" t="s">
        <v>1413</v>
      </c>
      <c r="B80" s="11">
        <v>0.12679398148148149</v>
      </c>
      <c r="C80" s="19" t="s">
        <v>19</v>
      </c>
      <c r="D80" s="19" t="s">
        <v>22</v>
      </c>
      <c r="E80" s="13">
        <v>29</v>
      </c>
      <c r="F80" s="14">
        <f>E80-10</f>
        <v>19</v>
      </c>
      <c r="G80" s="15"/>
      <c r="H80" s="15"/>
      <c r="I80" s="15"/>
      <c r="J80" s="15"/>
    </row>
    <row r="81" spans="1:10" ht="13">
      <c r="A81" s="19" t="s">
        <v>1413</v>
      </c>
      <c r="B81" s="11">
        <v>0.12703703703703703</v>
      </c>
      <c r="C81" s="19" t="s">
        <v>19</v>
      </c>
      <c r="D81" s="19" t="s">
        <v>30</v>
      </c>
      <c r="E81" s="13">
        <v>24</v>
      </c>
      <c r="F81" s="14">
        <f>E81-8</f>
        <v>16</v>
      </c>
      <c r="G81" s="15"/>
      <c r="H81" s="15"/>
      <c r="I81" s="15"/>
      <c r="J81" s="19" t="s">
        <v>1296</v>
      </c>
    </row>
    <row r="82" spans="1:10" ht="13">
      <c r="A82" s="19" t="s">
        <v>1413</v>
      </c>
      <c r="B82" s="11">
        <v>0.12703703703703703</v>
      </c>
      <c r="C82" s="19" t="s">
        <v>19</v>
      </c>
      <c r="D82" s="19" t="s">
        <v>30</v>
      </c>
      <c r="E82" s="13" t="s">
        <v>38</v>
      </c>
      <c r="F82" s="13" t="s">
        <v>38</v>
      </c>
      <c r="G82" s="15"/>
      <c r="H82" s="15"/>
      <c r="I82" s="15"/>
      <c r="J82" s="19" t="s">
        <v>56</v>
      </c>
    </row>
    <row r="83" spans="1:10" ht="13">
      <c r="A83" s="19" t="s">
        <v>1413</v>
      </c>
      <c r="B83" s="11">
        <v>0.1272800925925926</v>
      </c>
      <c r="C83" s="19" t="s">
        <v>19</v>
      </c>
      <c r="D83" s="19" t="s">
        <v>28</v>
      </c>
      <c r="E83" s="13">
        <v>28</v>
      </c>
      <c r="F83" s="14"/>
      <c r="G83" s="15"/>
      <c r="H83" s="19" t="s">
        <v>1454</v>
      </c>
      <c r="I83" s="13">
        <v>1</v>
      </c>
      <c r="J83" s="19" t="s">
        <v>100</v>
      </c>
    </row>
    <row r="84" spans="1:10" ht="13">
      <c r="A84" s="19" t="s">
        <v>1413</v>
      </c>
      <c r="B84" s="11">
        <v>0.12747685185185184</v>
      </c>
      <c r="C84" s="19" t="s">
        <v>19</v>
      </c>
      <c r="D84" s="19" t="s">
        <v>45</v>
      </c>
      <c r="E84" s="13">
        <v>2</v>
      </c>
      <c r="F84" s="14"/>
      <c r="G84" s="15"/>
      <c r="H84" s="15"/>
      <c r="I84" s="15"/>
      <c r="J84" s="19" t="s">
        <v>1457</v>
      </c>
    </row>
    <row r="85" spans="1:10" ht="13">
      <c r="A85" s="19" t="s">
        <v>1413</v>
      </c>
      <c r="B85" s="11">
        <v>0.12856481481481483</v>
      </c>
      <c r="C85" s="19" t="s">
        <v>888</v>
      </c>
      <c r="D85" s="19" t="s">
        <v>15</v>
      </c>
      <c r="E85" s="13">
        <v>17</v>
      </c>
      <c r="F85" s="14">
        <f>E85-8</f>
        <v>9</v>
      </c>
      <c r="G85" s="15"/>
      <c r="H85" s="15"/>
      <c r="I85" s="15"/>
      <c r="J85" s="15"/>
    </row>
    <row r="86" spans="1:10" ht="13">
      <c r="A86" s="19" t="s">
        <v>1413</v>
      </c>
      <c r="B86" s="11">
        <v>0.12922453703703704</v>
      </c>
      <c r="C86" s="19" t="s">
        <v>1424</v>
      </c>
      <c r="D86" s="19" t="s">
        <v>37</v>
      </c>
      <c r="E86" s="13">
        <v>25</v>
      </c>
      <c r="F86" s="14">
        <f t="shared" ref="F86:F88" si="4">E86-10</f>
        <v>15</v>
      </c>
      <c r="G86" s="15"/>
      <c r="H86" s="15"/>
      <c r="I86" s="15"/>
      <c r="J86" s="15"/>
    </row>
    <row r="87" spans="1:10" ht="13">
      <c r="A87" s="19" t="s">
        <v>1413</v>
      </c>
      <c r="B87" s="11">
        <v>0.12934027777777779</v>
      </c>
      <c r="C87" s="19" t="s">
        <v>1424</v>
      </c>
      <c r="D87" s="19" t="s">
        <v>137</v>
      </c>
      <c r="E87" s="13">
        <v>13</v>
      </c>
      <c r="F87" s="14">
        <f t="shared" si="4"/>
        <v>3</v>
      </c>
      <c r="G87" s="15"/>
      <c r="H87" s="15"/>
      <c r="I87" s="15"/>
      <c r="J87" s="15"/>
    </row>
    <row r="88" spans="1:10" ht="13">
      <c r="A88" s="19" t="s">
        <v>1413</v>
      </c>
      <c r="B88" s="11">
        <v>0.12952546296296297</v>
      </c>
      <c r="C88" s="19" t="s">
        <v>1424</v>
      </c>
      <c r="D88" s="19" t="s">
        <v>137</v>
      </c>
      <c r="E88" s="13">
        <v>21</v>
      </c>
      <c r="F88" s="14">
        <f t="shared" si="4"/>
        <v>11</v>
      </c>
      <c r="G88" s="15"/>
      <c r="H88" s="15"/>
      <c r="I88" s="15"/>
      <c r="J88" s="15"/>
    </row>
    <row r="89" spans="1:10" ht="13">
      <c r="A89" s="19" t="s">
        <v>1413</v>
      </c>
      <c r="B89" s="11">
        <v>0.12972222222222221</v>
      </c>
      <c r="C89" s="19" t="s">
        <v>21</v>
      </c>
      <c r="D89" s="19" t="s">
        <v>15</v>
      </c>
      <c r="E89" s="13">
        <v>5</v>
      </c>
      <c r="F89" s="14">
        <f>E89-3</f>
        <v>2</v>
      </c>
      <c r="G89" s="15"/>
      <c r="H89" s="15"/>
      <c r="I89" s="15"/>
      <c r="J89" s="15"/>
    </row>
    <row r="90" spans="1:10" ht="13">
      <c r="A90" s="19" t="s">
        <v>1413</v>
      </c>
      <c r="B90" s="11">
        <v>0.13046296296296298</v>
      </c>
      <c r="C90" s="19" t="s">
        <v>19</v>
      </c>
      <c r="D90" s="19" t="s">
        <v>37</v>
      </c>
      <c r="E90" s="13">
        <v>18</v>
      </c>
      <c r="F90" s="14">
        <f>E90-9</f>
        <v>9</v>
      </c>
      <c r="G90" s="15"/>
      <c r="H90" s="15"/>
      <c r="I90" s="15"/>
      <c r="J90" s="15"/>
    </row>
    <row r="91" spans="1:10" ht="13">
      <c r="A91" s="19" t="s">
        <v>1413</v>
      </c>
      <c r="B91" s="11">
        <v>0.13049768518518517</v>
      </c>
      <c r="C91" s="19" t="s">
        <v>21</v>
      </c>
      <c r="D91" s="19" t="s">
        <v>37</v>
      </c>
      <c r="E91" s="13">
        <v>23</v>
      </c>
      <c r="F91" s="14">
        <f>E91-8</f>
        <v>15</v>
      </c>
      <c r="G91" s="15"/>
      <c r="H91" s="15"/>
      <c r="I91" s="15"/>
      <c r="J91" s="15"/>
    </row>
    <row r="92" spans="1:10" ht="13">
      <c r="A92" s="19" t="s">
        <v>1413</v>
      </c>
      <c r="B92" s="11">
        <v>0.13113425925925926</v>
      </c>
      <c r="C92" s="19" t="s">
        <v>19</v>
      </c>
      <c r="D92" s="19" t="s">
        <v>137</v>
      </c>
      <c r="E92" s="13">
        <v>20</v>
      </c>
      <c r="F92" s="13">
        <v>10</v>
      </c>
      <c r="G92" s="15"/>
      <c r="H92" s="15"/>
      <c r="I92" s="15"/>
      <c r="J92" s="15"/>
    </row>
    <row r="93" spans="1:10" ht="13">
      <c r="A93" s="19" t="s">
        <v>1413</v>
      </c>
      <c r="B93" s="11">
        <v>0.13157407407407407</v>
      </c>
      <c r="C93" s="19" t="s">
        <v>1424</v>
      </c>
      <c r="D93" s="19" t="s">
        <v>137</v>
      </c>
      <c r="E93" s="13">
        <v>20</v>
      </c>
      <c r="F93" s="14">
        <f>E93-10</f>
        <v>10</v>
      </c>
      <c r="G93" s="15"/>
      <c r="H93" s="15"/>
      <c r="I93" s="15"/>
      <c r="J93" s="15"/>
    </row>
    <row r="94" spans="1:10" ht="13">
      <c r="A94" s="19" t="s">
        <v>1413</v>
      </c>
      <c r="B94" s="11">
        <v>0.13255787037037037</v>
      </c>
      <c r="C94" s="19" t="s">
        <v>19</v>
      </c>
      <c r="D94" s="19" t="s">
        <v>37</v>
      </c>
      <c r="E94" s="13">
        <v>11</v>
      </c>
      <c r="F94" s="14">
        <f t="shared" ref="F94:F95" si="5">E94-9</f>
        <v>2</v>
      </c>
      <c r="G94" s="15"/>
      <c r="H94" s="15"/>
      <c r="I94" s="15"/>
      <c r="J94" s="19" t="s">
        <v>56</v>
      </c>
    </row>
    <row r="95" spans="1:10" ht="13">
      <c r="A95" s="19" t="s">
        <v>1413</v>
      </c>
      <c r="B95" s="11">
        <v>0.13255787037037037</v>
      </c>
      <c r="C95" s="19" t="s">
        <v>19</v>
      </c>
      <c r="D95" s="19" t="s">
        <v>37</v>
      </c>
      <c r="E95" s="13">
        <v>13</v>
      </c>
      <c r="F95" s="14">
        <f t="shared" si="5"/>
        <v>4</v>
      </c>
      <c r="G95" s="15"/>
      <c r="H95" s="15"/>
      <c r="I95" s="15"/>
      <c r="J95" s="19" t="s">
        <v>57</v>
      </c>
    </row>
    <row r="96" spans="1:10" ht="13">
      <c r="A96" s="19" t="s">
        <v>1413</v>
      </c>
      <c r="B96" s="11">
        <v>0.13297453703703704</v>
      </c>
      <c r="C96" s="19" t="s">
        <v>21</v>
      </c>
      <c r="D96" s="19" t="s">
        <v>15</v>
      </c>
      <c r="E96" s="13">
        <v>22</v>
      </c>
      <c r="F96" s="14">
        <f>E96-3</f>
        <v>19</v>
      </c>
      <c r="G96" s="15"/>
      <c r="H96" s="15"/>
      <c r="I96" s="15"/>
      <c r="J96" s="15"/>
    </row>
    <row r="97" spans="1:10" ht="13">
      <c r="A97" s="19" t="s">
        <v>1413</v>
      </c>
      <c r="B97" s="11">
        <v>0.13377314814814814</v>
      </c>
      <c r="C97" s="19" t="s">
        <v>14</v>
      </c>
      <c r="D97" s="19" t="s">
        <v>37</v>
      </c>
      <c r="E97" s="13" t="s">
        <v>38</v>
      </c>
      <c r="F97" s="13" t="s">
        <v>38</v>
      </c>
      <c r="G97" s="15"/>
      <c r="H97" s="15"/>
      <c r="I97" s="15"/>
      <c r="J97" s="19" t="s">
        <v>56</v>
      </c>
    </row>
    <row r="98" spans="1:10" ht="13">
      <c r="A98" s="19" t="s">
        <v>1413</v>
      </c>
      <c r="B98" s="11">
        <v>0.13377314814814814</v>
      </c>
      <c r="C98" s="19" t="s">
        <v>14</v>
      </c>
      <c r="D98" s="19" t="s">
        <v>37</v>
      </c>
      <c r="E98" s="13">
        <v>24</v>
      </c>
      <c r="F98" s="14">
        <f t="shared" ref="F98:F99" si="6">E98-5</f>
        <v>19</v>
      </c>
      <c r="G98" s="15"/>
      <c r="H98" s="15"/>
      <c r="I98" s="15"/>
      <c r="J98" s="19" t="s">
        <v>57</v>
      </c>
    </row>
    <row r="99" spans="1:10" ht="13">
      <c r="A99" s="19" t="s">
        <v>1413</v>
      </c>
      <c r="B99" s="11">
        <v>0.13483796296296297</v>
      </c>
      <c r="C99" s="19" t="s">
        <v>21</v>
      </c>
      <c r="D99" s="19" t="s">
        <v>78</v>
      </c>
      <c r="E99" s="13">
        <v>17</v>
      </c>
      <c r="F99" s="14">
        <f t="shared" si="6"/>
        <v>12</v>
      </c>
      <c r="G99" s="15"/>
      <c r="H99" s="15"/>
      <c r="I99" s="15"/>
      <c r="J99" s="15"/>
    </row>
    <row r="100" spans="1:10" ht="13">
      <c r="A100" s="19" t="s">
        <v>1413</v>
      </c>
      <c r="B100" s="11">
        <v>0.13797453703703705</v>
      </c>
      <c r="C100" s="19" t="s">
        <v>19</v>
      </c>
      <c r="D100" s="19" t="s">
        <v>137</v>
      </c>
      <c r="E100" s="13">
        <v>23</v>
      </c>
      <c r="F100" s="14">
        <f t="shared" ref="F100:F103" si="7">E100-10</f>
        <v>13</v>
      </c>
      <c r="G100" s="15"/>
      <c r="H100" s="15"/>
      <c r="I100" s="15"/>
      <c r="J100" s="15"/>
    </row>
    <row r="101" spans="1:10" ht="13">
      <c r="A101" s="19" t="s">
        <v>1413</v>
      </c>
      <c r="B101" s="11">
        <v>0.13833333333333334</v>
      </c>
      <c r="C101" s="19" t="s">
        <v>19</v>
      </c>
      <c r="D101" s="19" t="s">
        <v>137</v>
      </c>
      <c r="E101" s="13">
        <v>12</v>
      </c>
      <c r="F101" s="14">
        <f t="shared" si="7"/>
        <v>2</v>
      </c>
      <c r="G101" s="15"/>
      <c r="H101" s="15"/>
      <c r="I101" s="15"/>
      <c r="J101" s="15"/>
    </row>
    <row r="102" spans="1:10" ht="13">
      <c r="A102" s="19" t="s">
        <v>1413</v>
      </c>
      <c r="B102" s="11">
        <v>0.13841435185185186</v>
      </c>
      <c r="C102" s="19" t="s">
        <v>19</v>
      </c>
      <c r="D102" s="19" t="s">
        <v>137</v>
      </c>
      <c r="E102" s="13">
        <v>28</v>
      </c>
      <c r="F102" s="14">
        <f t="shared" si="7"/>
        <v>18</v>
      </c>
      <c r="G102" s="15"/>
      <c r="H102" s="15"/>
      <c r="I102" s="15"/>
      <c r="J102" s="15"/>
    </row>
    <row r="103" spans="1:10" ht="13">
      <c r="A103" s="19" t="s">
        <v>1413</v>
      </c>
      <c r="B103" s="11">
        <v>0.13886574074074073</v>
      </c>
      <c r="C103" s="19" t="s">
        <v>19</v>
      </c>
      <c r="D103" s="19" t="s">
        <v>137</v>
      </c>
      <c r="E103" s="13">
        <v>15</v>
      </c>
      <c r="F103" s="14">
        <f t="shared" si="7"/>
        <v>5</v>
      </c>
      <c r="G103" s="15"/>
      <c r="H103" s="15"/>
      <c r="I103" s="15"/>
      <c r="J103" s="15"/>
    </row>
    <row r="104" spans="1:10" ht="13">
      <c r="A104" s="19" t="s">
        <v>1413</v>
      </c>
      <c r="B104" s="11">
        <v>0.13969907407407409</v>
      </c>
      <c r="C104" s="19" t="s">
        <v>13</v>
      </c>
      <c r="D104" s="19" t="s">
        <v>52</v>
      </c>
      <c r="E104" s="13" t="s">
        <v>20</v>
      </c>
      <c r="F104" s="13">
        <v>1</v>
      </c>
      <c r="G104" s="15"/>
      <c r="H104" s="19" t="s">
        <v>1471</v>
      </c>
      <c r="I104" s="15"/>
      <c r="J104" s="15"/>
    </row>
    <row r="105" spans="1:10" ht="13">
      <c r="A105" s="19" t="s">
        <v>1413</v>
      </c>
      <c r="B105" s="11">
        <v>0.14409722222222221</v>
      </c>
      <c r="C105" s="19" t="s">
        <v>13</v>
      </c>
      <c r="D105" s="19" t="s">
        <v>15</v>
      </c>
      <c r="E105" s="13" t="s">
        <v>20</v>
      </c>
      <c r="F105" s="13">
        <v>1</v>
      </c>
      <c r="G105" s="15"/>
      <c r="H105" s="15"/>
      <c r="I105" s="15"/>
      <c r="J105" s="15"/>
    </row>
    <row r="106" spans="1:10" ht="13">
      <c r="A106" s="19" t="s">
        <v>1413</v>
      </c>
      <c r="B106" s="11">
        <v>0.14467592592592593</v>
      </c>
      <c r="C106" s="19" t="s">
        <v>13</v>
      </c>
      <c r="D106" s="19" t="s">
        <v>31</v>
      </c>
      <c r="E106" s="13">
        <v>23</v>
      </c>
      <c r="F106" s="14">
        <f t="shared" ref="F106:F107" si="8">E106-4</f>
        <v>19</v>
      </c>
      <c r="G106" s="15"/>
      <c r="H106" s="15"/>
      <c r="I106" s="15"/>
      <c r="J106" s="15"/>
    </row>
    <row r="107" spans="1:10" ht="13">
      <c r="A107" s="19" t="s">
        <v>1413</v>
      </c>
      <c r="B107" s="11">
        <v>0.14648148148148149</v>
      </c>
      <c r="C107" s="19" t="s">
        <v>13</v>
      </c>
      <c r="D107" s="19" t="s">
        <v>31</v>
      </c>
      <c r="E107" s="13">
        <v>14</v>
      </c>
      <c r="F107" s="14">
        <f t="shared" si="8"/>
        <v>10</v>
      </c>
      <c r="G107" s="15"/>
      <c r="H107" s="15"/>
      <c r="I107" s="15"/>
      <c r="J107" s="15"/>
    </row>
    <row r="108" spans="1:10" ht="13">
      <c r="A108" s="19" t="s">
        <v>1413</v>
      </c>
      <c r="B108" s="11">
        <v>0.14695601851851853</v>
      </c>
      <c r="C108" s="19" t="s">
        <v>18</v>
      </c>
      <c r="D108" s="19" t="s">
        <v>52</v>
      </c>
      <c r="E108" s="13" t="s">
        <v>17</v>
      </c>
      <c r="F108" s="13">
        <v>20</v>
      </c>
      <c r="G108" s="15"/>
      <c r="H108" s="15"/>
      <c r="I108" s="15"/>
      <c r="J108" s="15"/>
    </row>
    <row r="109" spans="1:10" ht="13">
      <c r="A109" s="19" t="s">
        <v>1413</v>
      </c>
      <c r="B109" s="11">
        <v>0.14695601851851853</v>
      </c>
      <c r="C109" s="19" t="s">
        <v>14</v>
      </c>
      <c r="D109" s="19" t="s">
        <v>52</v>
      </c>
      <c r="E109" s="13">
        <v>12</v>
      </c>
      <c r="F109" s="14">
        <f>E109-7</f>
        <v>5</v>
      </c>
      <c r="G109" s="15"/>
      <c r="H109" s="19" t="s">
        <v>1474</v>
      </c>
      <c r="I109" s="15"/>
      <c r="J109" s="15"/>
    </row>
    <row r="110" spans="1:10" ht="13">
      <c r="A110" s="19" t="s">
        <v>1413</v>
      </c>
      <c r="B110" s="11">
        <v>0.14811342592592591</v>
      </c>
      <c r="C110" s="19" t="s">
        <v>13</v>
      </c>
      <c r="D110" s="19" t="s">
        <v>16</v>
      </c>
      <c r="E110" s="13">
        <v>16</v>
      </c>
      <c r="F110" s="14">
        <f>E110-0</f>
        <v>16</v>
      </c>
      <c r="G110" s="15"/>
      <c r="H110" s="15"/>
      <c r="I110" s="15"/>
      <c r="J110" s="15"/>
    </row>
    <row r="111" spans="1:10" ht="13">
      <c r="A111" s="19" t="s">
        <v>1413</v>
      </c>
      <c r="B111" s="11">
        <v>0.14813657407407407</v>
      </c>
      <c r="C111" s="19" t="s">
        <v>14</v>
      </c>
      <c r="D111" s="19" t="s">
        <v>16</v>
      </c>
      <c r="E111" s="13">
        <v>15</v>
      </c>
      <c r="F111" s="14">
        <f t="shared" ref="F111:F112" si="9">E111-4</f>
        <v>11</v>
      </c>
      <c r="G111" s="15"/>
      <c r="H111" s="15"/>
      <c r="I111" s="15"/>
      <c r="J111" s="15"/>
    </row>
    <row r="112" spans="1:10" ht="13">
      <c r="A112" s="19" t="s">
        <v>1413</v>
      </c>
      <c r="B112" s="11">
        <v>0.14820601851851853</v>
      </c>
      <c r="C112" s="19" t="s">
        <v>18</v>
      </c>
      <c r="D112" s="19" t="s">
        <v>16</v>
      </c>
      <c r="E112" s="13">
        <v>6</v>
      </c>
      <c r="F112" s="14">
        <f t="shared" si="9"/>
        <v>2</v>
      </c>
      <c r="G112" s="15"/>
      <c r="H112" s="15"/>
      <c r="I112" s="15"/>
      <c r="J112" s="15"/>
    </row>
    <row r="113" spans="1:10" ht="13">
      <c r="A113" s="19" t="s">
        <v>1413</v>
      </c>
      <c r="B113" s="11">
        <v>0.14947916666666666</v>
      </c>
      <c r="C113" s="19" t="s">
        <v>13</v>
      </c>
      <c r="D113" s="19" t="s">
        <v>725</v>
      </c>
      <c r="E113" s="13">
        <v>11</v>
      </c>
      <c r="F113" s="14">
        <f>E113</f>
        <v>11</v>
      </c>
      <c r="G113" s="15"/>
      <c r="H113" s="15"/>
      <c r="I113" s="15"/>
      <c r="J113" s="15"/>
    </row>
    <row r="114" spans="1:10" ht="13">
      <c r="A114" s="19" t="s">
        <v>1413</v>
      </c>
      <c r="B114" s="11">
        <v>0.15078703703703702</v>
      </c>
      <c r="C114" s="19" t="s">
        <v>1480</v>
      </c>
      <c r="D114" s="19" t="s">
        <v>16</v>
      </c>
      <c r="E114" s="13">
        <v>9</v>
      </c>
      <c r="F114" s="13">
        <v>6</v>
      </c>
      <c r="G114" s="15"/>
      <c r="H114" s="15"/>
      <c r="I114" s="15"/>
      <c r="J114" s="15" t="s">
        <v>1482</v>
      </c>
    </row>
    <row r="115" spans="1:10" ht="13">
      <c r="A115" s="19" t="s">
        <v>1413</v>
      </c>
      <c r="B115" s="11">
        <v>0.15166666666666667</v>
      </c>
      <c r="C115" s="19" t="s">
        <v>1480</v>
      </c>
      <c r="D115" s="19" t="s">
        <v>30</v>
      </c>
      <c r="E115" s="13">
        <v>18</v>
      </c>
      <c r="F115" s="14">
        <f>E115-5</f>
        <v>13</v>
      </c>
      <c r="G115" s="15"/>
      <c r="H115" s="15"/>
      <c r="I115" s="15"/>
      <c r="J115" s="19" t="s">
        <v>1484</v>
      </c>
    </row>
    <row r="116" spans="1:10" ht="13">
      <c r="A116" s="19" t="s">
        <v>1413</v>
      </c>
      <c r="B116" s="11">
        <v>0.15197916666666667</v>
      </c>
      <c r="C116" s="19" t="s">
        <v>1480</v>
      </c>
      <c r="D116" s="19" t="s">
        <v>28</v>
      </c>
      <c r="E116" s="13">
        <v>8</v>
      </c>
      <c r="F116" s="14"/>
      <c r="G116" s="15"/>
      <c r="H116" s="19" t="s">
        <v>1486</v>
      </c>
      <c r="I116" s="15"/>
      <c r="J116" s="15" t="s">
        <v>1482</v>
      </c>
    </row>
    <row r="117" spans="1:10" ht="13">
      <c r="A117" s="19" t="s">
        <v>1413</v>
      </c>
      <c r="B117" s="11">
        <v>0.15225694444444443</v>
      </c>
      <c r="C117" s="19" t="s">
        <v>1480</v>
      </c>
      <c r="D117" s="19" t="s">
        <v>30</v>
      </c>
      <c r="E117" s="13" t="s">
        <v>38</v>
      </c>
      <c r="F117" s="13" t="s">
        <v>38</v>
      </c>
      <c r="G117" s="15"/>
      <c r="H117" s="15"/>
      <c r="I117" s="15"/>
      <c r="J117" s="19" t="s">
        <v>1484</v>
      </c>
    </row>
    <row r="118" spans="1:10" ht="13">
      <c r="A118" s="19" t="s">
        <v>1413</v>
      </c>
      <c r="B118" s="11">
        <v>0.15416666666666667</v>
      </c>
      <c r="C118" s="19" t="s">
        <v>14</v>
      </c>
      <c r="D118" s="19" t="s">
        <v>77</v>
      </c>
      <c r="E118" s="13">
        <v>21</v>
      </c>
      <c r="F118" s="14">
        <f>E118-7</f>
        <v>14</v>
      </c>
      <c r="G118" s="15"/>
      <c r="H118" s="15"/>
      <c r="I118" s="15"/>
      <c r="J118" s="19" t="s">
        <v>1490</v>
      </c>
    </row>
    <row r="119" spans="1:10" ht="13">
      <c r="A119" s="19" t="s">
        <v>1413</v>
      </c>
      <c r="B119" s="11">
        <v>0.15439814814814815</v>
      </c>
      <c r="C119" s="19" t="s">
        <v>1480</v>
      </c>
      <c r="D119" s="19" t="s">
        <v>77</v>
      </c>
      <c r="E119" s="13" t="s">
        <v>38</v>
      </c>
      <c r="F119" s="13" t="s">
        <v>38</v>
      </c>
      <c r="G119" s="15"/>
      <c r="H119" s="19" t="s">
        <v>1491</v>
      </c>
      <c r="I119" s="15"/>
      <c r="J119" s="19" t="s">
        <v>1492</v>
      </c>
    </row>
    <row r="120" spans="1:10" ht="13">
      <c r="A120" s="19" t="s">
        <v>1413</v>
      </c>
      <c r="B120" s="11">
        <v>0.1555324074074074</v>
      </c>
      <c r="C120" s="19" t="s">
        <v>1480</v>
      </c>
      <c r="D120" s="19" t="s">
        <v>30</v>
      </c>
      <c r="E120" s="14">
        <f>F120+5</f>
        <v>22</v>
      </c>
      <c r="F120" s="13">
        <v>17</v>
      </c>
      <c r="G120" s="15"/>
      <c r="H120" s="15"/>
      <c r="I120" s="15"/>
      <c r="J120" s="19" t="s">
        <v>1494</v>
      </c>
    </row>
    <row r="121" spans="1:10" ht="13">
      <c r="A121" s="19" t="s">
        <v>1413</v>
      </c>
      <c r="B121" s="11">
        <v>0.15567129629629631</v>
      </c>
      <c r="C121" s="19" t="s">
        <v>1480</v>
      </c>
      <c r="D121" s="19" t="s">
        <v>28</v>
      </c>
      <c r="E121" s="13">
        <v>10</v>
      </c>
      <c r="F121" s="14"/>
      <c r="G121" s="15"/>
      <c r="H121" s="19" t="s">
        <v>1496</v>
      </c>
      <c r="I121" s="15"/>
      <c r="J121" s="15" t="s">
        <v>1482</v>
      </c>
    </row>
    <row r="122" spans="1:10" ht="13">
      <c r="A122" s="19" t="s">
        <v>1413</v>
      </c>
      <c r="B122" s="11">
        <v>0.15606481481481482</v>
      </c>
      <c r="C122" s="19" t="s">
        <v>1424</v>
      </c>
      <c r="D122" s="19" t="s">
        <v>52</v>
      </c>
      <c r="E122" s="13">
        <v>14</v>
      </c>
      <c r="F122" s="14"/>
      <c r="G122" s="15"/>
      <c r="H122" s="15"/>
      <c r="I122" s="15"/>
      <c r="J122" s="15"/>
    </row>
    <row r="123" spans="1:10" ht="13">
      <c r="A123" s="19" t="s">
        <v>1413</v>
      </c>
      <c r="B123" s="11">
        <v>0.15606481481481482</v>
      </c>
      <c r="C123" s="19" t="s">
        <v>888</v>
      </c>
      <c r="D123" s="19" t="s">
        <v>52</v>
      </c>
      <c r="E123" s="13">
        <v>19</v>
      </c>
      <c r="F123" s="14">
        <f t="shared" ref="F123:F124" si="10">E123-1</f>
        <v>18</v>
      </c>
      <c r="G123" s="15"/>
      <c r="H123" s="15"/>
      <c r="I123" s="15"/>
      <c r="J123" s="15"/>
    </row>
    <row r="124" spans="1:10" ht="13">
      <c r="A124" s="19" t="s">
        <v>1413</v>
      </c>
      <c r="B124" s="11">
        <v>0.15636574074074075</v>
      </c>
      <c r="C124" s="19" t="s">
        <v>888</v>
      </c>
      <c r="D124" s="19" t="s">
        <v>16</v>
      </c>
      <c r="E124" s="13">
        <v>18</v>
      </c>
      <c r="F124" s="14">
        <f t="shared" si="10"/>
        <v>17</v>
      </c>
      <c r="G124" s="15"/>
      <c r="H124" s="15"/>
      <c r="I124" s="15"/>
      <c r="J124" s="15"/>
    </row>
    <row r="125" spans="1:10" ht="13">
      <c r="A125" s="19" t="s">
        <v>1413</v>
      </c>
      <c r="B125" s="11">
        <v>0.15636574074074075</v>
      </c>
      <c r="C125" s="19" t="s">
        <v>1424</v>
      </c>
      <c r="D125" s="19" t="s">
        <v>16</v>
      </c>
      <c r="E125" s="13">
        <v>13</v>
      </c>
      <c r="F125" s="14">
        <f>E125-4</f>
        <v>9</v>
      </c>
      <c r="G125" s="15"/>
      <c r="H125" s="15"/>
      <c r="I125" s="15"/>
      <c r="J125" s="15"/>
    </row>
    <row r="126" spans="1:10" ht="13">
      <c r="A126" s="19" t="s">
        <v>1413</v>
      </c>
      <c r="B126" s="11">
        <v>0.15894675925925925</v>
      </c>
      <c r="C126" s="19" t="s">
        <v>13</v>
      </c>
      <c r="D126" s="19" t="s">
        <v>33</v>
      </c>
      <c r="E126" s="13">
        <v>24</v>
      </c>
      <c r="F126" s="14">
        <f t="shared" ref="F126:F127" si="11">E126-7</f>
        <v>17</v>
      </c>
      <c r="G126" s="15"/>
      <c r="H126" s="15"/>
      <c r="I126" s="15"/>
      <c r="J126" s="19" t="s">
        <v>120</v>
      </c>
    </row>
    <row r="127" spans="1:10" ht="13">
      <c r="A127" s="19" t="s">
        <v>1413</v>
      </c>
      <c r="B127" s="11">
        <v>0.15899305555555557</v>
      </c>
      <c r="C127" s="19" t="s">
        <v>13</v>
      </c>
      <c r="D127" s="19" t="s">
        <v>33</v>
      </c>
      <c r="E127" s="13">
        <v>23</v>
      </c>
      <c r="F127" s="14">
        <f t="shared" si="11"/>
        <v>16</v>
      </c>
      <c r="G127" s="15"/>
      <c r="H127" s="15"/>
      <c r="I127" s="15"/>
      <c r="J127" s="19" t="s">
        <v>120</v>
      </c>
    </row>
    <row r="128" spans="1:10" ht="13">
      <c r="A128" s="19" t="s">
        <v>1413</v>
      </c>
      <c r="B128" s="11">
        <v>0.15908564814814816</v>
      </c>
      <c r="C128" s="19" t="s">
        <v>13</v>
      </c>
      <c r="D128" s="19" t="s">
        <v>28</v>
      </c>
      <c r="E128" s="13">
        <v>16</v>
      </c>
      <c r="F128" s="14"/>
      <c r="G128" s="15"/>
      <c r="H128" s="19" t="s">
        <v>1503</v>
      </c>
      <c r="I128" s="15"/>
      <c r="J128" s="15"/>
    </row>
    <row r="129" spans="1:10" ht="13">
      <c r="A129" s="19" t="s">
        <v>1413</v>
      </c>
      <c r="B129" s="11">
        <v>0.15915509259259258</v>
      </c>
      <c r="C129" s="19" t="s">
        <v>13</v>
      </c>
      <c r="D129" s="19" t="s">
        <v>28</v>
      </c>
      <c r="E129" s="13">
        <v>12</v>
      </c>
      <c r="F129" s="14"/>
      <c r="G129" s="15"/>
      <c r="H129" s="19" t="s">
        <v>1504</v>
      </c>
      <c r="I129" s="15"/>
      <c r="J129" s="15"/>
    </row>
    <row r="130" spans="1:10" ht="13">
      <c r="A130" s="19" t="s">
        <v>1413</v>
      </c>
      <c r="B130" s="11">
        <v>0.15939814814814815</v>
      </c>
      <c r="C130" s="19" t="s">
        <v>13</v>
      </c>
      <c r="D130" s="19" t="s">
        <v>725</v>
      </c>
      <c r="E130" s="13" t="s">
        <v>38</v>
      </c>
      <c r="F130" s="13" t="s">
        <v>38</v>
      </c>
      <c r="G130" s="15"/>
      <c r="H130" s="15"/>
      <c r="I130" s="15"/>
      <c r="J130" s="15"/>
    </row>
    <row r="131" spans="1:10" ht="13">
      <c r="A131" s="19" t="s">
        <v>1413</v>
      </c>
      <c r="B131" s="11">
        <v>0.1615625</v>
      </c>
      <c r="C131" s="19" t="s">
        <v>1424</v>
      </c>
      <c r="D131" s="19" t="s">
        <v>22</v>
      </c>
      <c r="E131" s="13">
        <v>15</v>
      </c>
      <c r="F131" s="14">
        <f>E131-7</f>
        <v>8</v>
      </c>
      <c r="G131" s="15"/>
      <c r="H131" s="15"/>
      <c r="I131" s="15"/>
      <c r="J131" s="15"/>
    </row>
    <row r="132" spans="1:10" ht="13">
      <c r="A132" s="19" t="s">
        <v>1413</v>
      </c>
      <c r="B132" s="11">
        <v>0.16253472222222223</v>
      </c>
      <c r="C132" s="19" t="s">
        <v>1424</v>
      </c>
      <c r="D132" s="19" t="s">
        <v>34</v>
      </c>
      <c r="E132" s="13">
        <v>9</v>
      </c>
      <c r="F132" s="14"/>
      <c r="G132" s="15"/>
      <c r="H132" s="15"/>
      <c r="I132" s="15"/>
      <c r="J132" s="15"/>
    </row>
    <row r="133" spans="1:10" ht="13">
      <c r="A133" s="19" t="s">
        <v>1413</v>
      </c>
      <c r="B133" s="11">
        <v>0.16402777777777777</v>
      </c>
      <c r="C133" s="19" t="s">
        <v>18</v>
      </c>
      <c r="D133" s="19" t="s">
        <v>78</v>
      </c>
      <c r="E133" s="13">
        <v>6</v>
      </c>
      <c r="F133" s="14">
        <f>E133-1</f>
        <v>5</v>
      </c>
      <c r="G133" s="15"/>
      <c r="H133" s="15"/>
      <c r="I133" s="15"/>
      <c r="J133" s="15"/>
    </row>
    <row r="134" spans="1:10" ht="13">
      <c r="A134" s="19" t="s">
        <v>1413</v>
      </c>
      <c r="B134" s="11">
        <v>0.16460648148148149</v>
      </c>
      <c r="C134" s="19" t="s">
        <v>1480</v>
      </c>
      <c r="D134" s="19" t="s">
        <v>30</v>
      </c>
      <c r="E134" s="13">
        <v>20</v>
      </c>
      <c r="F134" s="14">
        <f>E134-5</f>
        <v>15</v>
      </c>
      <c r="G134" s="15"/>
      <c r="H134" s="15"/>
      <c r="I134" s="15"/>
      <c r="J134" s="19" t="s">
        <v>1484</v>
      </c>
    </row>
    <row r="135" spans="1:10" ht="13">
      <c r="A135" s="19" t="s">
        <v>1413</v>
      </c>
      <c r="B135" s="11">
        <v>0.16467592592592592</v>
      </c>
      <c r="C135" s="19" t="s">
        <v>1480</v>
      </c>
      <c r="D135" s="19" t="s">
        <v>28</v>
      </c>
      <c r="E135" s="13">
        <v>9</v>
      </c>
      <c r="F135" s="14"/>
      <c r="G135" s="15"/>
      <c r="H135" s="19" t="s">
        <v>1508</v>
      </c>
      <c r="I135" s="15"/>
      <c r="J135" s="15" t="s">
        <v>1482</v>
      </c>
    </row>
    <row r="136" spans="1:10" ht="13">
      <c r="A136" s="19" t="s">
        <v>1413</v>
      </c>
      <c r="B136" s="11">
        <v>0.16490740740740742</v>
      </c>
      <c r="C136" s="19" t="s">
        <v>1480</v>
      </c>
      <c r="D136" s="19" t="s">
        <v>30</v>
      </c>
      <c r="E136" s="13" t="s">
        <v>38</v>
      </c>
      <c r="F136" s="13" t="s">
        <v>38</v>
      </c>
      <c r="G136" s="15"/>
      <c r="H136" s="15"/>
      <c r="I136" s="15"/>
      <c r="J136" s="19" t="s">
        <v>1484</v>
      </c>
    </row>
    <row r="137" spans="1:10" ht="13">
      <c r="A137" s="19" t="s">
        <v>1413</v>
      </c>
      <c r="B137" s="11">
        <v>0.16505787037037037</v>
      </c>
      <c r="C137" s="19" t="s">
        <v>1480</v>
      </c>
      <c r="D137" s="19" t="s">
        <v>28</v>
      </c>
      <c r="E137" s="13">
        <v>11</v>
      </c>
      <c r="F137" s="14"/>
      <c r="G137" s="15"/>
      <c r="H137" s="19" t="s">
        <v>1509</v>
      </c>
      <c r="I137" s="15"/>
      <c r="J137" s="15" t="s">
        <v>1482</v>
      </c>
    </row>
    <row r="138" spans="1:10" ht="13">
      <c r="A138" s="19" t="s">
        <v>1413</v>
      </c>
      <c r="B138" s="11">
        <v>0.16561342592592593</v>
      </c>
      <c r="C138" s="19" t="s">
        <v>1480</v>
      </c>
      <c r="D138" s="19" t="s">
        <v>28</v>
      </c>
      <c r="E138" s="13">
        <v>6</v>
      </c>
      <c r="F138" s="14"/>
      <c r="G138" s="15"/>
      <c r="H138" s="19" t="s">
        <v>1511</v>
      </c>
      <c r="I138" s="15"/>
      <c r="J138" s="15" t="s">
        <v>1482</v>
      </c>
    </row>
    <row r="139" spans="1:10" ht="13">
      <c r="A139" s="19" t="s">
        <v>1413</v>
      </c>
      <c r="B139" s="11">
        <v>0.1661111111111111</v>
      </c>
      <c r="C139" s="19" t="s">
        <v>18</v>
      </c>
      <c r="D139" s="19" t="s">
        <v>77</v>
      </c>
      <c r="E139" s="13" t="s">
        <v>17</v>
      </c>
      <c r="F139" s="13">
        <v>20</v>
      </c>
      <c r="G139" s="15"/>
      <c r="H139" s="19" t="s">
        <v>1512</v>
      </c>
      <c r="I139" s="15"/>
      <c r="J139" s="19" t="s">
        <v>1490</v>
      </c>
    </row>
    <row r="140" spans="1:10" ht="13">
      <c r="A140" s="19" t="s">
        <v>1413</v>
      </c>
      <c r="B140" s="11">
        <v>0.16643518518518519</v>
      </c>
      <c r="C140" s="19" t="s">
        <v>14</v>
      </c>
      <c r="D140" s="19" t="s">
        <v>77</v>
      </c>
      <c r="E140" s="13">
        <v>25</v>
      </c>
      <c r="F140" s="14">
        <f>E140-7</f>
        <v>18</v>
      </c>
      <c r="G140" s="15"/>
      <c r="H140" s="15"/>
      <c r="I140" s="15"/>
      <c r="J140" s="19" t="s">
        <v>1490</v>
      </c>
    </row>
    <row r="141" spans="1:10" ht="13">
      <c r="A141" s="19" t="s">
        <v>1413</v>
      </c>
      <c r="B141" s="11">
        <v>0.16744212962962962</v>
      </c>
      <c r="C141" s="19" t="s">
        <v>14</v>
      </c>
      <c r="D141" s="19" t="s">
        <v>30</v>
      </c>
      <c r="E141" s="14">
        <f>F141+7</f>
        <v>11</v>
      </c>
      <c r="F141" s="13">
        <v>4</v>
      </c>
      <c r="G141" s="15"/>
      <c r="H141" s="15"/>
      <c r="I141" s="15"/>
      <c r="J141" s="19" t="s">
        <v>629</v>
      </c>
    </row>
    <row r="142" spans="1:10" ht="13">
      <c r="A142" s="19" t="s">
        <v>1413</v>
      </c>
      <c r="B142" s="11">
        <v>0.16751157407407408</v>
      </c>
      <c r="C142" s="19" t="s">
        <v>1480</v>
      </c>
      <c r="D142" s="19" t="s">
        <v>30</v>
      </c>
      <c r="E142" s="13" t="s">
        <v>17</v>
      </c>
      <c r="F142" s="13">
        <v>20</v>
      </c>
      <c r="G142" s="19" t="s">
        <v>40</v>
      </c>
      <c r="H142" s="15"/>
      <c r="I142" s="15"/>
      <c r="J142" s="19" t="s">
        <v>1484</v>
      </c>
    </row>
    <row r="143" spans="1:10" ht="13">
      <c r="A143" s="19" t="s">
        <v>1413</v>
      </c>
      <c r="B143" s="11">
        <v>0.16763888888888889</v>
      </c>
      <c r="C143" s="19" t="s">
        <v>1480</v>
      </c>
      <c r="D143" s="19" t="s">
        <v>28</v>
      </c>
      <c r="E143" s="13">
        <v>13</v>
      </c>
      <c r="F143" s="14"/>
      <c r="G143" s="15"/>
      <c r="H143" s="19" t="s">
        <v>1514</v>
      </c>
      <c r="I143" s="15"/>
      <c r="J143" s="15" t="s">
        <v>1482</v>
      </c>
    </row>
    <row r="144" spans="1:10" ht="13">
      <c r="A144" s="19" t="s">
        <v>1413</v>
      </c>
      <c r="B144" s="11">
        <v>0.16809027777777777</v>
      </c>
      <c r="C144" s="19" t="s">
        <v>1480</v>
      </c>
      <c r="D144" s="19" t="s">
        <v>28</v>
      </c>
      <c r="E144" s="13">
        <v>6</v>
      </c>
      <c r="F144" s="14"/>
      <c r="G144" s="15"/>
      <c r="H144" s="19" t="s">
        <v>1515</v>
      </c>
      <c r="I144" s="15"/>
      <c r="J144" s="15" t="s">
        <v>1482</v>
      </c>
    </row>
    <row r="145" spans="1:10" ht="13">
      <c r="A145" s="19" t="s">
        <v>1413</v>
      </c>
      <c r="B145" s="11">
        <v>0.17071759259259259</v>
      </c>
      <c r="C145" s="19" t="s">
        <v>13</v>
      </c>
      <c r="D145" s="19" t="s">
        <v>725</v>
      </c>
      <c r="E145" s="13" t="s">
        <v>38</v>
      </c>
      <c r="F145" s="13" t="s">
        <v>38</v>
      </c>
      <c r="G145" s="15"/>
      <c r="H145" s="15"/>
      <c r="I145" s="15"/>
      <c r="J145" s="15"/>
    </row>
    <row r="146" spans="1:10" ht="13">
      <c r="A146" s="19" t="s">
        <v>1413</v>
      </c>
      <c r="B146" s="11">
        <v>0.17510416666666667</v>
      </c>
      <c r="C146" s="19" t="s">
        <v>18</v>
      </c>
      <c r="D146" s="19" t="s">
        <v>725</v>
      </c>
      <c r="E146" s="13">
        <v>3</v>
      </c>
      <c r="F146" s="14">
        <f>E146</f>
        <v>3</v>
      </c>
      <c r="G146" s="15"/>
      <c r="H146" s="15"/>
      <c r="I146" s="15"/>
      <c r="J146" s="15"/>
    </row>
    <row r="147" spans="1:10" ht="13">
      <c r="A147" s="19" t="s">
        <v>1413</v>
      </c>
      <c r="B147" s="11">
        <v>0.17510416666666667</v>
      </c>
      <c r="C147" s="19" t="s">
        <v>888</v>
      </c>
      <c r="D147" s="19" t="s">
        <v>62</v>
      </c>
      <c r="E147" s="13">
        <v>19</v>
      </c>
      <c r="F147" s="14">
        <f>E147-3</f>
        <v>16</v>
      </c>
      <c r="G147" s="15"/>
      <c r="H147" s="15"/>
      <c r="I147" s="15"/>
      <c r="J147" s="19" t="s">
        <v>224</v>
      </c>
    </row>
    <row r="148" spans="1:10" ht="13">
      <c r="A148" s="19" t="s">
        <v>1413</v>
      </c>
      <c r="B148" s="11">
        <v>0.1791550925925926</v>
      </c>
      <c r="C148" s="19" t="s">
        <v>13</v>
      </c>
      <c r="D148" s="19" t="s">
        <v>33</v>
      </c>
      <c r="E148" s="13">
        <v>25</v>
      </c>
      <c r="F148" s="14">
        <f t="shared" ref="F148:F149" si="12">E148-7</f>
        <v>18</v>
      </c>
      <c r="G148" s="15"/>
      <c r="H148" s="15"/>
      <c r="I148" s="15"/>
      <c r="J148" s="19" t="s">
        <v>120</v>
      </c>
    </row>
    <row r="149" spans="1:10" ht="13">
      <c r="A149" s="19" t="s">
        <v>1413</v>
      </c>
      <c r="B149" s="11">
        <v>0.17917824074074074</v>
      </c>
      <c r="C149" s="19" t="s">
        <v>13</v>
      </c>
      <c r="D149" s="19" t="s">
        <v>33</v>
      </c>
      <c r="E149" s="13">
        <v>22</v>
      </c>
      <c r="F149" s="14">
        <f t="shared" si="12"/>
        <v>15</v>
      </c>
      <c r="G149" s="15"/>
      <c r="H149" s="15"/>
      <c r="I149" s="15"/>
      <c r="J149" s="19" t="s">
        <v>120</v>
      </c>
    </row>
    <row r="150" spans="1:10" ht="13">
      <c r="A150" s="19" t="s">
        <v>1413</v>
      </c>
      <c r="B150" s="11">
        <v>0.17925925925925926</v>
      </c>
      <c r="C150" s="19" t="s">
        <v>13</v>
      </c>
      <c r="D150" s="19" t="s">
        <v>28</v>
      </c>
      <c r="E150" s="13">
        <v>7</v>
      </c>
      <c r="F150" s="14"/>
      <c r="G150" s="15"/>
      <c r="H150" s="19" t="s">
        <v>1516</v>
      </c>
      <c r="I150" s="15"/>
      <c r="J150" s="15"/>
    </row>
    <row r="151" spans="1:10" ht="13">
      <c r="A151" s="19" t="s">
        <v>1413</v>
      </c>
      <c r="B151" s="11">
        <v>0.17930555555555555</v>
      </c>
      <c r="C151" s="19" t="s">
        <v>13</v>
      </c>
      <c r="D151" s="19" t="s">
        <v>28</v>
      </c>
      <c r="E151" s="13">
        <v>10</v>
      </c>
      <c r="F151" s="14"/>
      <c r="G151" s="15"/>
      <c r="H151" s="19" t="s">
        <v>1517</v>
      </c>
      <c r="I151" s="15"/>
      <c r="J151" s="15"/>
    </row>
    <row r="152" spans="1:10" ht="13">
      <c r="A152" s="19" t="s">
        <v>1413</v>
      </c>
      <c r="B152" s="11">
        <v>0.17947916666666666</v>
      </c>
      <c r="C152" s="19" t="s">
        <v>13</v>
      </c>
      <c r="D152" s="19" t="s">
        <v>116</v>
      </c>
      <c r="E152" s="13">
        <v>21</v>
      </c>
      <c r="F152" s="14">
        <f>E152-6</f>
        <v>15</v>
      </c>
      <c r="G152" s="15"/>
      <c r="H152" s="15"/>
      <c r="I152" s="15"/>
      <c r="J152" s="15"/>
    </row>
    <row r="153" spans="1:10" ht="13">
      <c r="A153" s="19" t="s">
        <v>1413</v>
      </c>
      <c r="B153" s="11">
        <v>0.17983796296296295</v>
      </c>
      <c r="C153" s="19" t="s">
        <v>13</v>
      </c>
      <c r="D153" s="19" t="s">
        <v>725</v>
      </c>
      <c r="E153" s="13" t="s">
        <v>38</v>
      </c>
      <c r="F153" s="14"/>
      <c r="G153" s="15"/>
      <c r="H153" s="15"/>
      <c r="I153" s="15"/>
      <c r="J153" s="15"/>
    </row>
    <row r="154" spans="1:10" ht="13">
      <c r="A154" s="19" t="s">
        <v>1413</v>
      </c>
      <c r="B154" s="11">
        <v>0.18023148148148149</v>
      </c>
      <c r="C154" s="19" t="s">
        <v>1424</v>
      </c>
      <c r="D154" s="19" t="s">
        <v>30</v>
      </c>
      <c r="E154" s="13" t="s">
        <v>38</v>
      </c>
      <c r="F154" s="13" t="s">
        <v>38</v>
      </c>
      <c r="G154" s="15"/>
      <c r="H154" s="15"/>
      <c r="I154" s="15"/>
      <c r="J154" s="19" t="s">
        <v>56</v>
      </c>
    </row>
    <row r="155" spans="1:10" ht="13">
      <c r="A155" s="19" t="s">
        <v>1413</v>
      </c>
      <c r="B155" s="11">
        <v>0.18023148148148149</v>
      </c>
      <c r="C155" s="19" t="s">
        <v>1424</v>
      </c>
      <c r="D155" s="19" t="s">
        <v>30</v>
      </c>
      <c r="E155" s="13">
        <v>25</v>
      </c>
      <c r="F155" s="13">
        <v>18</v>
      </c>
      <c r="G155" s="15"/>
      <c r="H155" s="15"/>
      <c r="I155" s="15"/>
      <c r="J155" s="19" t="s">
        <v>1518</v>
      </c>
    </row>
    <row r="156" spans="1:10" ht="13">
      <c r="A156" s="19" t="s">
        <v>1413</v>
      </c>
      <c r="B156" s="11">
        <v>0.18038194444444444</v>
      </c>
      <c r="C156" s="19" t="s">
        <v>1424</v>
      </c>
      <c r="D156" s="19" t="s">
        <v>28</v>
      </c>
      <c r="E156" s="13">
        <v>27</v>
      </c>
      <c r="F156" s="14"/>
      <c r="G156" s="15"/>
      <c r="H156" s="19" t="s">
        <v>1519</v>
      </c>
      <c r="I156" s="15"/>
      <c r="J156" s="15"/>
    </row>
    <row r="157" spans="1:10" ht="13">
      <c r="A157" s="19" t="s">
        <v>1413</v>
      </c>
      <c r="B157" s="11">
        <v>0.1807175925925926</v>
      </c>
      <c r="C157" s="19" t="s">
        <v>1424</v>
      </c>
      <c r="D157" s="19" t="s">
        <v>22</v>
      </c>
      <c r="E157" s="13">
        <v>15</v>
      </c>
      <c r="F157" s="14"/>
      <c r="G157" s="15"/>
      <c r="H157" s="15"/>
      <c r="I157" s="15"/>
      <c r="J157" s="15"/>
    </row>
    <row r="158" spans="1:10" ht="13">
      <c r="A158" s="19" t="s">
        <v>1413</v>
      </c>
      <c r="B158" s="11">
        <v>0.18096064814814813</v>
      </c>
      <c r="C158" s="19" t="s">
        <v>18</v>
      </c>
      <c r="D158" s="19" t="s">
        <v>45</v>
      </c>
      <c r="E158" s="13">
        <v>4</v>
      </c>
      <c r="F158" s="14"/>
      <c r="G158" s="15"/>
      <c r="H158" s="15"/>
      <c r="I158" s="15"/>
      <c r="J158" s="19" t="s">
        <v>1520</v>
      </c>
    </row>
    <row r="159" spans="1:10" ht="13">
      <c r="A159" s="19" t="s">
        <v>1413</v>
      </c>
      <c r="B159" s="11">
        <v>0.18206018518518519</v>
      </c>
      <c r="C159" s="19" t="s">
        <v>18</v>
      </c>
      <c r="D159" s="19" t="s">
        <v>33</v>
      </c>
      <c r="E159" s="13" t="s">
        <v>20</v>
      </c>
      <c r="F159" s="13">
        <v>1</v>
      </c>
      <c r="G159" s="15"/>
      <c r="H159" s="15"/>
      <c r="I159" s="15"/>
      <c r="J159" s="19" t="s">
        <v>1521</v>
      </c>
    </row>
    <row r="160" spans="1:10" ht="13">
      <c r="A160" s="19" t="s">
        <v>1413</v>
      </c>
      <c r="B160" s="11">
        <v>0.18255787037037038</v>
      </c>
      <c r="C160" s="19" t="s">
        <v>18</v>
      </c>
      <c r="D160" s="19" t="s">
        <v>725</v>
      </c>
      <c r="E160" s="13">
        <v>19</v>
      </c>
      <c r="F160" s="14">
        <f>E160</f>
        <v>19</v>
      </c>
      <c r="G160" s="15"/>
      <c r="H160" s="15"/>
      <c r="I160" s="15"/>
      <c r="J160" s="15"/>
    </row>
    <row r="161" spans="1:10" ht="13">
      <c r="A161" s="19" t="s">
        <v>1413</v>
      </c>
      <c r="B161" s="11">
        <v>0.18373842592592593</v>
      </c>
      <c r="C161" s="19" t="s">
        <v>1424</v>
      </c>
      <c r="D161" s="19" t="s">
        <v>77</v>
      </c>
      <c r="E161" s="13">
        <v>23</v>
      </c>
      <c r="F161" s="14">
        <f>E161-7</f>
        <v>16</v>
      </c>
      <c r="G161" s="15"/>
      <c r="H161" s="15"/>
      <c r="I161" s="15"/>
      <c r="J161" s="19" t="s">
        <v>1490</v>
      </c>
    </row>
    <row r="162" spans="1:10" ht="13">
      <c r="A162" s="19" t="s">
        <v>1413</v>
      </c>
      <c r="B162" s="11">
        <v>0.18451388888888889</v>
      </c>
      <c r="C162" s="19" t="s">
        <v>21</v>
      </c>
      <c r="D162" s="19" t="s">
        <v>52</v>
      </c>
      <c r="E162" s="13">
        <v>4</v>
      </c>
      <c r="F162" s="14">
        <f>E162-1</f>
        <v>3</v>
      </c>
      <c r="G162" s="15"/>
      <c r="H162" s="19" t="s">
        <v>1522</v>
      </c>
      <c r="I162" s="15"/>
      <c r="J162" s="15"/>
    </row>
    <row r="163" spans="1:10" ht="13">
      <c r="A163" s="19" t="s">
        <v>1413</v>
      </c>
      <c r="B163" s="11">
        <v>0.18451388888888889</v>
      </c>
      <c r="C163" s="19" t="s">
        <v>19</v>
      </c>
      <c r="D163" s="19" t="s">
        <v>52</v>
      </c>
      <c r="E163" s="13">
        <v>12</v>
      </c>
      <c r="F163" s="14">
        <f>E163-7</f>
        <v>5</v>
      </c>
      <c r="G163" s="15"/>
      <c r="H163" s="19" t="s">
        <v>1523</v>
      </c>
      <c r="I163" s="15"/>
      <c r="J163" s="15"/>
    </row>
    <row r="164" spans="1:10" ht="13">
      <c r="A164" s="19" t="s">
        <v>1413</v>
      </c>
      <c r="B164" s="11">
        <v>0.18486111111111111</v>
      </c>
      <c r="C164" s="19" t="s">
        <v>19</v>
      </c>
      <c r="D164" s="19" t="s">
        <v>16</v>
      </c>
      <c r="E164" s="13">
        <v>8</v>
      </c>
      <c r="F164" s="14">
        <f>E164-4</f>
        <v>4</v>
      </c>
      <c r="G164" s="15"/>
      <c r="H164" s="15"/>
      <c r="I164" s="15"/>
      <c r="J164" s="15"/>
    </row>
    <row r="165" spans="1:10" ht="13">
      <c r="A165" s="19" t="s">
        <v>1413</v>
      </c>
      <c r="B165" s="11">
        <v>0.18487268518518518</v>
      </c>
      <c r="C165" s="19" t="s">
        <v>21</v>
      </c>
      <c r="D165" s="19" t="s">
        <v>16</v>
      </c>
      <c r="E165" s="13">
        <v>7</v>
      </c>
      <c r="F165" s="14">
        <f>E165-1</f>
        <v>6</v>
      </c>
      <c r="G165" s="15"/>
      <c r="H165" s="15"/>
      <c r="I165" s="15"/>
      <c r="J165" s="15"/>
    </row>
    <row r="166" spans="1:10" ht="13">
      <c r="A166" s="19" t="s">
        <v>1413</v>
      </c>
      <c r="B166" s="11">
        <v>0.18922453703703704</v>
      </c>
      <c r="C166" s="19" t="s">
        <v>1424</v>
      </c>
      <c r="D166" s="19" t="s">
        <v>22</v>
      </c>
      <c r="E166" s="13">
        <v>25</v>
      </c>
      <c r="F166" s="14">
        <f>E166-7</f>
        <v>18</v>
      </c>
      <c r="G166" s="15"/>
      <c r="H166" s="15"/>
      <c r="I166" s="15"/>
      <c r="J166" s="15"/>
    </row>
    <row r="167" spans="1:10" ht="13">
      <c r="A167" s="19" t="s">
        <v>1413</v>
      </c>
      <c r="B167" s="11">
        <v>0.18959490740740742</v>
      </c>
      <c r="C167" s="19" t="s">
        <v>19</v>
      </c>
      <c r="D167" s="19" t="s">
        <v>45</v>
      </c>
      <c r="E167" s="13">
        <v>1</v>
      </c>
      <c r="F167" s="14"/>
      <c r="G167" s="15"/>
      <c r="H167" s="15"/>
      <c r="I167" s="15"/>
      <c r="J167" s="19" t="s">
        <v>1520</v>
      </c>
    </row>
    <row r="168" spans="1:10" ht="13">
      <c r="A168" s="19" t="s">
        <v>1413</v>
      </c>
      <c r="B168" s="11">
        <v>0.19042824074074075</v>
      </c>
      <c r="C168" s="19" t="s">
        <v>19</v>
      </c>
      <c r="D168" s="19" t="s">
        <v>30</v>
      </c>
      <c r="E168" s="13">
        <v>18</v>
      </c>
      <c r="F168" s="14">
        <f>E168-8</f>
        <v>10</v>
      </c>
      <c r="G168" s="15"/>
      <c r="H168" s="15"/>
      <c r="I168" s="15"/>
      <c r="J168" s="19" t="s">
        <v>1526</v>
      </c>
    </row>
    <row r="169" spans="1:10" ht="13">
      <c r="A169" s="19" t="s">
        <v>1413</v>
      </c>
      <c r="B169" s="11">
        <v>0.19071759259259261</v>
      </c>
      <c r="C169" s="19" t="s">
        <v>19</v>
      </c>
      <c r="D169" s="19" t="s">
        <v>28</v>
      </c>
      <c r="E169" s="13">
        <v>18</v>
      </c>
      <c r="F169" s="14"/>
      <c r="G169" s="15"/>
      <c r="H169" s="19" t="s">
        <v>1527</v>
      </c>
      <c r="I169" s="15"/>
      <c r="J169" s="19" t="s">
        <v>1528</v>
      </c>
    </row>
    <row r="170" spans="1:10" ht="13">
      <c r="A170" s="19" t="s">
        <v>1413</v>
      </c>
      <c r="B170" s="11">
        <v>0.1909837962962963</v>
      </c>
      <c r="C170" s="19" t="s">
        <v>19</v>
      </c>
      <c r="D170" s="19" t="s">
        <v>28</v>
      </c>
      <c r="E170" s="13">
        <v>11</v>
      </c>
      <c r="F170" s="14"/>
      <c r="G170" s="15"/>
      <c r="H170" s="19" t="s">
        <v>1529</v>
      </c>
      <c r="I170" s="15"/>
      <c r="J170" s="19" t="s">
        <v>1531</v>
      </c>
    </row>
    <row r="171" spans="1:10" ht="13">
      <c r="A171" s="19" t="s">
        <v>1413</v>
      </c>
      <c r="B171" s="11">
        <v>0.19109953703703703</v>
      </c>
      <c r="C171" s="19" t="s">
        <v>21</v>
      </c>
      <c r="D171" s="19" t="s">
        <v>77</v>
      </c>
      <c r="E171" s="13">
        <v>4</v>
      </c>
      <c r="F171" s="14">
        <f>E171-1</f>
        <v>3</v>
      </c>
      <c r="G171" s="15"/>
      <c r="H171" s="19" t="s">
        <v>1532</v>
      </c>
      <c r="I171" s="15"/>
      <c r="J171" s="19" t="s">
        <v>1533</v>
      </c>
    </row>
    <row r="172" spans="1:10" ht="13">
      <c r="A172" s="19" t="s">
        <v>1413</v>
      </c>
      <c r="B172" s="11">
        <v>0.19113425925925925</v>
      </c>
      <c r="C172" s="19" t="s">
        <v>19</v>
      </c>
      <c r="D172" s="19" t="s">
        <v>77</v>
      </c>
      <c r="E172" s="13">
        <v>23</v>
      </c>
      <c r="F172" s="14">
        <f>E172-7</f>
        <v>16</v>
      </c>
      <c r="G172" s="15"/>
      <c r="H172" s="15"/>
      <c r="I172" s="15"/>
      <c r="J172" s="19" t="s">
        <v>1533</v>
      </c>
    </row>
    <row r="173" spans="1:10" ht="13">
      <c r="A173" s="19" t="s">
        <v>1413</v>
      </c>
      <c r="B173" s="11">
        <v>0.19137731481481482</v>
      </c>
      <c r="C173" s="19" t="s">
        <v>19</v>
      </c>
      <c r="D173" s="19" t="s">
        <v>30</v>
      </c>
      <c r="E173" s="13" t="s">
        <v>20</v>
      </c>
      <c r="F173" s="13">
        <v>1</v>
      </c>
      <c r="G173" s="15"/>
      <c r="H173" s="15"/>
      <c r="I173" s="15"/>
      <c r="J173" s="19" t="s">
        <v>1244</v>
      </c>
    </row>
    <row r="174" spans="1:10" ht="13">
      <c r="A174" s="19" t="s">
        <v>1413</v>
      </c>
      <c r="B174" s="11">
        <v>0.19158564814814816</v>
      </c>
      <c r="C174" s="19" t="s">
        <v>19</v>
      </c>
      <c r="D174" s="19" t="s">
        <v>77</v>
      </c>
      <c r="E174" s="13" t="s">
        <v>38</v>
      </c>
      <c r="F174" s="13" t="s">
        <v>38</v>
      </c>
      <c r="G174" s="15"/>
      <c r="H174" s="15"/>
      <c r="I174" s="15"/>
      <c r="J174" s="19" t="s">
        <v>1535</v>
      </c>
    </row>
    <row r="175" spans="1:10" ht="13">
      <c r="A175" s="19" t="s">
        <v>1413</v>
      </c>
      <c r="B175" s="11">
        <v>0.19168981481481481</v>
      </c>
      <c r="C175" s="19" t="s">
        <v>19</v>
      </c>
      <c r="D175" s="19" t="s">
        <v>28</v>
      </c>
      <c r="E175" s="13">
        <v>2</v>
      </c>
      <c r="F175" s="14"/>
      <c r="G175" s="15"/>
      <c r="H175" s="19" t="s">
        <v>1536</v>
      </c>
      <c r="I175" s="15"/>
      <c r="J175" s="15"/>
    </row>
    <row r="176" spans="1:10" ht="13">
      <c r="A176" s="19" t="s">
        <v>1413</v>
      </c>
      <c r="B176" s="11">
        <v>0.19339120370370369</v>
      </c>
      <c r="C176" s="19" t="s">
        <v>18</v>
      </c>
      <c r="D176" s="19" t="s">
        <v>101</v>
      </c>
      <c r="E176" s="13">
        <v>8</v>
      </c>
      <c r="F176" s="14"/>
      <c r="G176" s="15"/>
      <c r="H176" s="15"/>
      <c r="I176" s="15"/>
      <c r="J176" s="19" t="s">
        <v>1537</v>
      </c>
    </row>
    <row r="177" spans="1:10" ht="13">
      <c r="A177" s="19" t="s">
        <v>1413</v>
      </c>
      <c r="B177" s="11">
        <v>0.19391203703703705</v>
      </c>
      <c r="C177" s="19" t="s">
        <v>18</v>
      </c>
      <c r="D177" s="19" t="s">
        <v>725</v>
      </c>
      <c r="E177" s="13" t="s">
        <v>38</v>
      </c>
      <c r="F177" s="13" t="s">
        <v>38</v>
      </c>
      <c r="G177" s="15"/>
      <c r="H177" s="15"/>
      <c r="I177" s="15"/>
      <c r="J177" s="15"/>
    </row>
    <row r="178" spans="1:10" ht="13">
      <c r="A178" s="19" t="s">
        <v>1413</v>
      </c>
      <c r="B178" s="11">
        <v>0.19587962962962963</v>
      </c>
      <c r="C178" s="19" t="s">
        <v>1424</v>
      </c>
      <c r="D178" s="19" t="s">
        <v>30</v>
      </c>
      <c r="E178" s="13" t="s">
        <v>38</v>
      </c>
      <c r="F178" s="13" t="s">
        <v>38</v>
      </c>
      <c r="G178" s="15"/>
      <c r="H178" s="15"/>
      <c r="I178" s="15"/>
      <c r="J178" s="19" t="s">
        <v>56</v>
      </c>
    </row>
    <row r="179" spans="1:10" ht="13">
      <c r="A179" s="19" t="s">
        <v>1413</v>
      </c>
      <c r="B179" s="11">
        <v>0.19587962962962963</v>
      </c>
      <c r="C179" s="19" t="s">
        <v>1424</v>
      </c>
      <c r="D179" s="19" t="s">
        <v>30</v>
      </c>
      <c r="E179" s="13">
        <v>24</v>
      </c>
      <c r="F179" s="13">
        <v>17</v>
      </c>
      <c r="G179" s="15"/>
      <c r="H179" s="15"/>
      <c r="I179" s="15"/>
      <c r="J179" s="19" t="s">
        <v>1518</v>
      </c>
    </row>
    <row r="180" spans="1:10" ht="13">
      <c r="A180" s="19" t="s">
        <v>1413</v>
      </c>
      <c r="B180" s="11">
        <v>0.1960300925925926</v>
      </c>
      <c r="C180" s="19" t="s">
        <v>1424</v>
      </c>
      <c r="D180" s="19" t="s">
        <v>28</v>
      </c>
      <c r="E180" s="13">
        <v>20</v>
      </c>
      <c r="F180" s="14"/>
      <c r="G180" s="15"/>
      <c r="H180" s="19" t="s">
        <v>1538</v>
      </c>
      <c r="I180" s="15"/>
      <c r="J180" s="15"/>
    </row>
    <row r="181" spans="1:10" ht="13">
      <c r="A181" s="19" t="s">
        <v>1413</v>
      </c>
      <c r="B181" s="11">
        <v>0.19631944444444444</v>
      </c>
      <c r="C181" s="19" t="s">
        <v>1424</v>
      </c>
      <c r="D181" s="19" t="s">
        <v>22</v>
      </c>
      <c r="E181" s="13">
        <v>26</v>
      </c>
      <c r="F181" s="13">
        <v>19</v>
      </c>
      <c r="G181" s="15"/>
      <c r="H181" s="15"/>
      <c r="I181" s="15"/>
      <c r="J181" s="15"/>
    </row>
    <row r="182" spans="1:10" ht="13">
      <c r="A182" s="19" t="s">
        <v>1413</v>
      </c>
      <c r="B182" s="11">
        <v>0.19762731481481483</v>
      </c>
      <c r="C182" s="19" t="s">
        <v>19</v>
      </c>
      <c r="D182" s="19" t="s">
        <v>30</v>
      </c>
      <c r="E182" s="13">
        <v>16</v>
      </c>
      <c r="F182" s="14">
        <f>E182-8</f>
        <v>8</v>
      </c>
      <c r="G182" s="15"/>
      <c r="H182" s="15"/>
      <c r="I182" s="15"/>
      <c r="J182" s="19" t="s">
        <v>1244</v>
      </c>
    </row>
    <row r="183" spans="1:10" ht="13">
      <c r="A183" s="19" t="s">
        <v>1413</v>
      </c>
      <c r="B183" s="11">
        <v>0.19916666666666666</v>
      </c>
      <c r="C183" s="19" t="s">
        <v>1424</v>
      </c>
      <c r="D183" s="19" t="s">
        <v>30</v>
      </c>
      <c r="E183" s="13" t="s">
        <v>38</v>
      </c>
      <c r="F183" s="13" t="s">
        <v>38</v>
      </c>
      <c r="G183" s="15"/>
      <c r="H183" s="15"/>
      <c r="I183" s="15"/>
      <c r="J183" s="19" t="s">
        <v>56</v>
      </c>
    </row>
    <row r="184" spans="1:10" ht="13">
      <c r="A184" s="19" t="s">
        <v>1413</v>
      </c>
      <c r="B184" s="11">
        <v>0.19916666666666666</v>
      </c>
      <c r="C184" s="19" t="s">
        <v>1424</v>
      </c>
      <c r="D184" s="19" t="s">
        <v>30</v>
      </c>
      <c r="E184" s="13" t="s">
        <v>17</v>
      </c>
      <c r="F184" s="13">
        <v>20</v>
      </c>
      <c r="G184" s="19" t="s">
        <v>40</v>
      </c>
      <c r="H184" s="15"/>
      <c r="I184" s="15"/>
      <c r="J184" s="19" t="s">
        <v>1518</v>
      </c>
    </row>
    <row r="185" spans="1:10" ht="13">
      <c r="A185" s="19" t="s">
        <v>1413</v>
      </c>
      <c r="B185" s="11">
        <v>0.19935185185185186</v>
      </c>
      <c r="C185" s="19" t="s">
        <v>1424</v>
      </c>
      <c r="D185" s="19" t="s">
        <v>28</v>
      </c>
      <c r="E185" s="13">
        <v>51</v>
      </c>
      <c r="F185" s="14"/>
      <c r="G185" s="15"/>
      <c r="H185" s="19" t="s">
        <v>1544</v>
      </c>
      <c r="I185" s="13">
        <v>1</v>
      </c>
      <c r="J185" s="19" t="s">
        <v>100</v>
      </c>
    </row>
    <row r="186" spans="1:10" ht="13">
      <c r="A186" s="19" t="s">
        <v>1413</v>
      </c>
      <c r="B186" s="11">
        <v>0.20197916666666665</v>
      </c>
      <c r="C186" s="19" t="s">
        <v>888</v>
      </c>
      <c r="D186" s="19" t="s">
        <v>24</v>
      </c>
      <c r="E186" s="13" t="s">
        <v>38</v>
      </c>
      <c r="F186" s="13" t="s">
        <v>38</v>
      </c>
      <c r="G186" s="15"/>
      <c r="H186" s="15"/>
      <c r="I186" s="15"/>
      <c r="J186" s="15"/>
    </row>
    <row r="187" spans="1:10" ht="13">
      <c r="A187" s="19" t="s">
        <v>1413</v>
      </c>
      <c r="B187" s="11">
        <v>0.20357638888888888</v>
      </c>
      <c r="C187" s="19" t="s">
        <v>888</v>
      </c>
      <c r="D187" s="19" t="s">
        <v>101</v>
      </c>
      <c r="E187" s="13">
        <v>23</v>
      </c>
      <c r="F187" s="14"/>
      <c r="G187" s="15"/>
      <c r="H187" s="15"/>
      <c r="I187" s="15"/>
      <c r="J187" s="19" t="s">
        <v>1545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>
    <outlinePr summaryBelow="0" summaryRight="0"/>
  </sheetPr>
  <dimension ref="A1:J12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7.33203125" customWidth="1"/>
    <col min="3" max="3" width="9.5" customWidth="1"/>
    <col min="4" max="4" width="13.33203125" customWidth="1"/>
    <col min="5" max="5" width="10.5" customWidth="1"/>
    <col min="6" max="6" width="12.5" customWidth="1"/>
    <col min="7" max="7" width="5.1640625" customWidth="1"/>
    <col min="8" max="8" width="24.33203125" customWidth="1"/>
    <col min="9" max="9" width="6.33203125" customWidth="1"/>
    <col min="10" max="10" width="42.33203125" customWidth="1"/>
  </cols>
  <sheetData>
    <row r="1" spans="1:10" ht="15.75" customHeight="1">
      <c r="A1" s="4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9" t="s">
        <v>1415</v>
      </c>
      <c r="B2" s="11">
        <v>1.5532407407407408E-2</v>
      </c>
      <c r="C2" s="19" t="s">
        <v>888</v>
      </c>
      <c r="D2" s="19" t="s">
        <v>24</v>
      </c>
      <c r="E2" s="13">
        <v>18</v>
      </c>
      <c r="F2" s="14">
        <f>E2-8</f>
        <v>10</v>
      </c>
      <c r="G2" s="15"/>
      <c r="H2" s="15"/>
      <c r="I2" s="15"/>
      <c r="J2" s="15"/>
    </row>
    <row r="3" spans="1:10" ht="15.75" customHeight="1">
      <c r="A3" s="19" t="s">
        <v>1415</v>
      </c>
      <c r="B3" s="11">
        <v>2.2175925925925925E-2</v>
      </c>
      <c r="C3" s="19" t="s">
        <v>18</v>
      </c>
      <c r="D3" s="19" t="s">
        <v>31</v>
      </c>
      <c r="E3" s="13">
        <v>8</v>
      </c>
      <c r="F3" s="14">
        <f>E3-4</f>
        <v>4</v>
      </c>
      <c r="G3" s="15"/>
      <c r="H3" s="15"/>
      <c r="I3" s="15"/>
      <c r="J3" s="15"/>
    </row>
    <row r="4" spans="1:10" ht="15.75" customHeight="1">
      <c r="A4" s="19" t="s">
        <v>1415</v>
      </c>
      <c r="B4" s="11">
        <v>2.2662037037037036E-2</v>
      </c>
      <c r="C4" s="19" t="s">
        <v>888</v>
      </c>
      <c r="D4" s="19" t="s">
        <v>15</v>
      </c>
      <c r="E4" s="13" t="s">
        <v>17</v>
      </c>
      <c r="F4" s="13">
        <v>20</v>
      </c>
      <c r="G4" s="15"/>
      <c r="H4" s="15"/>
      <c r="I4" s="15"/>
      <c r="J4" s="15"/>
    </row>
    <row r="5" spans="1:10" ht="15.75" customHeight="1">
      <c r="A5" s="19" t="s">
        <v>1415</v>
      </c>
      <c r="B5" s="11">
        <v>3.7245370370370373E-2</v>
      </c>
      <c r="C5" s="19" t="s">
        <v>13</v>
      </c>
      <c r="D5" s="19" t="s">
        <v>37</v>
      </c>
      <c r="E5" s="13">
        <v>16</v>
      </c>
      <c r="F5" s="14">
        <f>E5-5</f>
        <v>11</v>
      </c>
      <c r="G5" s="15"/>
      <c r="H5" s="15"/>
      <c r="I5" s="15"/>
      <c r="J5" s="15"/>
    </row>
    <row r="6" spans="1:10" ht="15.75" customHeight="1">
      <c r="A6" s="19" t="s">
        <v>1415</v>
      </c>
      <c r="B6" s="11">
        <v>3.7245370370370373E-2</v>
      </c>
      <c r="C6" s="19" t="s">
        <v>19</v>
      </c>
      <c r="D6" s="19" t="s">
        <v>37</v>
      </c>
      <c r="E6" s="13">
        <v>16</v>
      </c>
      <c r="F6" s="14">
        <f>E6-9</f>
        <v>7</v>
      </c>
      <c r="G6" s="15"/>
      <c r="H6" s="15"/>
      <c r="I6" s="15"/>
      <c r="J6" s="15"/>
    </row>
    <row r="7" spans="1:10" ht="15.75" customHeight="1">
      <c r="A7" s="19" t="s">
        <v>1415</v>
      </c>
      <c r="B7" s="11">
        <v>0.05</v>
      </c>
      <c r="C7" s="19" t="s">
        <v>21</v>
      </c>
      <c r="D7" s="19" t="s">
        <v>246</v>
      </c>
      <c r="E7" s="13">
        <v>21</v>
      </c>
      <c r="F7" s="14">
        <f>E7-5</f>
        <v>16</v>
      </c>
      <c r="G7" s="15"/>
      <c r="H7" s="15"/>
      <c r="I7" s="15"/>
      <c r="J7" s="15"/>
    </row>
    <row r="8" spans="1:10" ht="15.75" customHeight="1">
      <c r="A8" s="19" t="s">
        <v>1415</v>
      </c>
      <c r="B8" s="11">
        <v>5.814814814814815E-2</v>
      </c>
      <c r="C8" s="19" t="s">
        <v>13</v>
      </c>
      <c r="D8" s="19" t="s">
        <v>69</v>
      </c>
      <c r="E8" s="13" t="s">
        <v>38</v>
      </c>
      <c r="F8" s="13" t="s">
        <v>38</v>
      </c>
      <c r="G8" s="15"/>
      <c r="H8" s="15"/>
      <c r="I8" s="15"/>
      <c r="J8" s="19" t="s">
        <v>56</v>
      </c>
    </row>
    <row r="9" spans="1:10" ht="15.75" customHeight="1">
      <c r="A9" s="19" t="s">
        <v>1415</v>
      </c>
      <c r="B9" s="11">
        <v>5.814814814814815E-2</v>
      </c>
      <c r="C9" s="19" t="s">
        <v>13</v>
      </c>
      <c r="D9" s="19" t="s">
        <v>69</v>
      </c>
      <c r="E9" s="13">
        <v>14</v>
      </c>
      <c r="F9" s="14">
        <f>E9-3</f>
        <v>11</v>
      </c>
      <c r="G9" s="15"/>
      <c r="H9" s="15"/>
      <c r="I9" s="15"/>
      <c r="J9" s="19" t="s">
        <v>57</v>
      </c>
    </row>
    <row r="10" spans="1:10" ht="15.75" customHeight="1">
      <c r="A10" s="19" t="s">
        <v>1415</v>
      </c>
      <c r="B10" s="11">
        <v>8.189814814814815E-2</v>
      </c>
      <c r="C10" s="19" t="s">
        <v>13</v>
      </c>
      <c r="D10" s="19" t="s">
        <v>246</v>
      </c>
      <c r="E10" s="13">
        <v>16</v>
      </c>
      <c r="F10" s="14">
        <f>E10-8</f>
        <v>8</v>
      </c>
      <c r="G10" s="15"/>
      <c r="H10" s="15"/>
      <c r="I10" s="15"/>
      <c r="J10" s="15"/>
    </row>
    <row r="11" spans="1:10" ht="15.75" customHeight="1">
      <c r="A11" s="19" t="s">
        <v>1415</v>
      </c>
      <c r="B11" s="11">
        <v>8.2349537037037041E-2</v>
      </c>
      <c r="C11" s="19" t="s">
        <v>66</v>
      </c>
      <c r="D11" s="19" t="s">
        <v>16</v>
      </c>
      <c r="E11" s="13" t="s">
        <v>38</v>
      </c>
      <c r="F11" s="13" t="s">
        <v>38</v>
      </c>
      <c r="G11" s="15"/>
      <c r="H11" s="15"/>
      <c r="I11" s="15"/>
      <c r="J11" s="19" t="s">
        <v>56</v>
      </c>
    </row>
    <row r="12" spans="1:10" ht="15.75" customHeight="1">
      <c r="A12" s="19" t="s">
        <v>1415</v>
      </c>
      <c r="B12" s="11">
        <v>8.2349537037037041E-2</v>
      </c>
      <c r="C12" s="19" t="s">
        <v>66</v>
      </c>
      <c r="D12" s="19" t="s">
        <v>16</v>
      </c>
      <c r="E12" s="13">
        <v>10</v>
      </c>
      <c r="F12" s="14">
        <f>E12-2</f>
        <v>8</v>
      </c>
      <c r="G12" s="15"/>
      <c r="H12" s="15"/>
      <c r="I12" s="15"/>
      <c r="J12" s="19" t="s">
        <v>57</v>
      </c>
    </row>
    <row r="13" spans="1:10" ht="15.75" customHeight="1">
      <c r="A13" s="19" t="s">
        <v>1415</v>
      </c>
      <c r="B13" s="11">
        <v>8.565972222222222E-2</v>
      </c>
      <c r="C13" s="19" t="s">
        <v>66</v>
      </c>
      <c r="D13" s="19" t="s">
        <v>26</v>
      </c>
      <c r="E13" s="13" t="s">
        <v>38</v>
      </c>
      <c r="F13" s="13" t="s">
        <v>38</v>
      </c>
      <c r="G13" s="15"/>
      <c r="H13" s="15"/>
      <c r="I13" s="15"/>
      <c r="J13" s="19" t="s">
        <v>56</v>
      </c>
    </row>
    <row r="14" spans="1:10" ht="15.75" customHeight="1">
      <c r="A14" s="19" t="s">
        <v>1415</v>
      </c>
      <c r="B14" s="11">
        <v>8.565972222222222E-2</v>
      </c>
      <c r="C14" s="19" t="s">
        <v>66</v>
      </c>
      <c r="D14" s="19" t="s">
        <v>26</v>
      </c>
      <c r="E14" s="13">
        <v>22</v>
      </c>
      <c r="F14" s="14">
        <f>E14-6</f>
        <v>16</v>
      </c>
      <c r="G14" s="15"/>
      <c r="H14" s="15"/>
      <c r="I14" s="15"/>
      <c r="J14" s="19" t="s">
        <v>57</v>
      </c>
    </row>
    <row r="15" spans="1:10" ht="15.75" customHeight="1">
      <c r="A15" s="19" t="s">
        <v>1415</v>
      </c>
      <c r="B15" s="11">
        <v>8.6307870370370368E-2</v>
      </c>
      <c r="C15" s="19" t="s">
        <v>66</v>
      </c>
      <c r="D15" s="19" t="s">
        <v>30</v>
      </c>
      <c r="E15" s="13">
        <v>21</v>
      </c>
      <c r="F15" s="14">
        <f>E15-7</f>
        <v>14</v>
      </c>
      <c r="G15" s="15"/>
      <c r="H15" s="15"/>
      <c r="I15" s="15"/>
      <c r="J15" s="19" t="s">
        <v>477</v>
      </c>
    </row>
    <row r="16" spans="1:10" ht="15.75" customHeight="1">
      <c r="A16" s="19" t="s">
        <v>1415</v>
      </c>
      <c r="B16" s="11">
        <v>8.6874999999999994E-2</v>
      </c>
      <c r="C16" s="19" t="s">
        <v>66</v>
      </c>
      <c r="D16" s="19" t="s">
        <v>28</v>
      </c>
      <c r="E16" s="13">
        <v>30</v>
      </c>
      <c r="F16" s="14"/>
      <c r="G16" s="15"/>
      <c r="H16" s="19" t="s">
        <v>1425</v>
      </c>
      <c r="I16" s="15"/>
      <c r="J16" s="15"/>
    </row>
    <row r="17" spans="1:10" ht="15.75" customHeight="1">
      <c r="A17" s="19" t="s">
        <v>1415</v>
      </c>
      <c r="B17" s="11">
        <v>8.7314814814814817E-2</v>
      </c>
      <c r="C17" s="19" t="s">
        <v>66</v>
      </c>
      <c r="D17" s="19" t="s">
        <v>30</v>
      </c>
      <c r="E17" s="14">
        <f>F17+7</f>
        <v>9</v>
      </c>
      <c r="F17" s="13">
        <v>2</v>
      </c>
      <c r="G17" s="15"/>
      <c r="H17" s="15"/>
      <c r="I17" s="15"/>
      <c r="J17" s="19" t="s">
        <v>477</v>
      </c>
    </row>
    <row r="18" spans="1:10" ht="15.75" customHeight="1">
      <c r="A18" s="19" t="s">
        <v>1415</v>
      </c>
      <c r="B18" s="11">
        <v>8.819444444444445E-2</v>
      </c>
      <c r="C18" s="19" t="s">
        <v>66</v>
      </c>
      <c r="D18" s="19" t="s">
        <v>77</v>
      </c>
      <c r="E18" s="13" t="s">
        <v>38</v>
      </c>
      <c r="F18" s="13" t="s">
        <v>38</v>
      </c>
      <c r="G18" s="15"/>
      <c r="H18" s="15"/>
      <c r="I18" s="15"/>
      <c r="J18" s="19" t="s">
        <v>56</v>
      </c>
    </row>
    <row r="19" spans="1:10" ht="15.75" customHeight="1">
      <c r="A19" s="19" t="s">
        <v>1415</v>
      </c>
      <c r="B19" s="11">
        <v>8.819444444444445E-2</v>
      </c>
      <c r="C19" s="19" t="s">
        <v>66</v>
      </c>
      <c r="D19" s="19" t="s">
        <v>77</v>
      </c>
      <c r="E19" s="13">
        <v>15</v>
      </c>
      <c r="F19" s="14">
        <f>E19-2</f>
        <v>13</v>
      </c>
      <c r="G19" s="15"/>
      <c r="H19" s="19" t="s">
        <v>1427</v>
      </c>
      <c r="I19" s="15"/>
      <c r="J19" s="19" t="s">
        <v>1428</v>
      </c>
    </row>
    <row r="20" spans="1:10" ht="15.75" customHeight="1">
      <c r="A20" s="19" t="s">
        <v>1415</v>
      </c>
      <c r="B20" s="11">
        <v>8.9236111111111113E-2</v>
      </c>
      <c r="C20" s="19" t="s">
        <v>66</v>
      </c>
      <c r="D20" s="19" t="s">
        <v>26</v>
      </c>
      <c r="E20" s="13" t="s">
        <v>38</v>
      </c>
      <c r="F20" s="13" t="s">
        <v>38</v>
      </c>
      <c r="G20" s="15"/>
      <c r="H20" s="15"/>
      <c r="I20" s="15"/>
      <c r="J20" s="19" t="s">
        <v>56</v>
      </c>
    </row>
    <row r="21" spans="1:10" ht="15.75" customHeight="1">
      <c r="A21" s="19" t="s">
        <v>1415</v>
      </c>
      <c r="B21" s="11">
        <v>8.9236111111111113E-2</v>
      </c>
      <c r="C21" s="19" t="s">
        <v>66</v>
      </c>
      <c r="D21" s="19" t="s">
        <v>26</v>
      </c>
      <c r="E21" s="13">
        <v>21</v>
      </c>
      <c r="F21" s="14">
        <f>E21-6</f>
        <v>15</v>
      </c>
      <c r="G21" s="15"/>
      <c r="H21" s="15"/>
      <c r="I21" s="15"/>
      <c r="J21" s="19" t="s">
        <v>57</v>
      </c>
    </row>
    <row r="22" spans="1:10" ht="15.75" customHeight="1">
      <c r="A22" s="19" t="s">
        <v>1415</v>
      </c>
      <c r="B22" s="11">
        <v>8.9895833333333328E-2</v>
      </c>
      <c r="C22" s="19" t="s">
        <v>66</v>
      </c>
      <c r="D22" s="19" t="s">
        <v>30</v>
      </c>
      <c r="E22" s="13">
        <v>11</v>
      </c>
      <c r="F22" s="14">
        <f>E22-7</f>
        <v>4</v>
      </c>
      <c r="G22" s="15"/>
      <c r="H22" s="15"/>
      <c r="I22" s="15"/>
      <c r="J22" s="19" t="s">
        <v>477</v>
      </c>
    </row>
    <row r="23" spans="1:10" ht="15.75" customHeight="1">
      <c r="A23" s="19" t="s">
        <v>1415</v>
      </c>
      <c r="B23" s="11">
        <v>9.0138888888888893E-2</v>
      </c>
      <c r="C23" s="19" t="s">
        <v>18</v>
      </c>
      <c r="D23" s="19" t="s">
        <v>16</v>
      </c>
      <c r="E23" s="13">
        <v>6</v>
      </c>
      <c r="F23" s="14">
        <f>E23-4</f>
        <v>2</v>
      </c>
      <c r="G23" s="15"/>
      <c r="H23" s="15"/>
      <c r="I23" s="15"/>
      <c r="J23" s="15"/>
    </row>
    <row r="24" spans="1:10" ht="15.75" customHeight="1">
      <c r="A24" s="19" t="s">
        <v>1415</v>
      </c>
      <c r="B24" s="11">
        <v>9.0416666666666673E-2</v>
      </c>
      <c r="C24" s="19" t="s">
        <v>18</v>
      </c>
      <c r="D24" s="19" t="s">
        <v>101</v>
      </c>
      <c r="E24" s="13">
        <v>20</v>
      </c>
      <c r="F24" s="14"/>
      <c r="G24" s="15"/>
      <c r="H24" s="15"/>
      <c r="I24" s="15"/>
      <c r="J24" s="19" t="s">
        <v>1429</v>
      </c>
    </row>
    <row r="25" spans="1:10" ht="15.75" customHeight="1">
      <c r="A25" s="19" t="s">
        <v>1415</v>
      </c>
      <c r="B25" s="11">
        <v>9.1990740740740734E-2</v>
      </c>
      <c r="C25" s="19" t="s">
        <v>66</v>
      </c>
      <c r="D25" s="19" t="s">
        <v>30</v>
      </c>
      <c r="E25" s="13" t="s">
        <v>38</v>
      </c>
      <c r="F25" s="13" t="s">
        <v>38</v>
      </c>
      <c r="G25" s="15"/>
      <c r="H25" s="15"/>
      <c r="I25" s="15"/>
      <c r="J25" s="19" t="s">
        <v>56</v>
      </c>
    </row>
    <row r="26" spans="1:10" ht="15.75" customHeight="1">
      <c r="A26" s="19" t="s">
        <v>1415</v>
      </c>
      <c r="B26" s="11">
        <v>9.1990740740740734E-2</v>
      </c>
      <c r="C26" s="19" t="s">
        <v>66</v>
      </c>
      <c r="D26" s="19" t="s">
        <v>30</v>
      </c>
      <c r="E26" s="13">
        <v>18</v>
      </c>
      <c r="F26" s="14">
        <f>E26-7</f>
        <v>11</v>
      </c>
      <c r="G26" s="15"/>
      <c r="H26" s="15"/>
      <c r="I26" s="15"/>
      <c r="J26" s="19" t="s">
        <v>504</v>
      </c>
    </row>
    <row r="27" spans="1:10" ht="15.75" customHeight="1">
      <c r="A27" s="19" t="s">
        <v>1415</v>
      </c>
      <c r="B27" s="11">
        <v>9.2349537037037036E-2</v>
      </c>
      <c r="C27" s="19" t="s">
        <v>66</v>
      </c>
      <c r="D27" s="19" t="s">
        <v>28</v>
      </c>
      <c r="E27" s="13">
        <v>19</v>
      </c>
      <c r="F27" s="14"/>
      <c r="G27" s="15"/>
      <c r="H27" s="19" t="s">
        <v>1430</v>
      </c>
      <c r="I27" s="15"/>
      <c r="J27" s="15"/>
    </row>
    <row r="28" spans="1:10" ht="15.75" customHeight="1">
      <c r="A28" s="19" t="s">
        <v>1415</v>
      </c>
      <c r="B28" s="11">
        <v>9.2708333333333337E-2</v>
      </c>
      <c r="C28" s="19" t="s">
        <v>66</v>
      </c>
      <c r="D28" s="19" t="s">
        <v>30</v>
      </c>
      <c r="E28" s="13" t="s">
        <v>38</v>
      </c>
      <c r="F28" s="13" t="s">
        <v>38</v>
      </c>
      <c r="G28" s="15"/>
      <c r="H28" s="15"/>
      <c r="I28" s="15"/>
      <c r="J28" s="19" t="s">
        <v>56</v>
      </c>
    </row>
    <row r="29" spans="1:10" ht="15.75" customHeight="1">
      <c r="A29" s="19" t="s">
        <v>1415</v>
      </c>
      <c r="B29" s="11">
        <v>9.2708333333333337E-2</v>
      </c>
      <c r="C29" s="19" t="s">
        <v>66</v>
      </c>
      <c r="D29" s="19" t="s">
        <v>30</v>
      </c>
      <c r="E29" s="13">
        <v>19</v>
      </c>
      <c r="F29" s="14">
        <f>E29-7</f>
        <v>12</v>
      </c>
      <c r="G29" s="15"/>
      <c r="H29" s="15"/>
      <c r="I29" s="15"/>
      <c r="J29" s="19" t="s">
        <v>504</v>
      </c>
    </row>
    <row r="30" spans="1:10" ht="15.75" customHeight="1">
      <c r="A30" s="19" t="s">
        <v>1415</v>
      </c>
      <c r="B30" s="11">
        <v>9.2800925925925926E-2</v>
      </c>
      <c r="C30" s="19" t="s">
        <v>66</v>
      </c>
      <c r="D30" s="19" t="s">
        <v>28</v>
      </c>
      <c r="E30" s="13">
        <v>10</v>
      </c>
      <c r="F30" s="14"/>
      <c r="G30" s="15"/>
      <c r="H30" s="19" t="s">
        <v>1434</v>
      </c>
      <c r="I30" s="15"/>
      <c r="J30" s="15"/>
    </row>
    <row r="31" spans="1:10" ht="15.75" customHeight="1">
      <c r="A31" s="19" t="s">
        <v>1415</v>
      </c>
      <c r="B31" s="11">
        <v>9.4259259259259265E-2</v>
      </c>
      <c r="C31" s="19" t="s">
        <v>66</v>
      </c>
      <c r="D31" s="19" t="s">
        <v>30</v>
      </c>
      <c r="E31" s="13">
        <v>13</v>
      </c>
      <c r="F31" s="14">
        <f>E31-7</f>
        <v>6</v>
      </c>
      <c r="G31" s="15"/>
      <c r="H31" s="15"/>
      <c r="I31" s="15"/>
      <c r="J31" s="19" t="s">
        <v>1290</v>
      </c>
    </row>
    <row r="32" spans="1:10" ht="15.75" customHeight="1">
      <c r="A32" s="19" t="s">
        <v>1415</v>
      </c>
      <c r="B32" s="11">
        <v>9.4664351851851847E-2</v>
      </c>
      <c r="C32" s="19" t="s">
        <v>66</v>
      </c>
      <c r="D32" s="19" t="s">
        <v>77</v>
      </c>
      <c r="E32" s="13" t="s">
        <v>38</v>
      </c>
      <c r="F32" s="13" t="s">
        <v>38</v>
      </c>
      <c r="G32" s="15"/>
      <c r="H32" s="15"/>
      <c r="I32" s="15"/>
      <c r="J32" s="19" t="s">
        <v>56</v>
      </c>
    </row>
    <row r="33" spans="1:10" ht="15.75" customHeight="1">
      <c r="A33" s="19" t="s">
        <v>1415</v>
      </c>
      <c r="B33" s="11">
        <v>9.4664351851851847E-2</v>
      </c>
      <c r="C33" s="19" t="s">
        <v>66</v>
      </c>
      <c r="D33" s="19" t="s">
        <v>77</v>
      </c>
      <c r="E33" s="13">
        <v>20</v>
      </c>
      <c r="F33" s="14">
        <f>E33-2</f>
        <v>18</v>
      </c>
      <c r="G33" s="15"/>
      <c r="H33" s="19" t="s">
        <v>1436</v>
      </c>
      <c r="I33" s="15"/>
      <c r="J33" s="19" t="s">
        <v>1428</v>
      </c>
    </row>
    <row r="34" spans="1:10" ht="15.75" customHeight="1">
      <c r="A34" s="19" t="s">
        <v>1415</v>
      </c>
      <c r="B34" s="11">
        <v>9.6967592592592591E-2</v>
      </c>
      <c r="C34" s="19" t="s">
        <v>66</v>
      </c>
      <c r="D34" s="19" t="s">
        <v>30</v>
      </c>
      <c r="E34" s="13">
        <v>21</v>
      </c>
      <c r="F34" s="14">
        <f>E34-7</f>
        <v>14</v>
      </c>
      <c r="G34" s="15"/>
      <c r="H34" s="15"/>
      <c r="I34" s="15"/>
      <c r="J34" s="19" t="s">
        <v>1290</v>
      </c>
    </row>
    <row r="35" spans="1:10" ht="15.75" customHeight="1">
      <c r="A35" s="19" t="s">
        <v>1415</v>
      </c>
      <c r="B35" s="11">
        <v>9.7106481481481488E-2</v>
      </c>
      <c r="C35" s="19" t="s">
        <v>66</v>
      </c>
      <c r="D35" s="19" t="s">
        <v>28</v>
      </c>
      <c r="E35" s="13">
        <v>10</v>
      </c>
      <c r="F35" s="14"/>
      <c r="G35" s="15"/>
      <c r="H35" s="19" t="s">
        <v>1434</v>
      </c>
      <c r="I35" s="15"/>
      <c r="J35" s="15"/>
    </row>
    <row r="36" spans="1:10" ht="15.75" customHeight="1">
      <c r="A36" s="19" t="s">
        <v>1415</v>
      </c>
      <c r="B36" s="11">
        <v>9.7858796296296291E-2</v>
      </c>
      <c r="C36" s="19" t="s">
        <v>66</v>
      </c>
      <c r="D36" s="19" t="s">
        <v>30</v>
      </c>
      <c r="E36" s="13">
        <v>18</v>
      </c>
      <c r="F36" s="14">
        <f t="shared" ref="F36:F37" si="0">E36-7</f>
        <v>11</v>
      </c>
      <c r="G36" s="15"/>
      <c r="H36" s="15"/>
      <c r="I36" s="15"/>
      <c r="J36" s="19" t="s">
        <v>504</v>
      </c>
    </row>
    <row r="37" spans="1:10" ht="15.75" customHeight="1">
      <c r="A37" s="19" t="s">
        <v>1415</v>
      </c>
      <c r="B37" s="11">
        <v>9.8101851851851857E-2</v>
      </c>
      <c r="C37" s="19" t="s">
        <v>66</v>
      </c>
      <c r="D37" s="19" t="s">
        <v>30</v>
      </c>
      <c r="E37" s="13">
        <v>25</v>
      </c>
      <c r="F37" s="14">
        <f t="shared" si="0"/>
        <v>18</v>
      </c>
      <c r="G37" s="15"/>
      <c r="H37" s="19" t="s">
        <v>1437</v>
      </c>
      <c r="I37" s="15"/>
      <c r="J37" s="15"/>
    </row>
    <row r="38" spans="1:10" ht="15.75" customHeight="1">
      <c r="A38" s="19" t="s">
        <v>1415</v>
      </c>
      <c r="B38" s="11">
        <v>9.8437499999999997E-2</v>
      </c>
      <c r="C38" s="19" t="s">
        <v>66</v>
      </c>
      <c r="D38" s="19" t="s">
        <v>30</v>
      </c>
      <c r="E38" s="14">
        <f>F38+7</f>
        <v>10</v>
      </c>
      <c r="F38" s="13">
        <v>3</v>
      </c>
      <c r="G38" s="15"/>
      <c r="H38" s="15"/>
      <c r="I38" s="15"/>
      <c r="J38" s="19" t="s">
        <v>504</v>
      </c>
    </row>
    <row r="39" spans="1:10" ht="15.75" customHeight="1">
      <c r="A39" s="19" t="s">
        <v>1415</v>
      </c>
      <c r="B39" s="11">
        <v>9.9270833333333336E-2</v>
      </c>
      <c r="C39" s="19" t="s">
        <v>66</v>
      </c>
      <c r="D39" s="19" t="s">
        <v>77</v>
      </c>
      <c r="E39" s="13" t="s">
        <v>38</v>
      </c>
      <c r="F39" s="13" t="s">
        <v>38</v>
      </c>
      <c r="G39" s="15"/>
      <c r="H39" s="15"/>
      <c r="I39" s="15"/>
      <c r="J39" s="19" t="s">
        <v>56</v>
      </c>
    </row>
    <row r="40" spans="1:10" ht="15.75" customHeight="1">
      <c r="A40" s="19" t="s">
        <v>1415</v>
      </c>
      <c r="B40" s="11">
        <v>9.9270833333333336E-2</v>
      </c>
      <c r="C40" s="19" t="s">
        <v>66</v>
      </c>
      <c r="D40" s="19" t="s">
        <v>77</v>
      </c>
      <c r="E40" s="13">
        <v>11</v>
      </c>
      <c r="F40" s="14">
        <f>E40-2</f>
        <v>9</v>
      </c>
      <c r="G40" s="15"/>
      <c r="H40" s="19" t="s">
        <v>1439</v>
      </c>
      <c r="I40" s="15"/>
      <c r="J40" s="19" t="s">
        <v>1428</v>
      </c>
    </row>
    <row r="41" spans="1:10" ht="15.75" customHeight="1">
      <c r="A41" s="19" t="s">
        <v>1415</v>
      </c>
      <c r="B41" s="11">
        <v>0.10040509259259259</v>
      </c>
      <c r="C41" s="19" t="s">
        <v>66</v>
      </c>
      <c r="D41" s="19" t="s">
        <v>26</v>
      </c>
      <c r="E41" s="13">
        <v>12</v>
      </c>
      <c r="F41" s="14">
        <f t="shared" ref="F41:F42" si="1">E41-6</f>
        <v>6</v>
      </c>
      <c r="G41" s="15"/>
      <c r="H41" s="15"/>
      <c r="I41" s="15"/>
      <c r="J41" s="19" t="s">
        <v>56</v>
      </c>
    </row>
    <row r="42" spans="1:10" ht="15.75" customHeight="1">
      <c r="A42" s="19" t="s">
        <v>1415</v>
      </c>
      <c r="B42" s="11">
        <v>0.10040509259259259</v>
      </c>
      <c r="C42" s="19" t="s">
        <v>66</v>
      </c>
      <c r="D42" s="19" t="s">
        <v>26</v>
      </c>
      <c r="E42" s="13">
        <v>12</v>
      </c>
      <c r="F42" s="14">
        <f t="shared" si="1"/>
        <v>6</v>
      </c>
      <c r="G42" s="15"/>
      <c r="H42" s="15"/>
      <c r="I42" s="15"/>
      <c r="J42" s="19" t="s">
        <v>57</v>
      </c>
    </row>
    <row r="43" spans="1:10" ht="15.75" customHeight="1">
      <c r="A43" s="19" t="s">
        <v>1415</v>
      </c>
      <c r="B43" s="11">
        <v>0.1006712962962963</v>
      </c>
      <c r="C43" s="19" t="s">
        <v>66</v>
      </c>
      <c r="D43" s="19" t="s">
        <v>26</v>
      </c>
      <c r="E43" s="13" t="s">
        <v>38</v>
      </c>
      <c r="F43" s="13" t="s">
        <v>38</v>
      </c>
      <c r="G43" s="15"/>
      <c r="H43" s="15"/>
      <c r="I43" s="15"/>
      <c r="J43" s="19" t="s">
        <v>56</v>
      </c>
    </row>
    <row r="44" spans="1:10" ht="15.75" customHeight="1">
      <c r="A44" s="19" t="s">
        <v>1415</v>
      </c>
      <c r="B44" s="11">
        <v>0.1006712962962963</v>
      </c>
      <c r="C44" s="19" t="s">
        <v>66</v>
      </c>
      <c r="D44" s="19" t="s">
        <v>26</v>
      </c>
      <c r="E44" s="13">
        <v>22</v>
      </c>
      <c r="F44" s="14">
        <f>E44-6</f>
        <v>16</v>
      </c>
      <c r="G44" s="15"/>
      <c r="H44" s="15"/>
      <c r="I44" s="15"/>
      <c r="J44" s="19" t="s">
        <v>57</v>
      </c>
    </row>
    <row r="45" spans="1:10" ht="15.75" customHeight="1">
      <c r="A45" s="19" t="s">
        <v>1415</v>
      </c>
      <c r="B45" s="11">
        <v>0.10189814814814815</v>
      </c>
      <c r="C45" s="19" t="s">
        <v>66</v>
      </c>
      <c r="D45" s="19" t="s">
        <v>109</v>
      </c>
      <c r="E45" s="13" t="s">
        <v>38</v>
      </c>
      <c r="F45" s="13" t="s">
        <v>38</v>
      </c>
      <c r="G45" s="15"/>
      <c r="H45" s="15"/>
      <c r="I45" s="15"/>
      <c r="J45" s="19" t="s">
        <v>56</v>
      </c>
    </row>
    <row r="46" spans="1:10" ht="15.75" customHeight="1">
      <c r="A46" s="19" t="s">
        <v>1415</v>
      </c>
      <c r="B46" s="11">
        <v>0.10189814814814815</v>
      </c>
      <c r="C46" s="19" t="s">
        <v>66</v>
      </c>
      <c r="D46" s="19" t="s">
        <v>109</v>
      </c>
      <c r="E46" s="13">
        <v>16</v>
      </c>
      <c r="F46" s="14">
        <f>E46-3</f>
        <v>13</v>
      </c>
      <c r="G46" s="15"/>
      <c r="H46" s="15"/>
      <c r="I46" s="15"/>
      <c r="J46" s="19" t="s">
        <v>57</v>
      </c>
    </row>
    <row r="47" spans="1:10" ht="15.75" customHeight="1">
      <c r="A47" s="19" t="s">
        <v>1415</v>
      </c>
      <c r="B47" s="11">
        <v>0.10223379629629629</v>
      </c>
      <c r="C47" s="19" t="s">
        <v>66</v>
      </c>
      <c r="D47" s="19" t="s">
        <v>109</v>
      </c>
      <c r="E47" s="13" t="s">
        <v>38</v>
      </c>
      <c r="F47" s="13" t="s">
        <v>38</v>
      </c>
      <c r="G47" s="15"/>
      <c r="H47" s="15"/>
      <c r="I47" s="15"/>
      <c r="J47" s="19" t="s">
        <v>56</v>
      </c>
    </row>
    <row r="48" spans="1:10" ht="15.75" customHeight="1">
      <c r="A48" s="19" t="s">
        <v>1415</v>
      </c>
      <c r="B48" s="11">
        <v>0.10223379629629629</v>
      </c>
      <c r="C48" s="19" t="s">
        <v>66</v>
      </c>
      <c r="D48" s="19" t="s">
        <v>109</v>
      </c>
      <c r="E48" s="13">
        <v>17</v>
      </c>
      <c r="F48" s="14">
        <f>E48-3</f>
        <v>14</v>
      </c>
      <c r="G48" s="15"/>
      <c r="H48" s="15"/>
      <c r="I48" s="13">
        <v>1</v>
      </c>
      <c r="J48" s="19" t="s">
        <v>57</v>
      </c>
    </row>
    <row r="49" spans="1:10" ht="15.75" customHeight="1">
      <c r="A49" s="19" t="s">
        <v>1415</v>
      </c>
      <c r="B49" s="11">
        <v>0.10450231481481481</v>
      </c>
      <c r="C49" s="19" t="s">
        <v>18</v>
      </c>
      <c r="D49" s="19" t="s">
        <v>101</v>
      </c>
      <c r="E49" s="13">
        <v>14</v>
      </c>
      <c r="F49" s="14"/>
      <c r="G49" s="15"/>
      <c r="H49" s="15"/>
      <c r="I49" s="15"/>
      <c r="J49" s="19" t="s">
        <v>1442</v>
      </c>
    </row>
    <row r="50" spans="1:10" ht="15.75" customHeight="1">
      <c r="A50" s="19" t="s">
        <v>1415</v>
      </c>
      <c r="B50" s="11">
        <v>0.10575231481481481</v>
      </c>
      <c r="C50" s="19" t="s">
        <v>888</v>
      </c>
      <c r="D50" s="19" t="s">
        <v>101</v>
      </c>
      <c r="E50" s="13">
        <v>21</v>
      </c>
      <c r="F50" s="14"/>
      <c r="G50" s="15"/>
      <c r="H50" s="15"/>
      <c r="I50" s="15"/>
      <c r="J50" s="19" t="s">
        <v>1443</v>
      </c>
    </row>
    <row r="51" spans="1:10" ht="15.75" customHeight="1">
      <c r="A51" s="19" t="s">
        <v>1415</v>
      </c>
      <c r="B51" s="11">
        <v>0.12268518518518519</v>
      </c>
      <c r="C51" s="19" t="s">
        <v>888</v>
      </c>
      <c r="D51" s="19" t="s">
        <v>15</v>
      </c>
      <c r="E51" s="13" t="s">
        <v>38</v>
      </c>
      <c r="F51" s="13" t="s">
        <v>38</v>
      </c>
      <c r="G51" s="15"/>
      <c r="H51" s="15"/>
      <c r="I51" s="15"/>
      <c r="J51" s="19" t="s">
        <v>56</v>
      </c>
    </row>
    <row r="52" spans="1:10" ht="15.75" customHeight="1">
      <c r="A52" s="19" t="s">
        <v>1415</v>
      </c>
      <c r="B52" s="11">
        <v>0.12268518518518519</v>
      </c>
      <c r="C52" s="19" t="s">
        <v>888</v>
      </c>
      <c r="D52" s="19" t="s">
        <v>15</v>
      </c>
      <c r="E52" s="13">
        <v>14</v>
      </c>
      <c r="F52" s="14">
        <f>E52-8</f>
        <v>6</v>
      </c>
      <c r="G52" s="15"/>
      <c r="H52" s="15"/>
      <c r="I52" s="15"/>
      <c r="J52" s="19" t="s">
        <v>57</v>
      </c>
    </row>
    <row r="53" spans="1:10" ht="15.75" customHeight="1">
      <c r="A53" s="19" t="s">
        <v>1415</v>
      </c>
      <c r="B53" s="11">
        <v>0.12520833333333334</v>
      </c>
      <c r="C53" s="19" t="s">
        <v>89</v>
      </c>
      <c r="D53" s="19" t="s">
        <v>15</v>
      </c>
      <c r="E53" s="13">
        <v>8</v>
      </c>
      <c r="F53" s="14">
        <f t="shared" ref="F53:F55" si="2">E53-3</f>
        <v>5</v>
      </c>
      <c r="G53" s="15"/>
      <c r="H53" s="15"/>
      <c r="I53" s="15"/>
      <c r="J53" s="15"/>
    </row>
    <row r="54" spans="1:10" ht="15.75" customHeight="1">
      <c r="A54" s="19" t="s">
        <v>1415</v>
      </c>
      <c r="B54" s="11">
        <v>0.12565972222222221</v>
      </c>
      <c r="C54" s="19" t="s">
        <v>89</v>
      </c>
      <c r="D54" s="19" t="s">
        <v>15</v>
      </c>
      <c r="E54" s="13">
        <v>14</v>
      </c>
      <c r="F54" s="14">
        <f t="shared" si="2"/>
        <v>11</v>
      </c>
      <c r="G54" s="15"/>
      <c r="H54" s="15"/>
      <c r="I54" s="15"/>
      <c r="J54" s="15"/>
    </row>
    <row r="55" spans="1:10" ht="15.75" customHeight="1">
      <c r="A55" s="19" t="s">
        <v>1415</v>
      </c>
      <c r="B55" s="11">
        <v>0.12788194444444445</v>
      </c>
      <c r="C55" s="19" t="s">
        <v>14</v>
      </c>
      <c r="D55" s="19" t="s">
        <v>15</v>
      </c>
      <c r="E55" s="13">
        <v>8</v>
      </c>
      <c r="F55" s="14">
        <f t="shared" si="2"/>
        <v>5</v>
      </c>
      <c r="G55" s="15"/>
      <c r="H55" s="15"/>
      <c r="I55" s="15"/>
      <c r="J55" s="15"/>
    </row>
    <row r="56" spans="1:10" ht="15.75" customHeight="1">
      <c r="A56" s="19" t="s">
        <v>1415</v>
      </c>
      <c r="B56" s="11">
        <v>0.12789351851851852</v>
      </c>
      <c r="C56" s="19" t="s">
        <v>888</v>
      </c>
      <c r="D56" s="19" t="s">
        <v>15</v>
      </c>
      <c r="E56" s="13">
        <v>10</v>
      </c>
      <c r="F56" s="14">
        <f>E56-8</f>
        <v>2</v>
      </c>
      <c r="G56" s="15"/>
      <c r="H56" s="15"/>
      <c r="I56" s="15"/>
      <c r="J56" s="15"/>
    </row>
    <row r="57" spans="1:10" ht="15.75" customHeight="1">
      <c r="A57" s="19" t="s">
        <v>1415</v>
      </c>
      <c r="B57" s="11">
        <v>0.13339120370370369</v>
      </c>
      <c r="C57" s="19" t="s">
        <v>18</v>
      </c>
      <c r="D57" s="19" t="s">
        <v>22</v>
      </c>
      <c r="E57" s="13" t="s">
        <v>17</v>
      </c>
      <c r="F57" s="13">
        <v>20</v>
      </c>
      <c r="G57" s="15"/>
      <c r="H57" s="15"/>
      <c r="I57" s="15"/>
      <c r="J57" s="15"/>
    </row>
    <row r="58" spans="1:10" ht="15.75" customHeight="1">
      <c r="A58" s="19" t="s">
        <v>1415</v>
      </c>
      <c r="B58" s="11">
        <v>0.13351851851851851</v>
      </c>
      <c r="C58" s="19" t="s">
        <v>13</v>
      </c>
      <c r="D58" s="19" t="s">
        <v>22</v>
      </c>
      <c r="E58" s="13">
        <v>13</v>
      </c>
      <c r="F58" s="14">
        <f>E58-0</f>
        <v>13</v>
      </c>
      <c r="G58" s="15"/>
      <c r="H58" s="15"/>
      <c r="I58" s="15"/>
      <c r="J58" s="15"/>
    </row>
    <row r="59" spans="1:10" ht="13">
      <c r="A59" s="19" t="s">
        <v>1415</v>
      </c>
      <c r="B59" s="11">
        <v>0.13354166666666667</v>
      </c>
      <c r="C59" s="19" t="s">
        <v>14</v>
      </c>
      <c r="D59" s="19" t="s">
        <v>22</v>
      </c>
      <c r="E59" s="13">
        <v>12</v>
      </c>
      <c r="F59" s="14">
        <f>E59-7</f>
        <v>5</v>
      </c>
      <c r="G59" s="15"/>
      <c r="H59" s="15"/>
      <c r="I59" s="15"/>
      <c r="J59" s="15"/>
    </row>
    <row r="60" spans="1:10" ht="13">
      <c r="A60" s="19" t="s">
        <v>1415</v>
      </c>
      <c r="B60" s="11">
        <v>0.13359953703703703</v>
      </c>
      <c r="C60" s="19" t="s">
        <v>21</v>
      </c>
      <c r="D60" s="19" t="s">
        <v>22</v>
      </c>
      <c r="E60" s="13" t="s">
        <v>38</v>
      </c>
      <c r="F60" s="13" t="s">
        <v>38</v>
      </c>
      <c r="G60" s="15"/>
      <c r="H60" s="15"/>
      <c r="I60" s="15"/>
      <c r="J60" s="19" t="s">
        <v>56</v>
      </c>
    </row>
    <row r="61" spans="1:10" ht="13">
      <c r="A61" s="19" t="s">
        <v>1415</v>
      </c>
      <c r="B61" s="11">
        <v>0.13359953703703703</v>
      </c>
      <c r="C61" s="19" t="s">
        <v>21</v>
      </c>
      <c r="D61" s="19" t="s">
        <v>22</v>
      </c>
      <c r="E61" s="13">
        <v>20</v>
      </c>
      <c r="F61" s="14">
        <f>E61-1</f>
        <v>19</v>
      </c>
      <c r="G61" s="15"/>
      <c r="H61" s="15"/>
      <c r="I61" s="15"/>
      <c r="J61" s="19" t="s">
        <v>57</v>
      </c>
    </row>
    <row r="62" spans="1:10" ht="13">
      <c r="A62" s="19" t="s">
        <v>1415</v>
      </c>
      <c r="B62" s="11">
        <v>9.194444444444444E-2</v>
      </c>
      <c r="C62" s="19" t="s">
        <v>19</v>
      </c>
      <c r="D62" s="19" t="s">
        <v>22</v>
      </c>
      <c r="E62" s="13">
        <v>23</v>
      </c>
      <c r="F62" s="14">
        <f>E62-10</f>
        <v>13</v>
      </c>
      <c r="G62" s="15"/>
      <c r="H62" s="15"/>
      <c r="I62" s="15"/>
      <c r="J62" s="15"/>
    </row>
    <row r="63" spans="1:10" ht="13">
      <c r="A63" s="19" t="s">
        <v>1415</v>
      </c>
      <c r="B63" s="11">
        <v>0.14128472222222221</v>
      </c>
      <c r="C63" s="19" t="s">
        <v>888</v>
      </c>
      <c r="D63" s="19" t="s">
        <v>22</v>
      </c>
      <c r="E63" s="13">
        <v>6</v>
      </c>
      <c r="F63" s="14">
        <f>E63-1</f>
        <v>5</v>
      </c>
      <c r="G63" s="15"/>
      <c r="H63" s="15"/>
      <c r="I63" s="15"/>
      <c r="J63" s="15"/>
    </row>
    <row r="64" spans="1:10" ht="13">
      <c r="A64" s="19" t="s">
        <v>1415</v>
      </c>
      <c r="B64" s="11">
        <v>0.13365740740740742</v>
      </c>
      <c r="C64" s="19" t="s">
        <v>66</v>
      </c>
      <c r="D64" s="19" t="s">
        <v>22</v>
      </c>
      <c r="E64" s="13">
        <v>14</v>
      </c>
      <c r="F64" s="14">
        <f>E64-2</f>
        <v>12</v>
      </c>
      <c r="G64" s="15"/>
      <c r="H64" s="15"/>
      <c r="I64" s="15"/>
      <c r="J64" s="15"/>
    </row>
    <row r="65" spans="1:10" ht="13">
      <c r="A65" s="19" t="s">
        <v>1415</v>
      </c>
      <c r="B65" s="11">
        <v>0.13517361111111112</v>
      </c>
      <c r="C65" s="19" t="s">
        <v>888</v>
      </c>
      <c r="D65" s="19" t="s">
        <v>15</v>
      </c>
      <c r="E65" s="13">
        <v>20</v>
      </c>
      <c r="F65" s="14">
        <f t="shared" ref="F65:F66" si="3">E65-8</f>
        <v>12</v>
      </c>
      <c r="G65" s="15"/>
      <c r="H65" s="15"/>
      <c r="I65" s="15"/>
      <c r="J65" s="19" t="s">
        <v>103</v>
      </c>
    </row>
    <row r="66" spans="1:10" ht="13">
      <c r="A66" s="19" t="s">
        <v>1415</v>
      </c>
      <c r="B66" s="11">
        <v>0.13517361111111112</v>
      </c>
      <c r="C66" s="19" t="s">
        <v>888</v>
      </c>
      <c r="D66" s="19" t="s">
        <v>15</v>
      </c>
      <c r="E66" s="13">
        <v>16</v>
      </c>
      <c r="F66" s="14">
        <f t="shared" si="3"/>
        <v>8</v>
      </c>
      <c r="G66" s="15"/>
      <c r="H66" s="15"/>
      <c r="I66" s="15"/>
      <c r="J66" s="19" t="s">
        <v>105</v>
      </c>
    </row>
    <row r="67" spans="1:10" ht="13">
      <c r="A67" s="19" t="s">
        <v>1415</v>
      </c>
      <c r="B67" s="11">
        <v>0.13957175925925927</v>
      </c>
      <c r="C67" s="19" t="s">
        <v>13</v>
      </c>
      <c r="D67" s="19" t="s">
        <v>33</v>
      </c>
      <c r="E67" s="13">
        <v>26</v>
      </c>
      <c r="F67" s="14">
        <f t="shared" ref="F67:F68" si="4">E67-7</f>
        <v>19</v>
      </c>
      <c r="G67" s="15"/>
      <c r="H67" s="15"/>
      <c r="I67" s="15"/>
      <c r="J67" s="19" t="s">
        <v>120</v>
      </c>
    </row>
    <row r="68" spans="1:10" ht="13">
      <c r="A68" s="19" t="s">
        <v>1415</v>
      </c>
      <c r="B68" s="11">
        <v>0.13957175925925927</v>
      </c>
      <c r="C68" s="19" t="s">
        <v>13</v>
      </c>
      <c r="D68" s="19" t="s">
        <v>33</v>
      </c>
      <c r="E68" s="13">
        <v>19</v>
      </c>
      <c r="F68" s="14">
        <f t="shared" si="4"/>
        <v>12</v>
      </c>
      <c r="G68" s="15"/>
      <c r="H68" s="15"/>
      <c r="I68" s="15"/>
      <c r="J68" s="19" t="s">
        <v>120</v>
      </c>
    </row>
    <row r="69" spans="1:10" ht="13">
      <c r="A69" s="19" t="s">
        <v>1415</v>
      </c>
      <c r="B69" s="11">
        <v>0.1395949074074074</v>
      </c>
      <c r="C69" s="19" t="s">
        <v>19</v>
      </c>
      <c r="D69" s="19" t="s">
        <v>30</v>
      </c>
      <c r="E69" s="13" t="s">
        <v>38</v>
      </c>
      <c r="F69" s="13" t="s">
        <v>38</v>
      </c>
      <c r="G69" s="15"/>
      <c r="H69" s="15"/>
      <c r="I69" s="15"/>
      <c r="J69" s="19" t="s">
        <v>103</v>
      </c>
    </row>
    <row r="70" spans="1:10" ht="13">
      <c r="A70" s="19" t="s">
        <v>1415</v>
      </c>
      <c r="B70" s="11">
        <v>0.1395949074074074</v>
      </c>
      <c r="C70" s="19" t="s">
        <v>19</v>
      </c>
      <c r="D70" s="19" t="s">
        <v>30</v>
      </c>
      <c r="E70" s="13">
        <v>12</v>
      </c>
      <c r="F70" s="14">
        <f>E70-8</f>
        <v>4</v>
      </c>
      <c r="G70" s="15"/>
      <c r="H70" s="15"/>
      <c r="I70" s="15"/>
      <c r="J70" s="19" t="s">
        <v>1453</v>
      </c>
    </row>
    <row r="71" spans="1:10" ht="13">
      <c r="A71" s="19" t="s">
        <v>1415</v>
      </c>
      <c r="B71" s="11">
        <v>0.13967592592592593</v>
      </c>
      <c r="C71" s="19" t="s">
        <v>13</v>
      </c>
      <c r="D71" s="19" t="s">
        <v>28</v>
      </c>
      <c r="E71" s="13">
        <v>21</v>
      </c>
      <c r="F71" s="14"/>
      <c r="G71" s="15"/>
      <c r="H71" s="19" t="s">
        <v>1455</v>
      </c>
      <c r="I71" s="13">
        <v>0.3</v>
      </c>
      <c r="J71" s="15"/>
    </row>
    <row r="72" spans="1:10" ht="13">
      <c r="A72" s="19" t="s">
        <v>1415</v>
      </c>
      <c r="B72" s="11">
        <v>0.13974537037037038</v>
      </c>
      <c r="C72" s="19" t="s">
        <v>888</v>
      </c>
      <c r="D72" s="19" t="s">
        <v>28</v>
      </c>
      <c r="E72" s="13">
        <v>11</v>
      </c>
      <c r="F72" s="14"/>
      <c r="G72" s="15"/>
      <c r="H72" s="19" t="s">
        <v>1456</v>
      </c>
      <c r="I72" s="13">
        <v>0.3</v>
      </c>
      <c r="J72" s="15"/>
    </row>
    <row r="73" spans="1:10" ht="13">
      <c r="A73" s="19" t="s">
        <v>1415</v>
      </c>
      <c r="B73" s="11">
        <v>0.13975694444444445</v>
      </c>
      <c r="C73" s="19" t="s">
        <v>21</v>
      </c>
      <c r="D73" s="19" t="s">
        <v>28</v>
      </c>
      <c r="E73" s="13">
        <v>13</v>
      </c>
      <c r="F73" s="14"/>
      <c r="G73" s="15"/>
      <c r="H73" s="19" t="s">
        <v>1458</v>
      </c>
      <c r="I73" s="13">
        <v>0.3</v>
      </c>
      <c r="J73" s="15"/>
    </row>
    <row r="74" spans="1:10" ht="13">
      <c r="A74" s="19" t="s">
        <v>1415</v>
      </c>
      <c r="B74" s="11">
        <v>0.13981481481481481</v>
      </c>
      <c r="C74" s="19" t="s">
        <v>19</v>
      </c>
      <c r="D74" s="19" t="s">
        <v>28</v>
      </c>
      <c r="E74" s="13">
        <v>20</v>
      </c>
      <c r="F74" s="14"/>
      <c r="G74" s="15"/>
      <c r="H74" s="15"/>
      <c r="I74" s="15"/>
      <c r="J74" s="19" t="s">
        <v>243</v>
      </c>
    </row>
    <row r="75" spans="1:10" ht="13">
      <c r="A75" s="19" t="s">
        <v>1415</v>
      </c>
      <c r="B75" s="11">
        <v>0.14032407407407407</v>
      </c>
      <c r="C75" s="19" t="s">
        <v>14</v>
      </c>
      <c r="D75" s="19" t="s">
        <v>16</v>
      </c>
      <c r="E75" s="13" t="s">
        <v>20</v>
      </c>
      <c r="F75" s="13">
        <v>1</v>
      </c>
      <c r="G75" s="15"/>
      <c r="H75" s="15"/>
      <c r="I75" s="15"/>
      <c r="J75" s="15"/>
    </row>
    <row r="76" spans="1:10" ht="13">
      <c r="A76" s="19" t="s">
        <v>1415</v>
      </c>
      <c r="B76" s="11">
        <v>0.14047453703703705</v>
      </c>
      <c r="C76" s="19" t="s">
        <v>18</v>
      </c>
      <c r="D76" s="19" t="s">
        <v>16</v>
      </c>
      <c r="E76" s="13">
        <v>18</v>
      </c>
      <c r="F76" s="14">
        <f>E76-4</f>
        <v>14</v>
      </c>
      <c r="G76" s="15"/>
      <c r="H76" s="15"/>
      <c r="I76" s="15"/>
      <c r="J76" s="15"/>
    </row>
    <row r="77" spans="1:10" ht="13">
      <c r="A77" s="19" t="s">
        <v>1415</v>
      </c>
      <c r="B77" s="11">
        <v>0.14047453703703705</v>
      </c>
      <c r="C77" s="19" t="s">
        <v>21</v>
      </c>
      <c r="D77" s="19" t="s">
        <v>16</v>
      </c>
      <c r="E77" s="13">
        <v>18</v>
      </c>
      <c r="F77" s="14">
        <f>E77-1</f>
        <v>17</v>
      </c>
      <c r="G77" s="15"/>
      <c r="H77" s="15"/>
      <c r="I77" s="15"/>
      <c r="J77" s="15"/>
    </row>
    <row r="78" spans="1:10" ht="13">
      <c r="A78" s="19" t="s">
        <v>1415</v>
      </c>
      <c r="B78" s="11">
        <v>0.14050925925925925</v>
      </c>
      <c r="C78" s="19" t="s">
        <v>66</v>
      </c>
      <c r="D78" s="19" t="s">
        <v>16</v>
      </c>
      <c r="E78" s="13">
        <v>17</v>
      </c>
      <c r="F78" s="14">
        <f>E78-2</f>
        <v>15</v>
      </c>
      <c r="G78" s="15"/>
      <c r="H78" s="15"/>
      <c r="I78" s="15"/>
      <c r="J78" s="15"/>
    </row>
    <row r="79" spans="1:10" ht="13">
      <c r="A79" s="19" t="s">
        <v>1415</v>
      </c>
      <c r="B79" s="11">
        <v>0.140625</v>
      </c>
      <c r="C79" s="19" t="s">
        <v>888</v>
      </c>
      <c r="D79" s="19" t="s">
        <v>16</v>
      </c>
      <c r="E79" s="13">
        <v>13</v>
      </c>
      <c r="F79" s="14">
        <f>E79-1</f>
        <v>12</v>
      </c>
      <c r="G79" s="15"/>
      <c r="H79" s="15"/>
      <c r="I79" s="15"/>
      <c r="J79" s="15"/>
    </row>
    <row r="80" spans="1:10" ht="13">
      <c r="A80" s="19" t="s">
        <v>1415</v>
      </c>
      <c r="B80" s="11">
        <v>0.14063657407407407</v>
      </c>
      <c r="C80" s="19" t="s">
        <v>19</v>
      </c>
      <c r="D80" s="19" t="s">
        <v>16</v>
      </c>
      <c r="E80" s="13">
        <v>11</v>
      </c>
      <c r="F80" s="14">
        <f>E80-4</f>
        <v>7</v>
      </c>
      <c r="G80" s="15"/>
      <c r="H80" s="15"/>
      <c r="I80" s="15"/>
      <c r="J80" s="15"/>
    </row>
    <row r="81" spans="1:10" ht="13">
      <c r="A81" s="19" t="s">
        <v>1415</v>
      </c>
      <c r="B81" s="11">
        <v>0.14091435185185186</v>
      </c>
      <c r="C81" s="19" t="s">
        <v>13</v>
      </c>
      <c r="D81" s="19" t="s">
        <v>16</v>
      </c>
      <c r="E81" s="13">
        <v>2</v>
      </c>
      <c r="F81" s="14">
        <f>E81-0</f>
        <v>2</v>
      </c>
      <c r="G81" s="15"/>
      <c r="H81" s="15"/>
      <c r="I81" s="15"/>
      <c r="J81" s="15"/>
    </row>
    <row r="82" spans="1:10" ht="13">
      <c r="A82" s="19" t="s">
        <v>1415</v>
      </c>
      <c r="B82" s="11">
        <v>0.14168981481481482</v>
      </c>
      <c r="C82" s="19" t="s">
        <v>18</v>
      </c>
      <c r="D82" s="19" t="s">
        <v>33</v>
      </c>
      <c r="E82" s="13">
        <v>14</v>
      </c>
      <c r="F82" s="14">
        <f>E82-7</f>
        <v>7</v>
      </c>
      <c r="G82" s="15"/>
      <c r="H82" s="15"/>
      <c r="I82" s="15"/>
      <c r="J82" s="19" t="s">
        <v>72</v>
      </c>
    </row>
    <row r="83" spans="1:10" ht="13">
      <c r="A83" s="19" t="s">
        <v>1415</v>
      </c>
      <c r="B83" s="11">
        <v>0.14190972222222223</v>
      </c>
      <c r="C83" s="19" t="s">
        <v>18</v>
      </c>
      <c r="D83" s="19" t="s">
        <v>28</v>
      </c>
      <c r="E83" s="13">
        <v>14</v>
      </c>
      <c r="F83" s="14"/>
      <c r="G83" s="15"/>
      <c r="H83" s="19" t="s">
        <v>1462</v>
      </c>
      <c r="I83" s="15"/>
      <c r="J83" s="15"/>
    </row>
    <row r="84" spans="1:10" ht="13">
      <c r="A84" s="19" t="s">
        <v>1415</v>
      </c>
      <c r="B84" s="11">
        <v>0.14491898148148147</v>
      </c>
      <c r="C84" s="19" t="s">
        <v>14</v>
      </c>
      <c r="D84" s="19" t="s">
        <v>30</v>
      </c>
      <c r="E84" s="13">
        <v>10</v>
      </c>
      <c r="F84" s="13">
        <v>2</v>
      </c>
      <c r="G84" s="15"/>
      <c r="H84" s="15"/>
      <c r="I84" s="15"/>
      <c r="J84" s="19" t="s">
        <v>1464</v>
      </c>
    </row>
    <row r="85" spans="1:10" ht="13">
      <c r="A85" s="19" t="s">
        <v>1415</v>
      </c>
      <c r="B85" s="11">
        <v>0.14491898148148147</v>
      </c>
      <c r="C85" s="19" t="s">
        <v>14</v>
      </c>
      <c r="D85" s="19" t="s">
        <v>30</v>
      </c>
      <c r="E85" s="13">
        <v>18</v>
      </c>
      <c r="F85" s="14">
        <f t="shared" ref="F85:F86" si="5">E85-7</f>
        <v>11</v>
      </c>
      <c r="G85" s="15"/>
      <c r="H85" s="15"/>
      <c r="I85" s="15"/>
      <c r="J85" s="19" t="s">
        <v>1465</v>
      </c>
    </row>
    <row r="86" spans="1:10" ht="13">
      <c r="A86" s="19" t="s">
        <v>1415</v>
      </c>
      <c r="B86" s="11">
        <v>0.14523148148148149</v>
      </c>
      <c r="C86" s="19" t="s">
        <v>14</v>
      </c>
      <c r="D86" s="19" t="s">
        <v>30</v>
      </c>
      <c r="E86" s="13">
        <v>13</v>
      </c>
      <c r="F86" s="14">
        <f t="shared" si="5"/>
        <v>6</v>
      </c>
      <c r="G86" s="15"/>
      <c r="H86" s="15"/>
      <c r="I86" s="15"/>
      <c r="J86" s="19" t="s">
        <v>368</v>
      </c>
    </row>
    <row r="87" spans="1:10" ht="13">
      <c r="A87" s="19" t="s">
        <v>1415</v>
      </c>
      <c r="B87" s="11">
        <v>0.14523148148148149</v>
      </c>
      <c r="C87" s="19" t="s">
        <v>14</v>
      </c>
      <c r="D87" s="19" t="s">
        <v>30</v>
      </c>
      <c r="E87" s="13" t="s">
        <v>38</v>
      </c>
      <c r="F87" s="13" t="s">
        <v>38</v>
      </c>
      <c r="G87" s="15"/>
      <c r="H87" s="15"/>
      <c r="I87" s="15"/>
      <c r="J87" s="19" t="s">
        <v>103</v>
      </c>
    </row>
    <row r="88" spans="1:10" ht="13">
      <c r="A88" s="19" t="s">
        <v>1415</v>
      </c>
      <c r="B88" s="11">
        <v>0.14543981481481483</v>
      </c>
      <c r="C88" s="19" t="s">
        <v>14</v>
      </c>
      <c r="D88" s="19" t="s">
        <v>28</v>
      </c>
      <c r="E88" s="13">
        <v>5</v>
      </c>
      <c r="F88" s="14"/>
      <c r="G88" s="15"/>
      <c r="H88" s="19" t="s">
        <v>1466</v>
      </c>
      <c r="I88" s="15"/>
      <c r="J88" s="15"/>
    </row>
    <row r="89" spans="1:10" ht="13">
      <c r="A89" s="19" t="s">
        <v>1415</v>
      </c>
      <c r="B89" s="11">
        <v>0.14584490740740741</v>
      </c>
      <c r="C89" s="19" t="s">
        <v>13</v>
      </c>
      <c r="D89" s="19" t="s">
        <v>33</v>
      </c>
      <c r="E89" s="13" t="s">
        <v>20</v>
      </c>
      <c r="F89" s="13">
        <v>1</v>
      </c>
      <c r="G89" s="15"/>
      <c r="H89" s="15"/>
      <c r="I89" s="15"/>
      <c r="J89" s="19" t="s">
        <v>120</v>
      </c>
    </row>
    <row r="90" spans="1:10" ht="13">
      <c r="A90" s="19" t="s">
        <v>1415</v>
      </c>
      <c r="B90" s="11">
        <v>0.14584490740740741</v>
      </c>
      <c r="C90" s="19" t="s">
        <v>13</v>
      </c>
      <c r="D90" s="19" t="s">
        <v>33</v>
      </c>
      <c r="E90" s="14">
        <f>F90+7</f>
        <v>9</v>
      </c>
      <c r="F90" s="13">
        <v>2</v>
      </c>
      <c r="G90" s="15"/>
      <c r="H90" s="15"/>
      <c r="I90" s="15"/>
      <c r="J90" s="19" t="s">
        <v>120</v>
      </c>
    </row>
    <row r="91" spans="1:10" ht="13">
      <c r="A91" s="19" t="s">
        <v>1415</v>
      </c>
      <c r="B91" s="11">
        <v>0.14627314814814815</v>
      </c>
      <c r="C91" s="19" t="s">
        <v>13</v>
      </c>
      <c r="D91" s="19" t="s">
        <v>30</v>
      </c>
      <c r="E91" s="14">
        <f t="shared" ref="E91:E92" si="6">F91+8</f>
        <v>10</v>
      </c>
      <c r="F91" s="13">
        <v>2</v>
      </c>
      <c r="G91" s="15"/>
      <c r="H91" s="15"/>
      <c r="I91" s="15"/>
      <c r="J91" s="19" t="s">
        <v>88</v>
      </c>
    </row>
    <row r="92" spans="1:10" ht="13">
      <c r="A92" s="19" t="s">
        <v>1415</v>
      </c>
      <c r="B92" s="11">
        <v>0.14699074074074073</v>
      </c>
      <c r="C92" s="19" t="s">
        <v>21</v>
      </c>
      <c r="D92" s="19" t="s">
        <v>33</v>
      </c>
      <c r="E92" s="14">
        <f t="shared" si="6"/>
        <v>10</v>
      </c>
      <c r="F92" s="13">
        <v>2</v>
      </c>
      <c r="G92" s="15"/>
      <c r="H92" s="15"/>
      <c r="I92" s="15"/>
      <c r="J92" s="19" t="s">
        <v>63</v>
      </c>
    </row>
    <row r="93" spans="1:10" ht="13">
      <c r="A93" s="19" t="s">
        <v>1415</v>
      </c>
      <c r="B93" s="11">
        <v>0.14759259259259258</v>
      </c>
      <c r="C93" s="19" t="s">
        <v>66</v>
      </c>
      <c r="D93" s="19" t="s">
        <v>30</v>
      </c>
      <c r="E93" s="13">
        <v>23</v>
      </c>
      <c r="F93" s="14">
        <f>E93-7</f>
        <v>16</v>
      </c>
      <c r="G93" s="15"/>
      <c r="H93" s="15"/>
      <c r="I93" s="15"/>
      <c r="J93" s="19" t="s">
        <v>504</v>
      </c>
    </row>
    <row r="94" spans="1:10" ht="13">
      <c r="A94" s="19" t="s">
        <v>1415</v>
      </c>
      <c r="B94" s="11">
        <v>0.14780092592592592</v>
      </c>
      <c r="C94" s="19" t="s">
        <v>66</v>
      </c>
      <c r="D94" s="19" t="s">
        <v>28</v>
      </c>
      <c r="E94" s="13">
        <v>20</v>
      </c>
      <c r="F94" s="14"/>
      <c r="G94" s="15"/>
      <c r="H94" s="19" t="s">
        <v>1473</v>
      </c>
      <c r="I94" s="15"/>
      <c r="J94" s="15"/>
    </row>
    <row r="95" spans="1:10" ht="13">
      <c r="A95" s="19" t="s">
        <v>1415</v>
      </c>
      <c r="B95" s="11">
        <v>0.14804398148148148</v>
      </c>
      <c r="C95" s="19" t="s">
        <v>66</v>
      </c>
      <c r="D95" s="19" t="s">
        <v>30</v>
      </c>
      <c r="E95" s="13" t="s">
        <v>20</v>
      </c>
      <c r="F95" s="13">
        <v>1</v>
      </c>
      <c r="G95" s="15"/>
      <c r="H95" s="15"/>
      <c r="I95" s="15"/>
      <c r="J95" s="19" t="s">
        <v>504</v>
      </c>
    </row>
    <row r="96" spans="1:10" ht="13">
      <c r="A96" s="19" t="s">
        <v>1415</v>
      </c>
      <c r="B96" s="11">
        <v>0.14866898148148147</v>
      </c>
      <c r="C96" s="19" t="s">
        <v>888</v>
      </c>
      <c r="D96" s="19" t="s">
        <v>28</v>
      </c>
      <c r="E96" s="13">
        <v>11</v>
      </c>
      <c r="F96" s="14"/>
      <c r="G96" s="15"/>
      <c r="H96" s="19" t="s">
        <v>1456</v>
      </c>
      <c r="I96" s="15"/>
      <c r="J96" s="19" t="s">
        <v>215</v>
      </c>
    </row>
    <row r="97" spans="1:10" ht="13">
      <c r="A97" s="19" t="s">
        <v>1415</v>
      </c>
      <c r="B97" s="11">
        <v>0.1489236111111111</v>
      </c>
      <c r="C97" s="19" t="s">
        <v>19</v>
      </c>
      <c r="D97" s="19" t="s">
        <v>30</v>
      </c>
      <c r="E97" s="13">
        <v>14</v>
      </c>
      <c r="F97" s="14">
        <f>E97-7</f>
        <v>7</v>
      </c>
      <c r="G97" s="15"/>
      <c r="H97" s="15"/>
      <c r="I97" s="15"/>
      <c r="J97" s="19" t="s">
        <v>1328</v>
      </c>
    </row>
    <row r="98" spans="1:10" ht="13">
      <c r="A98" s="19" t="s">
        <v>1415</v>
      </c>
      <c r="B98" s="11">
        <v>0.14913194444444444</v>
      </c>
      <c r="C98" s="19" t="s">
        <v>19</v>
      </c>
      <c r="D98" s="19" t="s">
        <v>28</v>
      </c>
      <c r="E98" s="13">
        <v>27</v>
      </c>
      <c r="F98" s="14"/>
      <c r="G98" s="15"/>
      <c r="H98" s="19" t="s">
        <v>1477</v>
      </c>
      <c r="I98" s="13">
        <v>1</v>
      </c>
      <c r="J98" s="15"/>
    </row>
    <row r="99" spans="1:10" ht="13">
      <c r="A99" s="19" t="s">
        <v>1415</v>
      </c>
      <c r="B99" s="11">
        <v>0.14925925925925926</v>
      </c>
      <c r="C99" s="19" t="s">
        <v>19</v>
      </c>
      <c r="D99" s="19" t="s">
        <v>30</v>
      </c>
      <c r="E99" s="13">
        <v>13</v>
      </c>
      <c r="F99" s="14">
        <f>E99-7</f>
        <v>6</v>
      </c>
      <c r="G99" s="15"/>
      <c r="H99" s="15"/>
      <c r="I99" s="15"/>
      <c r="J99" s="19" t="s">
        <v>1244</v>
      </c>
    </row>
    <row r="100" spans="1:10" ht="13">
      <c r="A100" s="19" t="s">
        <v>1415</v>
      </c>
      <c r="B100" s="11">
        <v>0.14939814814814814</v>
      </c>
      <c r="C100" s="19" t="s">
        <v>19</v>
      </c>
      <c r="D100" s="19" t="s">
        <v>28</v>
      </c>
      <c r="E100" s="13">
        <v>8</v>
      </c>
      <c r="F100" s="14"/>
      <c r="G100" s="15"/>
      <c r="H100" s="19" t="s">
        <v>1481</v>
      </c>
      <c r="I100" s="13">
        <v>1</v>
      </c>
      <c r="J100" s="15"/>
    </row>
    <row r="101" spans="1:10" ht="13">
      <c r="A101" s="19" t="s">
        <v>1415</v>
      </c>
      <c r="B101" s="11">
        <v>0.15179398148148149</v>
      </c>
      <c r="C101" s="19" t="s">
        <v>14</v>
      </c>
      <c r="D101" s="19" t="s">
        <v>30</v>
      </c>
      <c r="E101" s="13" t="s">
        <v>38</v>
      </c>
      <c r="F101" s="13" t="s">
        <v>38</v>
      </c>
      <c r="G101" s="15"/>
      <c r="H101" s="15"/>
      <c r="I101" s="15"/>
      <c r="J101" s="19" t="s">
        <v>103</v>
      </c>
    </row>
    <row r="102" spans="1:10" ht="13">
      <c r="A102" s="19" t="s">
        <v>1415</v>
      </c>
      <c r="B102" s="11">
        <v>0.15179398148148149</v>
      </c>
      <c r="C102" s="19" t="s">
        <v>14</v>
      </c>
      <c r="D102" s="19" t="s">
        <v>30</v>
      </c>
      <c r="E102" s="14">
        <f>F102+7</f>
        <v>21</v>
      </c>
      <c r="F102" s="13">
        <v>14</v>
      </c>
      <c r="G102" s="15"/>
      <c r="H102" s="15"/>
      <c r="I102" s="15"/>
      <c r="J102" s="19" t="s">
        <v>1489</v>
      </c>
    </row>
    <row r="103" spans="1:10" ht="13">
      <c r="A103" s="19" t="s">
        <v>1415</v>
      </c>
      <c r="B103" s="11">
        <v>0.15189814814814814</v>
      </c>
      <c r="C103" s="19" t="s">
        <v>14</v>
      </c>
      <c r="D103" s="19" t="s">
        <v>28</v>
      </c>
      <c r="E103" s="13">
        <v>8</v>
      </c>
      <c r="F103" s="14"/>
      <c r="G103" s="15"/>
      <c r="H103" s="19" t="s">
        <v>1481</v>
      </c>
      <c r="I103" s="15"/>
      <c r="J103" s="15"/>
    </row>
    <row r="104" spans="1:10" ht="13">
      <c r="A104" s="19" t="s">
        <v>1415</v>
      </c>
      <c r="B104" s="11">
        <v>0.15204861111111112</v>
      </c>
      <c r="C104" s="19" t="s">
        <v>14</v>
      </c>
      <c r="D104" s="19" t="s">
        <v>30</v>
      </c>
      <c r="E104" s="13" t="s">
        <v>38</v>
      </c>
      <c r="F104" s="13" t="s">
        <v>38</v>
      </c>
      <c r="G104" s="15"/>
      <c r="H104" s="15"/>
      <c r="I104" s="15"/>
      <c r="J104" s="19" t="s">
        <v>103</v>
      </c>
    </row>
    <row r="105" spans="1:10" ht="13">
      <c r="A105" s="19" t="s">
        <v>1415</v>
      </c>
      <c r="B105" s="11">
        <v>0.15204861111111112</v>
      </c>
      <c r="C105" s="19" t="s">
        <v>14</v>
      </c>
      <c r="D105" s="19" t="s">
        <v>30</v>
      </c>
      <c r="E105" s="13">
        <v>11</v>
      </c>
      <c r="F105" s="14">
        <f>E105-7</f>
        <v>4</v>
      </c>
      <c r="G105" s="15"/>
      <c r="H105" s="15"/>
      <c r="I105" s="15"/>
      <c r="J105" s="19" t="s">
        <v>1489</v>
      </c>
    </row>
    <row r="106" spans="1:10" ht="13">
      <c r="A106" s="19" t="s">
        <v>1415</v>
      </c>
      <c r="B106" s="11">
        <v>0.15212962962962964</v>
      </c>
      <c r="C106" s="19" t="s">
        <v>14</v>
      </c>
      <c r="D106" s="19" t="s">
        <v>28</v>
      </c>
      <c r="E106" s="13">
        <v>12</v>
      </c>
      <c r="F106" s="14"/>
      <c r="G106" s="15"/>
      <c r="H106" s="19" t="s">
        <v>1497</v>
      </c>
      <c r="I106" s="15"/>
      <c r="J106" s="15"/>
    </row>
    <row r="107" spans="1:10" ht="13">
      <c r="A107" s="19" t="s">
        <v>1415</v>
      </c>
      <c r="B107" s="11">
        <v>0.15241898148148147</v>
      </c>
      <c r="C107" s="19" t="s">
        <v>14</v>
      </c>
      <c r="D107" s="19" t="s">
        <v>30</v>
      </c>
      <c r="E107" s="13" t="s">
        <v>38</v>
      </c>
      <c r="F107" s="13" t="s">
        <v>38</v>
      </c>
      <c r="G107" s="15"/>
      <c r="H107" s="15"/>
      <c r="I107" s="15"/>
      <c r="J107" s="19" t="s">
        <v>103</v>
      </c>
    </row>
    <row r="108" spans="1:10" ht="13">
      <c r="A108" s="19" t="s">
        <v>1415</v>
      </c>
      <c r="B108" s="11">
        <v>0.15241898148148147</v>
      </c>
      <c r="C108" s="19" t="s">
        <v>14</v>
      </c>
      <c r="D108" s="19" t="s">
        <v>30</v>
      </c>
      <c r="E108" s="13">
        <v>13</v>
      </c>
      <c r="F108" s="14">
        <f>E108-7</f>
        <v>6</v>
      </c>
      <c r="G108" s="15"/>
      <c r="H108" s="15"/>
      <c r="I108" s="15"/>
      <c r="J108" s="19" t="s">
        <v>368</v>
      </c>
    </row>
    <row r="109" spans="1:10" ht="13">
      <c r="A109" s="19" t="s">
        <v>1415</v>
      </c>
      <c r="B109" s="11">
        <v>0.15261574074074075</v>
      </c>
      <c r="C109" s="19" t="s">
        <v>14</v>
      </c>
      <c r="D109" s="19" t="s">
        <v>28</v>
      </c>
      <c r="E109" s="13">
        <v>10</v>
      </c>
      <c r="F109" s="14"/>
      <c r="G109" s="15"/>
      <c r="H109" s="19" t="s">
        <v>1501</v>
      </c>
      <c r="I109" s="15"/>
      <c r="J109" s="15"/>
    </row>
    <row r="110" spans="1:10" ht="13">
      <c r="A110" s="19" t="s">
        <v>1415</v>
      </c>
      <c r="B110" s="11">
        <v>0.15268518518518517</v>
      </c>
      <c r="C110" s="19" t="s">
        <v>14</v>
      </c>
      <c r="D110" s="19" t="s">
        <v>30</v>
      </c>
      <c r="E110" s="13" t="s">
        <v>38</v>
      </c>
      <c r="F110" s="13" t="s">
        <v>38</v>
      </c>
      <c r="G110" s="15"/>
      <c r="H110" s="15"/>
      <c r="I110" s="15"/>
      <c r="J110" s="19" t="s">
        <v>103</v>
      </c>
    </row>
    <row r="111" spans="1:10" ht="13">
      <c r="A111" s="19" t="s">
        <v>1415</v>
      </c>
      <c r="B111" s="11">
        <v>0.15268518518518517</v>
      </c>
      <c r="C111" s="19" t="s">
        <v>14</v>
      </c>
      <c r="D111" s="19" t="s">
        <v>30</v>
      </c>
      <c r="E111" s="13" t="s">
        <v>38</v>
      </c>
      <c r="F111" s="13" t="s">
        <v>38</v>
      </c>
      <c r="G111" s="15"/>
      <c r="H111" s="15"/>
      <c r="I111" s="15"/>
      <c r="J111" s="19" t="s">
        <v>368</v>
      </c>
    </row>
    <row r="112" spans="1:10" ht="13">
      <c r="A112" s="19" t="s">
        <v>1415</v>
      </c>
      <c r="B112" s="11">
        <v>0.15275462962962963</v>
      </c>
      <c r="C112" s="19" t="s">
        <v>14</v>
      </c>
      <c r="D112" s="19" t="s">
        <v>28</v>
      </c>
      <c r="E112" s="13">
        <v>6</v>
      </c>
      <c r="F112" s="14"/>
      <c r="G112" s="15"/>
      <c r="H112" s="19" t="s">
        <v>1502</v>
      </c>
      <c r="I112" s="13">
        <v>1</v>
      </c>
      <c r="J112" s="15"/>
    </row>
    <row r="113" spans="1:10" ht="13">
      <c r="A113" s="19" t="s">
        <v>1415</v>
      </c>
      <c r="B113" s="11">
        <v>0.1537037037037037</v>
      </c>
      <c r="C113" s="19" t="s">
        <v>13</v>
      </c>
      <c r="D113" s="19" t="s">
        <v>33</v>
      </c>
      <c r="E113" s="13">
        <v>24</v>
      </c>
      <c r="F113" s="14">
        <f t="shared" ref="F113:F114" si="7">E113-7</f>
        <v>17</v>
      </c>
      <c r="G113" s="15"/>
      <c r="H113" s="15"/>
      <c r="I113" s="15"/>
      <c r="J113" s="19" t="s">
        <v>120</v>
      </c>
    </row>
    <row r="114" spans="1:10" ht="13">
      <c r="A114" s="19" t="s">
        <v>1415</v>
      </c>
      <c r="B114" s="11">
        <v>0.15373842592592593</v>
      </c>
      <c r="C114" s="19" t="s">
        <v>13</v>
      </c>
      <c r="D114" s="19" t="s">
        <v>33</v>
      </c>
      <c r="E114" s="13">
        <v>14</v>
      </c>
      <c r="F114" s="14">
        <f t="shared" si="7"/>
        <v>7</v>
      </c>
      <c r="G114" s="15"/>
      <c r="H114" s="15"/>
      <c r="I114" s="15"/>
      <c r="J114" s="19" t="s">
        <v>120</v>
      </c>
    </row>
    <row r="115" spans="1:10" ht="13">
      <c r="A115" s="19" t="s">
        <v>1415</v>
      </c>
      <c r="B115" s="11">
        <v>0.15386574074074075</v>
      </c>
      <c r="C115" s="19" t="s">
        <v>13</v>
      </c>
      <c r="D115" s="19" t="s">
        <v>28</v>
      </c>
      <c r="E115" s="13">
        <v>10</v>
      </c>
      <c r="F115" s="14"/>
      <c r="G115" s="15"/>
      <c r="H115" s="19" t="s">
        <v>1501</v>
      </c>
      <c r="I115" s="15"/>
      <c r="J115" s="15"/>
    </row>
    <row r="116" spans="1:10" ht="13">
      <c r="A116" s="19" t="s">
        <v>1415</v>
      </c>
      <c r="B116" s="11">
        <v>0.15390046296296298</v>
      </c>
      <c r="C116" s="19" t="s">
        <v>13</v>
      </c>
      <c r="D116" s="19" t="s">
        <v>28</v>
      </c>
      <c r="E116" s="13">
        <v>8</v>
      </c>
      <c r="F116" s="14"/>
      <c r="G116" s="15"/>
      <c r="H116" s="19" t="s">
        <v>1481</v>
      </c>
      <c r="I116" s="15"/>
      <c r="J116" s="15"/>
    </row>
    <row r="117" spans="1:10" ht="13">
      <c r="A117" s="19" t="s">
        <v>1415</v>
      </c>
      <c r="B117" s="11">
        <v>0.15407407407407409</v>
      </c>
      <c r="C117" s="19" t="s">
        <v>13</v>
      </c>
      <c r="D117" s="19" t="s">
        <v>30</v>
      </c>
      <c r="E117" s="13">
        <v>16</v>
      </c>
      <c r="F117" s="14">
        <f>E117-8</f>
        <v>8</v>
      </c>
      <c r="G117" s="15"/>
      <c r="H117" s="15"/>
      <c r="I117" s="15"/>
      <c r="J117" s="19" t="s">
        <v>88</v>
      </c>
    </row>
    <row r="118" spans="1:10" ht="13">
      <c r="A118" s="19" t="s">
        <v>1415</v>
      </c>
      <c r="B118" s="11">
        <v>0.15418981481481481</v>
      </c>
      <c r="C118" s="19" t="s">
        <v>13</v>
      </c>
      <c r="D118" s="19" t="s">
        <v>28</v>
      </c>
      <c r="E118" s="13">
        <v>6</v>
      </c>
      <c r="F118" s="14"/>
      <c r="G118" s="15"/>
      <c r="H118" s="19" t="s">
        <v>1502</v>
      </c>
      <c r="I118" s="15"/>
      <c r="J118" s="15"/>
    </row>
    <row r="119" spans="1:10" ht="13">
      <c r="A119" s="19" t="s">
        <v>1415</v>
      </c>
      <c r="B119" s="11">
        <v>0.15518518518518518</v>
      </c>
      <c r="C119" s="19" t="s">
        <v>21</v>
      </c>
      <c r="D119" s="19" t="s">
        <v>28</v>
      </c>
      <c r="E119" s="13">
        <v>12</v>
      </c>
      <c r="F119" s="14"/>
      <c r="G119" s="15"/>
      <c r="H119" s="19" t="s">
        <v>1497</v>
      </c>
      <c r="I119" s="13">
        <v>0.5</v>
      </c>
      <c r="J119" s="19" t="s">
        <v>609</v>
      </c>
    </row>
    <row r="120" spans="1:10" ht="13">
      <c r="A120" s="19" t="s">
        <v>1415</v>
      </c>
      <c r="B120" s="11">
        <v>0.15525462962962963</v>
      </c>
      <c r="C120" s="19" t="s">
        <v>18</v>
      </c>
      <c r="D120" s="19" t="s">
        <v>28</v>
      </c>
      <c r="E120" s="13">
        <v>22</v>
      </c>
      <c r="F120" s="14"/>
      <c r="G120" s="15"/>
      <c r="H120" s="19" t="s">
        <v>1510</v>
      </c>
      <c r="I120" s="13">
        <v>0.5</v>
      </c>
      <c r="J120" s="19" t="s">
        <v>82</v>
      </c>
    </row>
    <row r="121" spans="1:10" ht="13">
      <c r="A121" s="19" t="s">
        <v>1415</v>
      </c>
      <c r="B121" s="11">
        <v>0.15771990740740741</v>
      </c>
      <c r="C121" s="19" t="s">
        <v>89</v>
      </c>
      <c r="D121" s="19" t="s">
        <v>15</v>
      </c>
      <c r="E121" s="13" t="s">
        <v>20</v>
      </c>
      <c r="F121" s="13">
        <v>1</v>
      </c>
      <c r="G121" s="15"/>
      <c r="H121" s="15"/>
      <c r="I121" s="15"/>
      <c r="J121" s="15"/>
    </row>
    <row r="122" spans="1:10" ht="13">
      <c r="A122" s="19" t="s">
        <v>1415</v>
      </c>
      <c r="B122" s="11">
        <v>0.15899305555555557</v>
      </c>
      <c r="C122" s="19" t="s">
        <v>13</v>
      </c>
      <c r="D122" s="19" t="s">
        <v>22</v>
      </c>
      <c r="E122" s="13" t="s">
        <v>38</v>
      </c>
      <c r="F122" s="13" t="s">
        <v>38</v>
      </c>
      <c r="G122" s="15"/>
      <c r="H122" s="15"/>
      <c r="I122" s="15"/>
      <c r="J122" s="19" t="s">
        <v>56</v>
      </c>
    </row>
    <row r="123" spans="1:10" ht="13">
      <c r="A123" s="19" t="s">
        <v>1415</v>
      </c>
      <c r="B123" s="11">
        <v>0.15899305555555557</v>
      </c>
      <c r="C123" s="19" t="s">
        <v>13</v>
      </c>
      <c r="D123" s="19" t="s">
        <v>22</v>
      </c>
      <c r="E123" s="13">
        <v>9</v>
      </c>
      <c r="F123" s="14">
        <f>E123-0</f>
        <v>9</v>
      </c>
      <c r="G123" s="15"/>
      <c r="H123" s="15"/>
      <c r="I123" s="15"/>
      <c r="J123" s="19" t="s">
        <v>57</v>
      </c>
    </row>
    <row r="124" spans="1:10" ht="13">
      <c r="A124" s="19" t="s">
        <v>1415</v>
      </c>
      <c r="B124" s="11">
        <v>0.15914351851851852</v>
      </c>
      <c r="C124" s="19" t="s">
        <v>13</v>
      </c>
      <c r="D124" s="19" t="s">
        <v>15</v>
      </c>
      <c r="E124" s="13">
        <v>16</v>
      </c>
      <c r="F124" s="14">
        <f t="shared" ref="F124:F125" si="8">E124-1</f>
        <v>15</v>
      </c>
      <c r="G124" s="15"/>
      <c r="H124" s="15"/>
      <c r="I124" s="15"/>
      <c r="J124" s="15"/>
    </row>
    <row r="125" spans="1:10" ht="13">
      <c r="A125" s="19" t="s">
        <v>1415</v>
      </c>
      <c r="B125" s="11">
        <v>0.16133101851851853</v>
      </c>
      <c r="C125" s="19" t="s">
        <v>13</v>
      </c>
      <c r="D125" s="19" t="s">
        <v>15</v>
      </c>
      <c r="E125" s="13">
        <v>3</v>
      </c>
      <c r="F125" s="14">
        <f t="shared" si="8"/>
        <v>2</v>
      </c>
      <c r="G125" s="15"/>
      <c r="H125" s="15"/>
      <c r="I125" s="15"/>
      <c r="J125" s="15"/>
    </row>
    <row r="126" spans="1:10" ht="13">
      <c r="A126" s="19" t="s">
        <v>1415</v>
      </c>
      <c r="B126" s="11">
        <v>0.16259259259259259</v>
      </c>
      <c r="C126" s="19" t="s">
        <v>14</v>
      </c>
      <c r="D126" s="19" t="s">
        <v>15</v>
      </c>
      <c r="E126" s="13">
        <v>18</v>
      </c>
      <c r="F126" s="14">
        <f>E126-4</f>
        <v>14</v>
      </c>
      <c r="G126" s="15"/>
      <c r="H126" s="15"/>
      <c r="I126" s="15"/>
      <c r="J126" s="15"/>
    </row>
    <row r="127" spans="1:10" ht="13">
      <c r="A127" s="19" t="s">
        <v>1415</v>
      </c>
      <c r="B127" s="11">
        <v>0.16261574074074073</v>
      </c>
      <c r="C127" s="19" t="s">
        <v>66</v>
      </c>
      <c r="D127" s="19" t="s">
        <v>15</v>
      </c>
      <c r="E127" s="13">
        <v>16</v>
      </c>
      <c r="F127" s="14">
        <f>E127-2</f>
        <v>14</v>
      </c>
      <c r="G127" s="15"/>
      <c r="H127" s="15"/>
      <c r="I127" s="15"/>
      <c r="J127" s="1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>
    <outlinePr summaryBelow="0" summaryRight="0"/>
  </sheetPr>
  <dimension ref="A1:J16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7.33203125" customWidth="1"/>
    <col min="3" max="3" width="9.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19.5" customWidth="1"/>
    <col min="9" max="9" width="6.33203125" customWidth="1"/>
    <col min="10" max="10" width="49" customWidth="1"/>
  </cols>
  <sheetData>
    <row r="1" spans="1:10" ht="15.75" customHeight="1">
      <c r="A1" s="4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9" t="s">
        <v>1525</v>
      </c>
      <c r="B2" s="11">
        <v>8.6574074074074071E-3</v>
      </c>
      <c r="C2" s="19" t="s">
        <v>21</v>
      </c>
      <c r="D2" s="19" t="s">
        <v>16</v>
      </c>
      <c r="E2" s="13" t="s">
        <v>17</v>
      </c>
      <c r="F2" s="13">
        <v>20</v>
      </c>
      <c r="G2" s="15"/>
      <c r="H2" s="15"/>
      <c r="I2" s="15"/>
      <c r="J2" s="15"/>
    </row>
    <row r="3" spans="1:10" ht="15.75" customHeight="1">
      <c r="A3" s="19" t="s">
        <v>1525</v>
      </c>
      <c r="B3" s="11">
        <v>9.6874999999999999E-3</v>
      </c>
      <c r="C3" s="19" t="s">
        <v>14</v>
      </c>
      <c r="D3" s="19" t="s">
        <v>16</v>
      </c>
      <c r="E3" s="13">
        <v>22</v>
      </c>
      <c r="F3" s="14">
        <f t="shared" ref="F3:F4" si="0">E3-4</f>
        <v>18</v>
      </c>
      <c r="G3" s="15"/>
      <c r="H3" s="15"/>
      <c r="I3" s="15"/>
      <c r="J3" s="15"/>
    </row>
    <row r="4" spans="1:10" ht="15.75" customHeight="1">
      <c r="A4" s="19" t="s">
        <v>1525</v>
      </c>
      <c r="B4" s="11">
        <v>9.6990740740740735E-3</v>
      </c>
      <c r="C4" s="19" t="s">
        <v>19</v>
      </c>
      <c r="D4" s="19" t="s">
        <v>16</v>
      </c>
      <c r="E4" s="13">
        <v>22</v>
      </c>
      <c r="F4" s="14">
        <f t="shared" si="0"/>
        <v>18</v>
      </c>
      <c r="G4" s="15"/>
      <c r="H4" s="15"/>
      <c r="I4" s="15"/>
      <c r="J4" s="15"/>
    </row>
    <row r="5" spans="1:10" ht="15.75" customHeight="1">
      <c r="A5" s="19" t="s">
        <v>1525</v>
      </c>
      <c r="B5" s="11">
        <v>9.9884259259259266E-3</v>
      </c>
      <c r="C5" s="19" t="s">
        <v>13</v>
      </c>
      <c r="D5" s="19" t="s">
        <v>16</v>
      </c>
      <c r="E5" s="13">
        <v>12</v>
      </c>
      <c r="F5" s="14">
        <f>E5-0</f>
        <v>12</v>
      </c>
      <c r="G5" s="15"/>
      <c r="H5" s="15"/>
      <c r="I5" s="15"/>
      <c r="J5" s="15"/>
    </row>
    <row r="6" spans="1:10" ht="15.75" customHeight="1">
      <c r="A6" s="19" t="s">
        <v>1525</v>
      </c>
      <c r="B6" s="11">
        <v>1.0011574074074074E-2</v>
      </c>
      <c r="C6" s="19" t="s">
        <v>18</v>
      </c>
      <c r="D6" s="19" t="s">
        <v>16</v>
      </c>
      <c r="E6" s="13">
        <v>11</v>
      </c>
      <c r="F6" s="14">
        <f>E6-4</f>
        <v>7</v>
      </c>
      <c r="G6" s="15"/>
      <c r="H6" s="15"/>
      <c r="I6" s="15"/>
      <c r="J6" s="15"/>
    </row>
    <row r="7" spans="1:10" ht="15.75" customHeight="1">
      <c r="A7" s="19" t="s">
        <v>1525</v>
      </c>
      <c r="B7" s="11">
        <v>1.0011574074074074E-2</v>
      </c>
      <c r="C7" s="19" t="s">
        <v>888</v>
      </c>
      <c r="D7" s="19" t="s">
        <v>16</v>
      </c>
      <c r="E7" s="13">
        <v>11</v>
      </c>
      <c r="F7" s="14">
        <f>E7-0</f>
        <v>11</v>
      </c>
      <c r="G7" s="15"/>
      <c r="H7" s="15"/>
      <c r="I7" s="15"/>
      <c r="J7" s="15"/>
    </row>
    <row r="8" spans="1:10" ht="15.75" customHeight="1">
      <c r="A8" s="19" t="s">
        <v>1525</v>
      </c>
      <c r="B8" s="11">
        <v>1.0092592592592592E-2</v>
      </c>
      <c r="C8" s="19" t="s">
        <v>66</v>
      </c>
      <c r="D8" s="19" t="s">
        <v>16</v>
      </c>
      <c r="E8" s="13">
        <v>7</v>
      </c>
      <c r="F8" s="14">
        <f>E8-2</f>
        <v>5</v>
      </c>
      <c r="G8" s="15"/>
      <c r="H8" s="15"/>
      <c r="I8" s="15"/>
      <c r="J8" s="15"/>
    </row>
    <row r="9" spans="1:10" ht="15.75" customHeight="1">
      <c r="A9" s="19" t="s">
        <v>1525</v>
      </c>
      <c r="B9" s="11">
        <v>1.3275462962962963E-2</v>
      </c>
      <c r="C9" s="19" t="s">
        <v>14</v>
      </c>
      <c r="D9" s="19" t="s">
        <v>30</v>
      </c>
      <c r="E9" s="13" t="s">
        <v>20</v>
      </c>
      <c r="F9" s="13">
        <v>1</v>
      </c>
      <c r="G9" s="15"/>
      <c r="H9" s="15"/>
      <c r="I9" s="15"/>
      <c r="J9" s="19" t="s">
        <v>58</v>
      </c>
    </row>
    <row r="10" spans="1:10" ht="15.75" customHeight="1">
      <c r="A10" s="19" t="s">
        <v>1525</v>
      </c>
      <c r="B10" s="11">
        <v>1.3553240740740741E-2</v>
      </c>
      <c r="C10" s="19" t="s">
        <v>19</v>
      </c>
      <c r="D10" s="19" t="s">
        <v>30</v>
      </c>
      <c r="E10" s="13">
        <v>26</v>
      </c>
      <c r="F10" s="14">
        <f>E10-8</f>
        <v>18</v>
      </c>
      <c r="G10" s="15"/>
      <c r="H10" s="15"/>
      <c r="I10" s="15"/>
      <c r="J10" s="19" t="s">
        <v>1244</v>
      </c>
    </row>
    <row r="11" spans="1:10" ht="15.75" customHeight="1">
      <c r="A11" s="19" t="s">
        <v>1525</v>
      </c>
      <c r="B11" s="11">
        <v>1.3981481481481482E-2</v>
      </c>
      <c r="C11" s="19" t="s">
        <v>19</v>
      </c>
      <c r="D11" s="19" t="s">
        <v>28</v>
      </c>
      <c r="E11" s="13">
        <v>25</v>
      </c>
      <c r="F11" s="14"/>
      <c r="G11" s="15"/>
      <c r="H11" s="19" t="s">
        <v>1541</v>
      </c>
      <c r="I11" s="15"/>
      <c r="J11" s="15"/>
    </row>
    <row r="12" spans="1:10" ht="15.75" customHeight="1">
      <c r="A12" s="19" t="s">
        <v>1525</v>
      </c>
      <c r="B12" s="11">
        <v>1.4687499999999999E-2</v>
      </c>
      <c r="C12" s="19" t="s">
        <v>13</v>
      </c>
      <c r="D12" s="19" t="s">
        <v>113</v>
      </c>
      <c r="E12" s="13" t="s">
        <v>17</v>
      </c>
      <c r="F12" s="13">
        <v>20</v>
      </c>
      <c r="G12" s="15"/>
      <c r="H12" s="15"/>
      <c r="I12" s="15"/>
      <c r="J12" s="19" t="s">
        <v>1542</v>
      </c>
    </row>
    <row r="13" spans="1:10" ht="15.75" customHeight="1">
      <c r="A13" s="19" t="s">
        <v>1525</v>
      </c>
      <c r="B13" s="11">
        <v>1.480324074074074E-2</v>
      </c>
      <c r="C13" s="19" t="s">
        <v>66</v>
      </c>
      <c r="D13" s="19" t="s">
        <v>113</v>
      </c>
      <c r="E13" s="13">
        <v>13</v>
      </c>
      <c r="F13" s="13" t="s">
        <v>38</v>
      </c>
      <c r="G13" s="15"/>
      <c r="H13" s="15"/>
      <c r="I13" s="15"/>
      <c r="J13" s="19" t="s">
        <v>1543</v>
      </c>
    </row>
    <row r="14" spans="1:10" ht="15.75" customHeight="1">
      <c r="A14" s="19" t="s">
        <v>1525</v>
      </c>
      <c r="B14" s="11">
        <v>1.4884259259259259E-2</v>
      </c>
      <c r="C14" s="19" t="s">
        <v>14</v>
      </c>
      <c r="D14" s="19" t="s">
        <v>113</v>
      </c>
      <c r="E14" s="13">
        <v>11</v>
      </c>
      <c r="F14" s="13" t="s">
        <v>38</v>
      </c>
      <c r="G14" s="15"/>
      <c r="H14" s="15"/>
      <c r="I14" s="15"/>
      <c r="J14" s="19" t="s">
        <v>1543</v>
      </c>
    </row>
    <row r="15" spans="1:10" ht="15.75" customHeight="1">
      <c r="A15" s="19" t="s">
        <v>1525</v>
      </c>
      <c r="B15" s="11">
        <v>1.5046296296296295E-2</v>
      </c>
      <c r="C15" s="19" t="s">
        <v>21</v>
      </c>
      <c r="D15" s="19" t="s">
        <v>113</v>
      </c>
      <c r="E15" s="13">
        <v>15</v>
      </c>
      <c r="F15" s="14">
        <f>E15-6</f>
        <v>9</v>
      </c>
      <c r="G15" s="15"/>
      <c r="H15" s="15"/>
      <c r="I15" s="15"/>
      <c r="J15" s="19" t="s">
        <v>1542</v>
      </c>
    </row>
    <row r="16" spans="1:10" ht="15.75" customHeight="1">
      <c r="A16" s="19" t="s">
        <v>1525</v>
      </c>
      <c r="B16" s="11">
        <v>1.5104166666666667E-2</v>
      </c>
      <c r="C16" s="19" t="s">
        <v>19</v>
      </c>
      <c r="D16" s="19" t="s">
        <v>113</v>
      </c>
      <c r="E16" s="13">
        <v>6</v>
      </c>
      <c r="F16" s="14">
        <f>E16-0</f>
        <v>6</v>
      </c>
      <c r="G16" s="15"/>
      <c r="H16" s="15"/>
      <c r="I16" s="15"/>
      <c r="J16" s="19" t="s">
        <v>1542</v>
      </c>
    </row>
    <row r="17" spans="1:10" ht="15.75" customHeight="1">
      <c r="A17" s="19" t="s">
        <v>1525</v>
      </c>
      <c r="B17" s="11">
        <v>1.5289351851851853E-2</v>
      </c>
      <c r="C17" s="19" t="s">
        <v>18</v>
      </c>
      <c r="D17" s="19" t="s">
        <v>113</v>
      </c>
      <c r="E17" s="13" t="s">
        <v>20</v>
      </c>
      <c r="F17" s="13">
        <v>1</v>
      </c>
      <c r="G17" s="15"/>
      <c r="H17" s="15"/>
      <c r="I17" s="15"/>
      <c r="J17" s="19" t="s">
        <v>1542</v>
      </c>
    </row>
    <row r="18" spans="1:10" ht="15.75" customHeight="1">
      <c r="A18" s="19" t="s">
        <v>1525</v>
      </c>
      <c r="B18" s="11">
        <v>1.5393518518518518E-2</v>
      </c>
      <c r="C18" s="19" t="s">
        <v>888</v>
      </c>
      <c r="D18" s="19" t="s">
        <v>113</v>
      </c>
      <c r="E18" s="13">
        <v>13</v>
      </c>
      <c r="F18" s="14">
        <f>E18-8</f>
        <v>5</v>
      </c>
      <c r="G18" s="15"/>
      <c r="H18" s="15"/>
      <c r="I18" s="15"/>
      <c r="J18" s="19" t="s">
        <v>1542</v>
      </c>
    </row>
    <row r="19" spans="1:10" ht="15.75" customHeight="1">
      <c r="A19" s="19" t="s">
        <v>1525</v>
      </c>
      <c r="B19" s="11">
        <v>1.5925925925925927E-2</v>
      </c>
      <c r="C19" s="19" t="s">
        <v>13</v>
      </c>
      <c r="D19" s="19" t="s">
        <v>33</v>
      </c>
      <c r="E19" s="13">
        <v>12</v>
      </c>
      <c r="F19" s="14">
        <f t="shared" ref="F19:F20" si="1">E19-7</f>
        <v>5</v>
      </c>
      <c r="G19" s="15"/>
      <c r="H19" s="15"/>
      <c r="I19" s="15"/>
      <c r="J19" s="19" t="s">
        <v>120</v>
      </c>
    </row>
    <row r="20" spans="1:10" ht="15.75" customHeight="1">
      <c r="A20" s="19" t="s">
        <v>1525</v>
      </c>
      <c r="B20" s="11">
        <v>1.5972222222222221E-2</v>
      </c>
      <c r="C20" s="19" t="s">
        <v>13</v>
      </c>
      <c r="D20" s="19" t="s">
        <v>33</v>
      </c>
      <c r="E20" s="13">
        <v>15</v>
      </c>
      <c r="F20" s="14">
        <f t="shared" si="1"/>
        <v>8</v>
      </c>
      <c r="G20" s="15"/>
      <c r="H20" s="15"/>
      <c r="I20" s="15"/>
      <c r="J20" s="19" t="s">
        <v>120</v>
      </c>
    </row>
    <row r="21" spans="1:10" ht="15.75" customHeight="1">
      <c r="A21" s="19" t="s">
        <v>1525</v>
      </c>
      <c r="B21" s="11">
        <v>1.6122685185185184E-2</v>
      </c>
      <c r="C21" s="19" t="s">
        <v>13</v>
      </c>
      <c r="D21" s="19" t="s">
        <v>28</v>
      </c>
      <c r="E21" s="13">
        <v>10</v>
      </c>
      <c r="F21" s="14"/>
      <c r="G21" s="15"/>
      <c r="H21" s="19" t="s">
        <v>1546</v>
      </c>
      <c r="I21" s="15"/>
      <c r="J21" s="15"/>
    </row>
    <row r="22" spans="1:10" ht="15.75" customHeight="1">
      <c r="A22" s="19" t="s">
        <v>1525</v>
      </c>
      <c r="B22" s="11">
        <v>1.8553240740740742E-2</v>
      </c>
      <c r="C22" s="19" t="s">
        <v>14</v>
      </c>
      <c r="D22" s="19" t="s">
        <v>62</v>
      </c>
      <c r="E22" s="13">
        <v>21</v>
      </c>
      <c r="F22" s="14">
        <f>E22-3</f>
        <v>18</v>
      </c>
      <c r="G22" s="15"/>
      <c r="H22" s="15"/>
      <c r="I22" s="15"/>
      <c r="J22" s="19" t="s">
        <v>1547</v>
      </c>
    </row>
    <row r="23" spans="1:10" ht="15.75" customHeight="1">
      <c r="A23" s="19" t="s">
        <v>1525</v>
      </c>
      <c r="B23" s="11">
        <v>1.8553240740740742E-2</v>
      </c>
      <c r="C23" s="19" t="s">
        <v>14</v>
      </c>
      <c r="D23" s="19" t="s">
        <v>45</v>
      </c>
      <c r="E23" s="13">
        <v>4</v>
      </c>
      <c r="F23" s="14"/>
      <c r="G23" s="15"/>
      <c r="H23" s="15"/>
      <c r="I23" s="15"/>
      <c r="J23" s="15" t="s">
        <v>1548</v>
      </c>
    </row>
    <row r="24" spans="1:10" ht="15.75" customHeight="1">
      <c r="A24" s="19" t="s">
        <v>1525</v>
      </c>
      <c r="B24" s="11">
        <v>1.9178240740740742E-2</v>
      </c>
      <c r="C24" s="19" t="s">
        <v>66</v>
      </c>
      <c r="D24" s="19" t="s">
        <v>30</v>
      </c>
      <c r="E24" s="13">
        <v>18</v>
      </c>
      <c r="F24" s="13" t="s">
        <v>38</v>
      </c>
      <c r="G24" s="15"/>
      <c r="H24" s="15"/>
      <c r="I24" s="15"/>
      <c r="J24" s="19" t="s">
        <v>1549</v>
      </c>
    </row>
    <row r="25" spans="1:10" ht="15.75" customHeight="1">
      <c r="A25" s="19" t="s">
        <v>1525</v>
      </c>
      <c r="B25" s="11">
        <v>1.9247685185185184E-2</v>
      </c>
      <c r="C25" s="19" t="s">
        <v>66</v>
      </c>
      <c r="D25" s="19" t="s">
        <v>30</v>
      </c>
      <c r="E25" s="13">
        <v>19</v>
      </c>
      <c r="F25" s="13" t="s">
        <v>38</v>
      </c>
      <c r="G25" s="15"/>
      <c r="H25" s="15"/>
      <c r="I25" s="15"/>
      <c r="J25" s="19" t="s">
        <v>1549</v>
      </c>
    </row>
    <row r="26" spans="1:10" ht="15.75" customHeight="1">
      <c r="A26" s="19" t="s">
        <v>1525</v>
      </c>
      <c r="B26" s="11">
        <v>1.9398148148148147E-2</v>
      </c>
      <c r="C26" s="19" t="s">
        <v>66</v>
      </c>
      <c r="D26" s="19" t="s">
        <v>28</v>
      </c>
      <c r="E26" s="13">
        <v>15</v>
      </c>
      <c r="F26" s="14"/>
      <c r="G26" s="15"/>
      <c r="H26" s="19" t="s">
        <v>1550</v>
      </c>
      <c r="I26" s="15"/>
      <c r="J26" s="15"/>
    </row>
    <row r="27" spans="1:10" ht="15.75" customHeight="1">
      <c r="A27" s="19" t="s">
        <v>1525</v>
      </c>
      <c r="B27" s="11">
        <v>1.9560185185185184E-2</v>
      </c>
      <c r="C27" s="19" t="s">
        <v>66</v>
      </c>
      <c r="D27" s="19" t="s">
        <v>28</v>
      </c>
      <c r="E27" s="13">
        <v>10</v>
      </c>
      <c r="F27" s="14"/>
      <c r="G27" s="15"/>
      <c r="H27" s="19" t="s">
        <v>1546</v>
      </c>
      <c r="I27" s="15"/>
      <c r="J27" s="15"/>
    </row>
    <row r="28" spans="1:10" ht="15.75" customHeight="1">
      <c r="A28" s="19" t="s">
        <v>1525</v>
      </c>
      <c r="B28" s="11">
        <v>1.9907407407407408E-2</v>
      </c>
      <c r="C28" s="19" t="s">
        <v>66</v>
      </c>
      <c r="D28" s="19" t="s">
        <v>30</v>
      </c>
      <c r="E28" s="13">
        <v>19</v>
      </c>
      <c r="F28" s="13" t="s">
        <v>38</v>
      </c>
      <c r="G28" s="15"/>
      <c r="H28" s="15"/>
      <c r="I28" s="15"/>
      <c r="J28" s="19" t="s">
        <v>1551</v>
      </c>
    </row>
    <row r="29" spans="1:10" ht="15.75" customHeight="1">
      <c r="A29" s="19" t="s">
        <v>1525</v>
      </c>
      <c r="B29" s="11">
        <v>1.9930555555555556E-2</v>
      </c>
      <c r="C29" s="19" t="s">
        <v>66</v>
      </c>
      <c r="D29" s="19" t="s">
        <v>30</v>
      </c>
      <c r="E29" s="14">
        <f>F29+7</f>
        <v>26</v>
      </c>
      <c r="F29" s="13">
        <v>19</v>
      </c>
      <c r="G29" s="15"/>
      <c r="H29" s="15"/>
      <c r="I29" s="15"/>
      <c r="J29" s="19" t="s">
        <v>1551</v>
      </c>
    </row>
    <row r="30" spans="1:10" ht="15.75" customHeight="1">
      <c r="A30" s="19" t="s">
        <v>1525</v>
      </c>
      <c r="B30" s="11">
        <v>2.0625000000000001E-2</v>
      </c>
      <c r="C30" s="19" t="s">
        <v>21</v>
      </c>
      <c r="D30" s="19" t="s">
        <v>28</v>
      </c>
      <c r="E30" s="13">
        <v>12</v>
      </c>
      <c r="F30" s="14"/>
      <c r="G30" s="15"/>
      <c r="H30" s="19" t="s">
        <v>1552</v>
      </c>
      <c r="I30" s="13">
        <v>1</v>
      </c>
      <c r="J30" s="19" t="s">
        <v>1553</v>
      </c>
    </row>
    <row r="31" spans="1:10" ht="15.75" customHeight="1">
      <c r="A31" s="19" t="s">
        <v>1525</v>
      </c>
      <c r="B31" s="11">
        <v>2.1516203703703704E-2</v>
      </c>
      <c r="C31" s="19" t="s">
        <v>13</v>
      </c>
      <c r="D31" s="19" t="s">
        <v>33</v>
      </c>
      <c r="E31" s="14">
        <f>F31+7</f>
        <v>26</v>
      </c>
      <c r="F31" s="13">
        <v>19</v>
      </c>
      <c r="G31" s="15"/>
      <c r="H31" s="15"/>
      <c r="I31" s="15"/>
      <c r="J31" s="19" t="s">
        <v>120</v>
      </c>
    </row>
    <row r="32" spans="1:10" ht="15.75" customHeight="1">
      <c r="A32" s="19" t="s">
        <v>1525</v>
      </c>
      <c r="B32" s="11">
        <v>2.1655092592592594E-2</v>
      </c>
      <c r="C32" s="19" t="s">
        <v>13</v>
      </c>
      <c r="D32" s="19" t="s">
        <v>33</v>
      </c>
      <c r="E32" s="13">
        <v>19</v>
      </c>
      <c r="F32" s="14">
        <f>E32-7</f>
        <v>12</v>
      </c>
      <c r="G32" s="15"/>
      <c r="H32" s="15"/>
      <c r="I32" s="15"/>
      <c r="J32" s="19" t="s">
        <v>120</v>
      </c>
    </row>
    <row r="33" spans="1:10" ht="15.75" customHeight="1">
      <c r="A33" s="19" t="s">
        <v>1525</v>
      </c>
      <c r="B33" s="11">
        <v>2.1782407407407407E-2</v>
      </c>
      <c r="C33" s="19" t="s">
        <v>13</v>
      </c>
      <c r="D33" s="19" t="s">
        <v>28</v>
      </c>
      <c r="E33" s="13">
        <v>14</v>
      </c>
      <c r="F33" s="14"/>
      <c r="G33" s="15"/>
      <c r="H33" s="19" t="s">
        <v>1555</v>
      </c>
      <c r="I33" s="15"/>
      <c r="J33" s="15"/>
    </row>
    <row r="34" spans="1:10" ht="15.75" customHeight="1">
      <c r="A34" s="19" t="s">
        <v>1525</v>
      </c>
      <c r="B34" s="11">
        <v>2.1828703703703704E-2</v>
      </c>
      <c r="C34" s="19" t="s">
        <v>13</v>
      </c>
      <c r="D34" s="19" t="s">
        <v>28</v>
      </c>
      <c r="E34" s="13">
        <v>13</v>
      </c>
      <c r="F34" s="14"/>
      <c r="G34" s="15"/>
      <c r="H34" s="19" t="s">
        <v>1556</v>
      </c>
      <c r="I34" s="15"/>
      <c r="J34" s="15"/>
    </row>
    <row r="35" spans="1:10" ht="15.75" customHeight="1">
      <c r="A35" s="19" t="s">
        <v>1525</v>
      </c>
      <c r="B35" s="11">
        <v>2.2870370370370371E-2</v>
      </c>
      <c r="C35" s="19" t="s">
        <v>18</v>
      </c>
      <c r="D35" s="19" t="s">
        <v>33</v>
      </c>
      <c r="E35" s="13">
        <v>15</v>
      </c>
      <c r="F35" s="14">
        <f>E35-7</f>
        <v>8</v>
      </c>
      <c r="G35" s="15"/>
      <c r="H35" s="15"/>
      <c r="I35" s="15"/>
      <c r="J35" s="19" t="s">
        <v>155</v>
      </c>
    </row>
    <row r="36" spans="1:10" ht="15.75" customHeight="1">
      <c r="A36" s="19" t="s">
        <v>1525</v>
      </c>
      <c r="B36" s="11">
        <v>2.3333333333333334E-2</v>
      </c>
      <c r="C36" s="19" t="s">
        <v>18</v>
      </c>
      <c r="D36" s="19" t="s">
        <v>28</v>
      </c>
      <c r="E36" s="13">
        <v>12</v>
      </c>
      <c r="F36" s="14"/>
      <c r="G36" s="15"/>
      <c r="H36" s="19" t="s">
        <v>1558</v>
      </c>
      <c r="I36" s="15"/>
      <c r="J36" s="19" t="s">
        <v>215</v>
      </c>
    </row>
    <row r="37" spans="1:10" ht="15.75" customHeight="1">
      <c r="A37" s="19" t="s">
        <v>1525</v>
      </c>
      <c r="B37" s="11">
        <v>2.3668981481481482E-2</v>
      </c>
      <c r="C37" s="19" t="s">
        <v>888</v>
      </c>
      <c r="D37" s="19" t="s">
        <v>101</v>
      </c>
      <c r="E37" s="13">
        <v>6</v>
      </c>
      <c r="F37" s="14"/>
      <c r="G37" s="15"/>
      <c r="H37" s="15"/>
      <c r="I37" s="15"/>
      <c r="J37" s="19" t="s">
        <v>1559</v>
      </c>
    </row>
    <row r="38" spans="1:10" ht="15.75" customHeight="1">
      <c r="A38" s="19" t="s">
        <v>1525</v>
      </c>
      <c r="B38" s="11">
        <v>2.508101851851852E-2</v>
      </c>
      <c r="C38" s="19" t="s">
        <v>14</v>
      </c>
      <c r="D38" s="19" t="s">
        <v>30</v>
      </c>
      <c r="E38" s="13">
        <v>24</v>
      </c>
      <c r="F38" s="14">
        <f>E38-7</f>
        <v>17</v>
      </c>
      <c r="G38" s="15"/>
      <c r="H38" s="15"/>
      <c r="I38" s="15"/>
      <c r="J38" s="19" t="s">
        <v>103</v>
      </c>
    </row>
    <row r="39" spans="1:10" ht="15.75" customHeight="1">
      <c r="A39" s="19" t="s">
        <v>1525</v>
      </c>
      <c r="B39" s="11">
        <v>2.508101851851852E-2</v>
      </c>
      <c r="C39" s="19" t="s">
        <v>14</v>
      </c>
      <c r="D39" s="19" t="s">
        <v>30</v>
      </c>
      <c r="E39" s="13" t="s">
        <v>38</v>
      </c>
      <c r="F39" s="13" t="s">
        <v>38</v>
      </c>
      <c r="G39" s="15"/>
      <c r="H39" s="15"/>
      <c r="I39" s="15"/>
      <c r="J39" s="19" t="s">
        <v>1560</v>
      </c>
    </row>
    <row r="40" spans="1:10" ht="15.75" customHeight="1">
      <c r="A40" s="19" t="s">
        <v>1525</v>
      </c>
      <c r="B40" s="11">
        <v>2.5289351851851851E-2</v>
      </c>
      <c r="C40" s="19" t="s">
        <v>14</v>
      </c>
      <c r="D40" s="19" t="s">
        <v>28</v>
      </c>
      <c r="E40" s="13">
        <v>6</v>
      </c>
      <c r="F40" s="14"/>
      <c r="G40" s="15"/>
      <c r="H40" s="19" t="s">
        <v>1561</v>
      </c>
      <c r="I40" s="15"/>
      <c r="J40" s="15"/>
    </row>
    <row r="41" spans="1:10" ht="15.75" customHeight="1">
      <c r="A41" s="19" t="s">
        <v>1525</v>
      </c>
      <c r="B41" s="11">
        <v>2.5868055555555554E-2</v>
      </c>
      <c r="C41" s="19" t="s">
        <v>14</v>
      </c>
      <c r="D41" s="19" t="s">
        <v>62</v>
      </c>
      <c r="E41" s="13">
        <v>14</v>
      </c>
      <c r="F41" s="14">
        <f>E41-3</f>
        <v>11</v>
      </c>
      <c r="G41" s="15"/>
      <c r="H41" s="15"/>
      <c r="I41" s="15"/>
      <c r="J41" s="19" t="s">
        <v>1547</v>
      </c>
    </row>
    <row r="42" spans="1:10" ht="15.75" customHeight="1">
      <c r="A42" s="19" t="s">
        <v>1525</v>
      </c>
      <c r="B42" s="11">
        <v>2.5868055555555554E-2</v>
      </c>
      <c r="C42" s="19" t="s">
        <v>14</v>
      </c>
      <c r="D42" s="19" t="s">
        <v>45</v>
      </c>
      <c r="E42" s="13">
        <v>3</v>
      </c>
      <c r="F42" s="14"/>
      <c r="G42" s="15"/>
      <c r="H42" s="15"/>
      <c r="I42" s="15"/>
      <c r="J42" s="15" t="s">
        <v>1548</v>
      </c>
    </row>
    <row r="43" spans="1:10" ht="15.75" customHeight="1">
      <c r="A43" s="19" t="s">
        <v>1525</v>
      </c>
      <c r="B43" s="11">
        <v>2.6840277777777779E-2</v>
      </c>
      <c r="C43" s="19" t="s">
        <v>14</v>
      </c>
      <c r="D43" s="19" t="s">
        <v>62</v>
      </c>
      <c r="E43" s="13">
        <v>14</v>
      </c>
      <c r="F43" s="13" t="s">
        <v>38</v>
      </c>
      <c r="G43" s="15"/>
      <c r="H43" s="15"/>
      <c r="I43" s="15"/>
      <c r="J43" s="19" t="s">
        <v>1562</v>
      </c>
    </row>
    <row r="44" spans="1:10" ht="15.75" customHeight="1">
      <c r="A44" s="19" t="s">
        <v>1525</v>
      </c>
      <c r="B44" s="11">
        <v>2.7418981481481482E-2</v>
      </c>
      <c r="C44" s="19" t="s">
        <v>66</v>
      </c>
      <c r="D44" s="19" t="s">
        <v>30</v>
      </c>
      <c r="E44" s="13">
        <v>18</v>
      </c>
      <c r="F44" s="13" t="s">
        <v>38</v>
      </c>
      <c r="G44" s="15"/>
      <c r="H44" s="15"/>
      <c r="I44" s="15"/>
      <c r="J44" s="19" t="s">
        <v>1563</v>
      </c>
    </row>
    <row r="45" spans="1:10" ht="15.75" customHeight="1">
      <c r="A45" s="19" t="s">
        <v>1525</v>
      </c>
      <c r="B45" s="11">
        <v>2.7465277777777779E-2</v>
      </c>
      <c r="C45" s="19" t="s">
        <v>66</v>
      </c>
      <c r="D45" s="19" t="s">
        <v>30</v>
      </c>
      <c r="E45" s="13">
        <v>23</v>
      </c>
      <c r="F45" s="13" t="s">
        <v>38</v>
      </c>
      <c r="G45" s="15"/>
      <c r="H45" s="15"/>
      <c r="I45" s="15"/>
      <c r="J45" s="19" t="s">
        <v>1563</v>
      </c>
    </row>
    <row r="46" spans="1:10" ht="15.75" customHeight="1">
      <c r="A46" s="19" t="s">
        <v>1525</v>
      </c>
      <c r="B46" s="11">
        <v>2.7777777777777776E-2</v>
      </c>
      <c r="C46" s="19" t="s">
        <v>66</v>
      </c>
      <c r="D46" s="19" t="s">
        <v>28</v>
      </c>
      <c r="E46" s="13">
        <v>34</v>
      </c>
      <c r="F46" s="14"/>
      <c r="G46" s="15"/>
      <c r="H46" s="19" t="s">
        <v>1564</v>
      </c>
      <c r="I46" s="15"/>
      <c r="J46" s="15"/>
    </row>
    <row r="47" spans="1:10" ht="15.75" customHeight="1">
      <c r="A47" s="19" t="s">
        <v>1525</v>
      </c>
      <c r="B47" s="11">
        <v>2.7893518518518519E-2</v>
      </c>
      <c r="C47" s="19" t="s">
        <v>66</v>
      </c>
      <c r="D47" s="19" t="s">
        <v>28</v>
      </c>
      <c r="E47" s="13">
        <v>12</v>
      </c>
      <c r="F47" s="14"/>
      <c r="G47" s="15"/>
      <c r="H47" s="19" t="s">
        <v>1565</v>
      </c>
      <c r="I47" s="15"/>
      <c r="J47" s="15"/>
    </row>
    <row r="48" spans="1:10" ht="15.75" customHeight="1">
      <c r="A48" s="19" t="s">
        <v>1525</v>
      </c>
      <c r="B48" s="11">
        <v>2.9247685185185186E-2</v>
      </c>
      <c r="C48" s="19" t="s">
        <v>19</v>
      </c>
      <c r="D48" s="19" t="s">
        <v>28</v>
      </c>
      <c r="E48" s="13">
        <v>3</v>
      </c>
      <c r="F48" s="14"/>
      <c r="G48" s="15"/>
      <c r="H48" s="19" t="s">
        <v>1566</v>
      </c>
      <c r="I48" s="15"/>
      <c r="J48" s="19" t="s">
        <v>1567</v>
      </c>
    </row>
    <row r="49" spans="1:10" ht="15.75" customHeight="1">
      <c r="A49" s="19" t="s">
        <v>1525</v>
      </c>
      <c r="B49" s="11">
        <v>2.9768518518518517E-2</v>
      </c>
      <c r="C49" s="19" t="s">
        <v>19</v>
      </c>
      <c r="D49" s="19" t="s">
        <v>30</v>
      </c>
      <c r="E49" s="13">
        <v>16</v>
      </c>
      <c r="F49" s="14">
        <f>E49-8</f>
        <v>8</v>
      </c>
      <c r="G49" s="15"/>
      <c r="H49" s="15"/>
      <c r="I49" s="15"/>
      <c r="J49" s="19" t="s">
        <v>1328</v>
      </c>
    </row>
    <row r="50" spans="1:10" ht="15.75" customHeight="1">
      <c r="A50" s="19" t="s">
        <v>1525</v>
      </c>
      <c r="B50" s="11">
        <v>2.9768518518518517E-2</v>
      </c>
      <c r="C50" s="19" t="s">
        <v>19</v>
      </c>
      <c r="D50" s="19" t="s">
        <v>45</v>
      </c>
      <c r="E50" s="13">
        <v>1</v>
      </c>
      <c r="F50" s="14"/>
      <c r="G50" s="15"/>
      <c r="H50" s="15"/>
      <c r="I50" s="15"/>
      <c r="J50" s="15"/>
    </row>
    <row r="51" spans="1:10" ht="15.75" customHeight="1">
      <c r="A51" s="19" t="s">
        <v>1525</v>
      </c>
      <c r="B51" s="11">
        <v>2.9895833333333333E-2</v>
      </c>
      <c r="C51" s="19" t="s">
        <v>19</v>
      </c>
      <c r="D51" s="19" t="s">
        <v>28</v>
      </c>
      <c r="E51" s="13">
        <v>33</v>
      </c>
      <c r="F51" s="14"/>
      <c r="G51" s="15"/>
      <c r="H51" s="19" t="s">
        <v>1568</v>
      </c>
      <c r="I51" s="15"/>
      <c r="J51" s="19" t="s">
        <v>497</v>
      </c>
    </row>
    <row r="52" spans="1:10" ht="15.75" customHeight="1">
      <c r="A52" s="19" t="s">
        <v>1525</v>
      </c>
      <c r="B52" s="11">
        <v>3.0439814814814815E-2</v>
      </c>
      <c r="C52" s="19" t="s">
        <v>19</v>
      </c>
      <c r="D52" s="19" t="s">
        <v>30</v>
      </c>
      <c r="E52" s="13">
        <v>26</v>
      </c>
      <c r="F52" s="14">
        <f>E52-8</f>
        <v>18</v>
      </c>
      <c r="G52" s="15"/>
      <c r="H52" s="15"/>
      <c r="I52" s="15"/>
      <c r="J52" s="19" t="s">
        <v>1244</v>
      </c>
    </row>
    <row r="53" spans="1:10" ht="15.75" customHeight="1">
      <c r="A53" s="19" t="s">
        <v>1525</v>
      </c>
      <c r="B53" s="11">
        <v>3.048611111111111E-2</v>
      </c>
      <c r="C53" s="19" t="s">
        <v>19</v>
      </c>
      <c r="D53" s="19" t="s">
        <v>28</v>
      </c>
      <c r="E53" s="13">
        <v>10</v>
      </c>
      <c r="F53" s="14"/>
      <c r="G53" s="15"/>
      <c r="H53" s="19" t="s">
        <v>1569</v>
      </c>
      <c r="I53" s="15"/>
      <c r="J53" s="15"/>
    </row>
    <row r="54" spans="1:10" ht="15.75" customHeight="1">
      <c r="A54" s="19" t="s">
        <v>1525</v>
      </c>
      <c r="B54" s="11">
        <v>3.1446759259259258E-2</v>
      </c>
      <c r="C54" s="19" t="s">
        <v>14</v>
      </c>
      <c r="D54" s="19" t="s">
        <v>30</v>
      </c>
      <c r="E54" s="13">
        <v>23</v>
      </c>
      <c r="F54" s="14">
        <f>E54-7</f>
        <v>16</v>
      </c>
      <c r="G54" s="15"/>
      <c r="H54" s="15"/>
      <c r="I54" s="15"/>
      <c r="J54" s="19" t="s">
        <v>103</v>
      </c>
    </row>
    <row r="55" spans="1:10" ht="15.75" customHeight="1">
      <c r="A55" s="19" t="s">
        <v>1525</v>
      </c>
      <c r="B55" s="11">
        <v>3.1446759259259258E-2</v>
      </c>
      <c r="C55" s="19" t="s">
        <v>14</v>
      </c>
      <c r="D55" s="19" t="s">
        <v>30</v>
      </c>
      <c r="E55" s="13" t="s">
        <v>20</v>
      </c>
      <c r="F55" s="13">
        <v>1</v>
      </c>
      <c r="G55" s="15"/>
      <c r="H55" s="15"/>
      <c r="I55" s="15"/>
      <c r="J55" s="19" t="s">
        <v>368</v>
      </c>
    </row>
    <row r="56" spans="1:10" ht="15.75" customHeight="1">
      <c r="A56" s="19" t="s">
        <v>1525</v>
      </c>
      <c r="B56" s="11">
        <v>3.1956018518518516E-2</v>
      </c>
      <c r="C56" s="19" t="s">
        <v>14</v>
      </c>
      <c r="D56" s="19" t="s">
        <v>30</v>
      </c>
      <c r="E56" s="13" t="s">
        <v>38</v>
      </c>
      <c r="F56" s="13" t="s">
        <v>38</v>
      </c>
      <c r="G56" s="15"/>
      <c r="H56" s="15"/>
      <c r="I56" s="15"/>
      <c r="J56" s="19" t="s">
        <v>103</v>
      </c>
    </row>
    <row r="57" spans="1:10" ht="15.75" customHeight="1">
      <c r="A57" s="19" t="s">
        <v>1525</v>
      </c>
      <c r="B57" s="11">
        <v>3.1956018518518516E-2</v>
      </c>
      <c r="C57" s="19" t="s">
        <v>14</v>
      </c>
      <c r="D57" s="19" t="s">
        <v>30</v>
      </c>
      <c r="E57" s="13">
        <v>18</v>
      </c>
      <c r="F57" s="14">
        <f>E57-7</f>
        <v>11</v>
      </c>
      <c r="G57" s="15"/>
      <c r="H57" s="15"/>
      <c r="I57" s="15"/>
      <c r="J57" s="19" t="s">
        <v>368</v>
      </c>
    </row>
    <row r="58" spans="1:10" ht="15.75" customHeight="1">
      <c r="A58" s="19" t="s">
        <v>1525</v>
      </c>
      <c r="B58" s="11">
        <v>3.1956018518518516E-2</v>
      </c>
      <c r="C58" s="19" t="s">
        <v>14</v>
      </c>
      <c r="D58" s="19" t="s">
        <v>45</v>
      </c>
      <c r="E58" s="13">
        <v>1</v>
      </c>
      <c r="F58" s="14"/>
      <c r="G58" s="15"/>
      <c r="H58" s="15"/>
      <c r="I58" s="15"/>
      <c r="J58" s="15" t="s">
        <v>1548</v>
      </c>
    </row>
    <row r="59" spans="1:10" ht="13">
      <c r="A59" s="19" t="s">
        <v>1525</v>
      </c>
      <c r="B59" s="11">
        <v>3.2037037037037037E-2</v>
      </c>
      <c r="C59" s="19" t="s">
        <v>14</v>
      </c>
      <c r="D59" s="19" t="s">
        <v>28</v>
      </c>
      <c r="E59" s="13">
        <v>9</v>
      </c>
      <c r="F59" s="14"/>
      <c r="G59" s="15"/>
      <c r="H59" s="19" t="s">
        <v>1573</v>
      </c>
      <c r="I59" s="15"/>
      <c r="J59" s="15"/>
    </row>
    <row r="60" spans="1:10" ht="13">
      <c r="A60" s="19" t="s">
        <v>1525</v>
      </c>
      <c r="B60" s="11">
        <v>3.3090277777777781E-2</v>
      </c>
      <c r="C60" s="19" t="s">
        <v>21</v>
      </c>
      <c r="D60" s="19" t="s">
        <v>28</v>
      </c>
      <c r="E60" s="13">
        <v>22</v>
      </c>
      <c r="F60" s="14"/>
      <c r="G60" s="15"/>
      <c r="H60" s="19" t="s">
        <v>1574</v>
      </c>
      <c r="I60" s="15"/>
      <c r="J60" s="19" t="s">
        <v>1575</v>
      </c>
    </row>
    <row r="61" spans="1:10" ht="13">
      <c r="A61" s="19" t="s">
        <v>1525</v>
      </c>
      <c r="B61" s="11">
        <v>3.5219907407407408E-2</v>
      </c>
      <c r="C61" s="19" t="s">
        <v>14</v>
      </c>
      <c r="D61" s="19" t="s">
        <v>30</v>
      </c>
      <c r="E61" s="13" t="s">
        <v>20</v>
      </c>
      <c r="F61" s="13">
        <v>1</v>
      </c>
      <c r="G61" s="15"/>
      <c r="H61" s="15"/>
      <c r="I61" s="15"/>
      <c r="J61" s="19" t="s">
        <v>1576</v>
      </c>
    </row>
    <row r="62" spans="1:10" ht="13">
      <c r="A62" s="19" t="s">
        <v>1525</v>
      </c>
      <c r="B62" s="11">
        <v>3.5219907407407408E-2</v>
      </c>
      <c r="C62" s="19" t="s">
        <v>14</v>
      </c>
      <c r="D62" s="19" t="s">
        <v>30</v>
      </c>
      <c r="E62" s="13" t="s">
        <v>17</v>
      </c>
      <c r="F62" s="13">
        <v>20</v>
      </c>
      <c r="G62" s="19" t="s">
        <v>40</v>
      </c>
      <c r="H62" s="15"/>
      <c r="I62" s="15"/>
      <c r="J62" s="19" t="s">
        <v>103</v>
      </c>
    </row>
    <row r="63" spans="1:10" ht="13">
      <c r="A63" s="19" t="s">
        <v>1525</v>
      </c>
      <c r="B63" s="11">
        <v>3.6458333333333336E-2</v>
      </c>
      <c r="C63" s="19" t="s">
        <v>13</v>
      </c>
      <c r="D63" s="19" t="s">
        <v>30</v>
      </c>
      <c r="E63" s="13" t="s">
        <v>38</v>
      </c>
      <c r="F63" s="13" t="s">
        <v>38</v>
      </c>
      <c r="G63" s="15"/>
      <c r="H63" s="15"/>
      <c r="I63" s="15"/>
      <c r="J63" s="19" t="s">
        <v>1577</v>
      </c>
    </row>
    <row r="64" spans="1:10" ht="13">
      <c r="A64" s="19" t="s">
        <v>1525</v>
      </c>
      <c r="B64" s="11">
        <v>3.6458333333333336E-2</v>
      </c>
      <c r="C64" s="19" t="s">
        <v>13</v>
      </c>
      <c r="D64" s="19" t="s">
        <v>30</v>
      </c>
      <c r="E64" s="13" t="s">
        <v>38</v>
      </c>
      <c r="F64" s="13" t="s">
        <v>38</v>
      </c>
      <c r="G64" s="15"/>
      <c r="H64" s="15"/>
      <c r="I64" s="15"/>
      <c r="J64" s="19" t="s">
        <v>56</v>
      </c>
    </row>
    <row r="65" spans="1:10" ht="13">
      <c r="A65" s="19" t="s">
        <v>1525</v>
      </c>
      <c r="B65" s="11">
        <v>3.6550925925925924E-2</v>
      </c>
      <c r="C65" s="19" t="s">
        <v>13</v>
      </c>
      <c r="D65" s="19" t="s">
        <v>30</v>
      </c>
      <c r="E65" s="13" t="s">
        <v>38</v>
      </c>
      <c r="F65" s="13" t="s">
        <v>38</v>
      </c>
      <c r="G65" s="15"/>
      <c r="H65" s="15"/>
      <c r="I65" s="15"/>
      <c r="J65" s="19" t="s">
        <v>56</v>
      </c>
    </row>
    <row r="66" spans="1:10" ht="13">
      <c r="A66" s="19" t="s">
        <v>1525</v>
      </c>
      <c r="B66" s="11">
        <v>3.6550925925925924E-2</v>
      </c>
      <c r="C66" s="19" t="s">
        <v>13</v>
      </c>
      <c r="D66" s="19" t="s">
        <v>30</v>
      </c>
      <c r="E66" s="13">
        <v>20</v>
      </c>
      <c r="F66" s="13" t="s">
        <v>38</v>
      </c>
      <c r="G66" s="15"/>
      <c r="H66" s="15"/>
      <c r="I66" s="15"/>
      <c r="J66" s="19" t="s">
        <v>1577</v>
      </c>
    </row>
    <row r="67" spans="1:10" ht="13">
      <c r="A67" s="19" t="s">
        <v>1525</v>
      </c>
      <c r="B67" s="11">
        <v>3.6655092592592593E-2</v>
      </c>
      <c r="C67" s="19" t="s">
        <v>13</v>
      </c>
      <c r="D67" s="19" t="s">
        <v>28</v>
      </c>
      <c r="E67" s="13">
        <v>11</v>
      </c>
      <c r="F67" s="14"/>
      <c r="G67" s="15"/>
      <c r="H67" s="19" t="s">
        <v>1579</v>
      </c>
      <c r="I67" s="15"/>
      <c r="J67" s="15"/>
    </row>
    <row r="68" spans="1:10" ht="13">
      <c r="A68" s="19" t="s">
        <v>1525</v>
      </c>
      <c r="B68" s="11">
        <v>3.667824074074074E-2</v>
      </c>
      <c r="C68" s="19" t="s">
        <v>13</v>
      </c>
      <c r="D68" s="19" t="s">
        <v>28</v>
      </c>
      <c r="E68" s="13">
        <v>7</v>
      </c>
      <c r="F68" s="14"/>
      <c r="G68" s="15"/>
      <c r="H68" s="19" t="s">
        <v>1580</v>
      </c>
      <c r="I68" s="15"/>
      <c r="J68" s="15"/>
    </row>
    <row r="69" spans="1:10" ht="13">
      <c r="A69" s="19" t="s">
        <v>1525</v>
      </c>
      <c r="B69" s="11">
        <v>3.847222222222222E-2</v>
      </c>
      <c r="C69" s="19" t="s">
        <v>18</v>
      </c>
      <c r="D69" s="19" t="s">
        <v>28</v>
      </c>
      <c r="E69" s="13">
        <v>12</v>
      </c>
      <c r="F69" s="14"/>
      <c r="G69" s="15"/>
      <c r="H69" s="19" t="s">
        <v>1581</v>
      </c>
      <c r="I69" s="15"/>
      <c r="J69" s="19" t="s">
        <v>82</v>
      </c>
    </row>
    <row r="70" spans="1:10" ht="13">
      <c r="A70" s="19" t="s">
        <v>1525</v>
      </c>
      <c r="B70" s="11">
        <v>3.9618055555555552E-2</v>
      </c>
      <c r="C70" s="19" t="s">
        <v>888</v>
      </c>
      <c r="D70" s="19" t="s">
        <v>28</v>
      </c>
      <c r="E70" s="13">
        <v>14</v>
      </c>
      <c r="F70" s="14"/>
      <c r="G70" s="15"/>
      <c r="H70" s="19" t="s">
        <v>1582</v>
      </c>
      <c r="I70" s="15"/>
      <c r="J70" s="19" t="s">
        <v>1583</v>
      </c>
    </row>
    <row r="71" spans="1:10" ht="13">
      <c r="A71" s="19" t="s">
        <v>1525</v>
      </c>
      <c r="B71" s="11">
        <v>4.2199074074074076E-2</v>
      </c>
      <c r="C71" s="19" t="s">
        <v>66</v>
      </c>
      <c r="D71" s="19" t="s">
        <v>62</v>
      </c>
      <c r="E71" s="13">
        <v>24</v>
      </c>
      <c r="F71" s="14">
        <f>E71-5</f>
        <v>19</v>
      </c>
      <c r="G71" s="15"/>
      <c r="H71" s="15"/>
      <c r="I71" s="15"/>
      <c r="J71" s="19" t="s">
        <v>1547</v>
      </c>
    </row>
    <row r="72" spans="1:10" ht="13">
      <c r="A72" s="19" t="s">
        <v>1525</v>
      </c>
      <c r="B72" s="11">
        <v>4.2199074074074076E-2</v>
      </c>
      <c r="C72" s="19" t="s">
        <v>66</v>
      </c>
      <c r="D72" s="19" t="s">
        <v>45</v>
      </c>
      <c r="E72" s="13">
        <v>2</v>
      </c>
      <c r="F72" s="14"/>
      <c r="G72" s="15"/>
      <c r="H72" s="15"/>
      <c r="I72" s="15"/>
      <c r="J72" s="15" t="s">
        <v>1548</v>
      </c>
    </row>
    <row r="73" spans="1:10" ht="13">
      <c r="A73" s="19" t="s">
        <v>1525</v>
      </c>
      <c r="B73" s="11">
        <v>4.2627314814814812E-2</v>
      </c>
      <c r="C73" s="19" t="s">
        <v>66</v>
      </c>
      <c r="D73" s="19" t="s">
        <v>30</v>
      </c>
      <c r="E73" s="13">
        <v>12</v>
      </c>
      <c r="F73" s="14">
        <f>E73-7</f>
        <v>5</v>
      </c>
      <c r="G73" s="15"/>
      <c r="H73" s="15"/>
      <c r="I73" s="15"/>
      <c r="J73" s="19" t="s">
        <v>504</v>
      </c>
    </row>
    <row r="74" spans="1:10" ht="13">
      <c r="A74" s="19" t="s">
        <v>1525</v>
      </c>
      <c r="B74" s="11">
        <v>4.2627314814814812E-2</v>
      </c>
      <c r="C74" s="19" t="s">
        <v>66</v>
      </c>
      <c r="D74" s="19" t="s">
        <v>45</v>
      </c>
      <c r="E74" s="13">
        <v>4</v>
      </c>
      <c r="F74" s="14"/>
      <c r="G74" s="15"/>
      <c r="H74" s="15"/>
      <c r="I74" s="15"/>
      <c r="J74" s="15" t="s">
        <v>1548</v>
      </c>
    </row>
    <row r="75" spans="1:10" ht="13">
      <c r="A75" s="19" t="s">
        <v>1525</v>
      </c>
      <c r="B75" s="11">
        <v>4.2754629629629629E-2</v>
      </c>
      <c r="C75" s="19" t="s">
        <v>66</v>
      </c>
      <c r="D75" s="19" t="s">
        <v>30</v>
      </c>
      <c r="E75" s="13">
        <v>11</v>
      </c>
      <c r="F75" s="14">
        <f>E75-7</f>
        <v>4</v>
      </c>
      <c r="G75" s="15"/>
      <c r="H75" s="15"/>
      <c r="I75" s="15"/>
      <c r="J75" s="19" t="s">
        <v>504</v>
      </c>
    </row>
    <row r="76" spans="1:10" ht="13">
      <c r="A76" s="19" t="s">
        <v>1525</v>
      </c>
      <c r="B76" s="11">
        <v>4.2754629629629629E-2</v>
      </c>
      <c r="C76" s="19" t="s">
        <v>66</v>
      </c>
      <c r="D76" s="19" t="s">
        <v>45</v>
      </c>
      <c r="E76" s="13">
        <v>4</v>
      </c>
      <c r="F76" s="14"/>
      <c r="G76" s="15"/>
      <c r="H76" s="15"/>
      <c r="I76" s="15"/>
      <c r="J76" s="15" t="s">
        <v>1548</v>
      </c>
    </row>
    <row r="77" spans="1:10" ht="13">
      <c r="A77" s="19" t="s">
        <v>1525</v>
      </c>
      <c r="B77" s="11">
        <v>4.296296296296296E-2</v>
      </c>
      <c r="C77" s="19" t="s">
        <v>66</v>
      </c>
      <c r="D77" s="19" t="s">
        <v>28</v>
      </c>
      <c r="E77" s="13">
        <v>17</v>
      </c>
      <c r="F77" s="14"/>
      <c r="G77" s="15"/>
      <c r="H77" s="19" t="s">
        <v>1584</v>
      </c>
      <c r="I77" s="13">
        <v>1</v>
      </c>
      <c r="J77" s="19" t="s">
        <v>100</v>
      </c>
    </row>
    <row r="78" spans="1:10" ht="13">
      <c r="A78" s="19" t="s">
        <v>1525</v>
      </c>
      <c r="B78" s="11">
        <v>4.4340277777777777E-2</v>
      </c>
      <c r="C78" s="19" t="s">
        <v>14</v>
      </c>
      <c r="D78" s="19" t="s">
        <v>30</v>
      </c>
      <c r="E78" s="13">
        <v>22</v>
      </c>
      <c r="F78" s="14">
        <f>E78-7</f>
        <v>15</v>
      </c>
      <c r="G78" s="15"/>
      <c r="H78" s="15"/>
      <c r="I78" s="15"/>
      <c r="J78" s="19" t="s">
        <v>32</v>
      </c>
    </row>
    <row r="79" spans="1:10" ht="13">
      <c r="A79" s="19" t="s">
        <v>1525</v>
      </c>
      <c r="B79" s="11">
        <v>4.4340277777777777E-2</v>
      </c>
      <c r="C79" s="19" t="s">
        <v>14</v>
      </c>
      <c r="D79" s="19" t="s">
        <v>45</v>
      </c>
      <c r="E79" s="13">
        <v>3</v>
      </c>
      <c r="F79" s="14"/>
      <c r="G79" s="15"/>
      <c r="H79" s="15"/>
      <c r="I79" s="15"/>
      <c r="J79" s="15" t="s">
        <v>1548</v>
      </c>
    </row>
    <row r="80" spans="1:10" ht="13">
      <c r="A80" s="19" t="s">
        <v>1525</v>
      </c>
      <c r="B80" s="11">
        <v>4.4525462962962961E-2</v>
      </c>
      <c r="C80" s="19" t="s">
        <v>14</v>
      </c>
      <c r="D80" s="19" t="s">
        <v>28</v>
      </c>
      <c r="E80" s="13">
        <v>9</v>
      </c>
      <c r="F80" s="14"/>
      <c r="G80" s="15"/>
      <c r="H80" s="19" t="s">
        <v>1585</v>
      </c>
      <c r="I80" s="15"/>
      <c r="J80" s="15"/>
    </row>
    <row r="81" spans="1:10" ht="13">
      <c r="A81" s="19" t="s">
        <v>1525</v>
      </c>
      <c r="B81" s="11">
        <v>4.5011574074074072E-2</v>
      </c>
      <c r="C81" s="19" t="s">
        <v>14</v>
      </c>
      <c r="D81" s="19" t="s">
        <v>30</v>
      </c>
      <c r="E81" s="13" t="s">
        <v>17</v>
      </c>
      <c r="F81" s="13">
        <v>20</v>
      </c>
      <c r="G81" s="19" t="s">
        <v>40</v>
      </c>
      <c r="H81" s="15"/>
      <c r="I81" s="15"/>
      <c r="J81" s="19" t="s">
        <v>32</v>
      </c>
    </row>
    <row r="82" spans="1:10" ht="13">
      <c r="A82" s="19" t="s">
        <v>1525</v>
      </c>
      <c r="B82" s="11">
        <v>4.5254629629629631E-2</v>
      </c>
      <c r="C82" s="19" t="s">
        <v>14</v>
      </c>
      <c r="D82" s="19" t="s">
        <v>28</v>
      </c>
      <c r="E82" s="13">
        <v>6</v>
      </c>
      <c r="F82" s="14"/>
      <c r="G82" s="15"/>
      <c r="H82" s="19" t="s">
        <v>1586</v>
      </c>
      <c r="I82" s="15"/>
      <c r="J82" s="15"/>
    </row>
    <row r="83" spans="1:10" ht="13">
      <c r="A83" s="19" t="s">
        <v>1525</v>
      </c>
      <c r="B83" s="11">
        <v>4.5671296296296293E-2</v>
      </c>
      <c r="C83" s="19" t="s">
        <v>14</v>
      </c>
      <c r="D83" s="19" t="s">
        <v>30</v>
      </c>
      <c r="E83" s="13">
        <v>13</v>
      </c>
      <c r="F83" s="14">
        <f>E83-7</f>
        <v>6</v>
      </c>
      <c r="G83" s="15"/>
      <c r="H83" s="15"/>
      <c r="I83" s="15"/>
      <c r="J83" s="19" t="s">
        <v>32</v>
      </c>
    </row>
    <row r="84" spans="1:10" ht="13">
      <c r="A84" s="19" t="s">
        <v>1525</v>
      </c>
      <c r="B84" s="11">
        <v>4.5671296296296293E-2</v>
      </c>
      <c r="C84" s="19" t="s">
        <v>14</v>
      </c>
      <c r="D84" s="19" t="s">
        <v>45</v>
      </c>
      <c r="E84" s="13">
        <v>3</v>
      </c>
      <c r="F84" s="14"/>
      <c r="G84" s="15"/>
      <c r="H84" s="15"/>
      <c r="I84" s="15"/>
      <c r="J84" s="15" t="s">
        <v>1548</v>
      </c>
    </row>
    <row r="85" spans="1:10" ht="13">
      <c r="A85" s="19" t="s">
        <v>1525</v>
      </c>
      <c r="B85" s="11">
        <v>4.5775462962962962E-2</v>
      </c>
      <c r="C85" s="19" t="s">
        <v>14</v>
      </c>
      <c r="D85" s="19" t="s">
        <v>28</v>
      </c>
      <c r="E85" s="13">
        <v>10</v>
      </c>
      <c r="F85" s="14"/>
      <c r="G85" s="15"/>
      <c r="H85" s="15"/>
      <c r="I85" s="15"/>
      <c r="J85" s="19"/>
    </row>
    <row r="86" spans="1:10" ht="13">
      <c r="A86" s="19" t="s">
        <v>1525</v>
      </c>
      <c r="B86" s="11">
        <v>4.5949074074074073E-2</v>
      </c>
      <c r="C86" s="19" t="s">
        <v>14</v>
      </c>
      <c r="D86" s="19" t="s">
        <v>30</v>
      </c>
      <c r="E86" s="13">
        <v>13</v>
      </c>
      <c r="F86" s="14">
        <f>E86-7</f>
        <v>6</v>
      </c>
      <c r="G86" s="15"/>
      <c r="H86" s="15"/>
      <c r="I86" s="15"/>
      <c r="J86" s="19" t="s">
        <v>32</v>
      </c>
    </row>
    <row r="87" spans="1:10" ht="13">
      <c r="A87" s="19" t="s">
        <v>1525</v>
      </c>
      <c r="B87" s="11">
        <v>4.5949074074074073E-2</v>
      </c>
      <c r="C87" s="19" t="s">
        <v>14</v>
      </c>
      <c r="D87" s="19" t="s">
        <v>45</v>
      </c>
      <c r="E87" s="13">
        <v>4</v>
      </c>
      <c r="F87" s="14"/>
      <c r="G87" s="15"/>
      <c r="H87" s="15"/>
      <c r="I87" s="15"/>
      <c r="J87" s="15" t="s">
        <v>1548</v>
      </c>
    </row>
    <row r="88" spans="1:10" ht="13">
      <c r="A88" s="19" t="s">
        <v>1525</v>
      </c>
      <c r="B88" s="11">
        <v>4.6087962962962963E-2</v>
      </c>
      <c r="C88" s="19" t="s">
        <v>14</v>
      </c>
      <c r="D88" s="19" t="s">
        <v>28</v>
      </c>
      <c r="E88" s="13">
        <v>6</v>
      </c>
      <c r="F88" s="14"/>
      <c r="G88" s="15"/>
      <c r="H88" s="19" t="s">
        <v>1586</v>
      </c>
      <c r="I88" s="15"/>
      <c r="J88" s="15"/>
    </row>
    <row r="89" spans="1:10" ht="13">
      <c r="A89" s="19" t="s">
        <v>1525</v>
      </c>
      <c r="B89" s="11">
        <v>4.6458333333333331E-2</v>
      </c>
      <c r="C89" s="19" t="s">
        <v>19</v>
      </c>
      <c r="D89" s="19" t="s">
        <v>30</v>
      </c>
      <c r="E89" s="13">
        <v>25</v>
      </c>
      <c r="F89" s="13">
        <f t="shared" ref="F89:F93" si="2">E89-8</f>
        <v>17</v>
      </c>
      <c r="G89" s="15"/>
      <c r="H89" s="15"/>
      <c r="I89" s="15"/>
      <c r="J89" s="19" t="s">
        <v>1587</v>
      </c>
    </row>
    <row r="90" spans="1:10" ht="13">
      <c r="A90" s="19" t="s">
        <v>1525</v>
      </c>
      <c r="B90" s="11">
        <v>4.6458333333333331E-2</v>
      </c>
      <c r="C90" s="19" t="s">
        <v>19</v>
      </c>
      <c r="D90" s="19" t="s">
        <v>30</v>
      </c>
      <c r="E90" s="13">
        <v>20</v>
      </c>
      <c r="F90" s="13">
        <f t="shared" si="2"/>
        <v>12</v>
      </c>
      <c r="G90" s="15"/>
      <c r="H90" s="15"/>
      <c r="I90" s="15"/>
      <c r="J90" s="19" t="s">
        <v>56</v>
      </c>
    </row>
    <row r="91" spans="1:10" ht="13">
      <c r="A91" s="19" t="s">
        <v>1525</v>
      </c>
      <c r="B91" s="11">
        <v>4.6469907407407404E-2</v>
      </c>
      <c r="C91" s="19" t="s">
        <v>19</v>
      </c>
      <c r="D91" s="19" t="s">
        <v>30</v>
      </c>
      <c r="E91" s="13">
        <v>25</v>
      </c>
      <c r="F91" s="13">
        <f t="shared" si="2"/>
        <v>17</v>
      </c>
      <c r="G91" s="15"/>
      <c r="H91" s="15"/>
      <c r="I91" s="15"/>
      <c r="J91" s="19" t="s">
        <v>1587</v>
      </c>
    </row>
    <row r="92" spans="1:10" ht="13">
      <c r="A92" s="19" t="s">
        <v>1525</v>
      </c>
      <c r="B92" s="11">
        <v>4.6469907407407404E-2</v>
      </c>
      <c r="C92" s="19" t="s">
        <v>19</v>
      </c>
      <c r="D92" s="19" t="s">
        <v>30</v>
      </c>
      <c r="E92" s="13">
        <v>20</v>
      </c>
      <c r="F92" s="13">
        <f t="shared" si="2"/>
        <v>12</v>
      </c>
      <c r="G92" s="15"/>
      <c r="H92" s="15"/>
      <c r="I92" s="15"/>
      <c r="J92" s="19" t="s">
        <v>56</v>
      </c>
    </row>
    <row r="93" spans="1:10" ht="13">
      <c r="A93" s="19" t="s">
        <v>1525</v>
      </c>
      <c r="B93" s="11">
        <v>4.6481481481481485E-2</v>
      </c>
      <c r="C93" s="19" t="s">
        <v>19</v>
      </c>
      <c r="D93" s="19" t="s">
        <v>30</v>
      </c>
      <c r="E93" s="13">
        <v>11</v>
      </c>
      <c r="F93" s="13">
        <f t="shared" si="2"/>
        <v>3</v>
      </c>
      <c r="G93" s="15"/>
      <c r="H93" s="15"/>
      <c r="I93" s="15"/>
      <c r="J93" s="19" t="s">
        <v>1587</v>
      </c>
    </row>
    <row r="94" spans="1:10" ht="13">
      <c r="A94" s="19" t="s">
        <v>1525</v>
      </c>
      <c r="B94" s="11">
        <v>4.6481481481481485E-2</v>
      </c>
      <c r="C94" s="19" t="s">
        <v>19</v>
      </c>
      <c r="D94" s="19" t="s">
        <v>30</v>
      </c>
      <c r="E94" s="13" t="s">
        <v>38</v>
      </c>
      <c r="F94" s="13" t="s">
        <v>38</v>
      </c>
      <c r="G94" s="15"/>
      <c r="H94" s="15"/>
      <c r="I94" s="15"/>
      <c r="J94" s="19" t="s">
        <v>56</v>
      </c>
    </row>
    <row r="95" spans="1:10" ht="13">
      <c r="A95" s="19" t="s">
        <v>1525</v>
      </c>
      <c r="B95" s="11">
        <v>4.6817129629629632E-2</v>
      </c>
      <c r="C95" s="19" t="s">
        <v>19</v>
      </c>
      <c r="D95" s="19" t="s">
        <v>30</v>
      </c>
      <c r="E95" s="13" t="s">
        <v>38</v>
      </c>
      <c r="F95" s="13" t="s">
        <v>38</v>
      </c>
      <c r="G95" s="15"/>
      <c r="H95" s="15"/>
      <c r="I95" s="15"/>
      <c r="J95" s="19" t="s">
        <v>56</v>
      </c>
    </row>
    <row r="96" spans="1:10" ht="13">
      <c r="A96" s="19" t="s">
        <v>1525</v>
      </c>
      <c r="B96" s="11">
        <v>4.6817129629629632E-2</v>
      </c>
      <c r="C96" s="19" t="s">
        <v>19</v>
      </c>
      <c r="D96" s="19" t="s">
        <v>30</v>
      </c>
      <c r="E96" s="13">
        <v>22</v>
      </c>
      <c r="F96" s="14">
        <f>E96-8</f>
        <v>14</v>
      </c>
      <c r="G96" s="15"/>
      <c r="H96" s="15"/>
      <c r="I96" s="15"/>
      <c r="J96" s="19" t="s">
        <v>1294</v>
      </c>
    </row>
    <row r="97" spans="1:10" ht="13">
      <c r="A97" s="19" t="s">
        <v>1525</v>
      </c>
      <c r="B97" s="11">
        <v>4.6851851851851853E-2</v>
      </c>
      <c r="C97" s="19" t="s">
        <v>19</v>
      </c>
      <c r="D97" s="19" t="s">
        <v>30</v>
      </c>
      <c r="E97" s="13" t="s">
        <v>38</v>
      </c>
      <c r="F97" s="13" t="s">
        <v>38</v>
      </c>
      <c r="G97" s="15"/>
      <c r="H97" s="15"/>
      <c r="I97" s="15"/>
      <c r="J97" s="19" t="s">
        <v>56</v>
      </c>
    </row>
    <row r="98" spans="1:10" ht="13">
      <c r="A98" s="19" t="s">
        <v>1525</v>
      </c>
      <c r="B98" s="11">
        <v>4.6851851851851853E-2</v>
      </c>
      <c r="C98" s="19" t="s">
        <v>19</v>
      </c>
      <c r="D98" s="19" t="s">
        <v>30</v>
      </c>
      <c r="E98" s="13">
        <v>26</v>
      </c>
      <c r="F98" s="14">
        <f>E98-8</f>
        <v>18</v>
      </c>
      <c r="G98" s="15"/>
      <c r="H98" s="15"/>
      <c r="I98" s="15"/>
      <c r="J98" s="19" t="s">
        <v>1296</v>
      </c>
    </row>
    <row r="99" spans="1:10" ht="13">
      <c r="A99" s="19" t="s">
        <v>1525</v>
      </c>
      <c r="B99" s="11">
        <v>4.6875E-2</v>
      </c>
      <c r="C99" s="19" t="s">
        <v>19</v>
      </c>
      <c r="D99" s="19" t="s">
        <v>30</v>
      </c>
      <c r="E99" s="13" t="s">
        <v>38</v>
      </c>
      <c r="F99" s="13" t="s">
        <v>38</v>
      </c>
      <c r="G99" s="15"/>
      <c r="H99" s="15"/>
      <c r="I99" s="15"/>
      <c r="J99" s="19" t="s">
        <v>56</v>
      </c>
    </row>
    <row r="100" spans="1:10" ht="13">
      <c r="A100" s="19" t="s">
        <v>1525</v>
      </c>
      <c r="B100" s="11">
        <v>4.6875E-2</v>
      </c>
      <c r="C100" s="19" t="s">
        <v>19</v>
      </c>
      <c r="D100" s="19" t="s">
        <v>30</v>
      </c>
      <c r="E100" s="13">
        <v>25</v>
      </c>
      <c r="F100" s="14">
        <f>E100-8</f>
        <v>17</v>
      </c>
      <c r="G100" s="15"/>
      <c r="H100" s="15"/>
      <c r="I100" s="15"/>
      <c r="J100" s="19" t="s">
        <v>1296</v>
      </c>
    </row>
    <row r="101" spans="1:10" ht="13">
      <c r="A101" s="19" t="s">
        <v>1525</v>
      </c>
      <c r="B101" s="11">
        <v>4.7094907407407405E-2</v>
      </c>
      <c r="C101" s="19" t="s">
        <v>19</v>
      </c>
      <c r="D101" s="19" t="s">
        <v>28</v>
      </c>
      <c r="E101" s="13">
        <v>22</v>
      </c>
      <c r="F101" s="14"/>
      <c r="G101" s="15"/>
      <c r="H101" s="19" t="s">
        <v>1589</v>
      </c>
      <c r="I101" s="13">
        <v>1</v>
      </c>
      <c r="J101" s="19" t="s">
        <v>100</v>
      </c>
    </row>
    <row r="102" spans="1:10" ht="13">
      <c r="A102" s="19" t="s">
        <v>1525</v>
      </c>
      <c r="B102" s="11">
        <v>4.7974537037037038E-2</v>
      </c>
      <c r="C102" s="19" t="s">
        <v>19</v>
      </c>
      <c r="D102" s="19" t="s">
        <v>28</v>
      </c>
      <c r="E102" s="13">
        <v>7</v>
      </c>
      <c r="F102" s="14"/>
      <c r="G102" s="15"/>
      <c r="H102" s="19" t="s">
        <v>1590</v>
      </c>
      <c r="I102" s="15"/>
      <c r="J102" s="15"/>
    </row>
    <row r="103" spans="1:10" ht="13">
      <c r="A103" s="19" t="s">
        <v>1525</v>
      </c>
      <c r="B103" s="11">
        <v>4.7974537037037038E-2</v>
      </c>
      <c r="C103" s="19" t="s">
        <v>19</v>
      </c>
      <c r="D103" s="19" t="s">
        <v>28</v>
      </c>
      <c r="E103" s="13">
        <v>7</v>
      </c>
      <c r="F103" s="14"/>
      <c r="G103" s="15"/>
      <c r="H103" s="19" t="s">
        <v>1590</v>
      </c>
      <c r="I103" s="15"/>
      <c r="J103" s="15"/>
    </row>
    <row r="104" spans="1:10" ht="13">
      <c r="A104" s="19" t="s">
        <v>1525</v>
      </c>
      <c r="B104" s="11">
        <v>4.809027777777778E-2</v>
      </c>
      <c r="C104" s="19" t="s">
        <v>19</v>
      </c>
      <c r="D104" s="19" t="s">
        <v>28</v>
      </c>
      <c r="E104" s="13">
        <v>5</v>
      </c>
      <c r="F104" s="14"/>
      <c r="G104" s="15"/>
      <c r="H104" s="19" t="s">
        <v>1591</v>
      </c>
      <c r="I104" s="15"/>
      <c r="J104" s="19" t="s">
        <v>1567</v>
      </c>
    </row>
    <row r="105" spans="1:10" ht="13">
      <c r="A105" s="19" t="s">
        <v>1525</v>
      </c>
      <c r="B105" s="11">
        <v>4.8622685185185185E-2</v>
      </c>
      <c r="C105" s="19" t="s">
        <v>21</v>
      </c>
      <c r="D105" s="19" t="s">
        <v>28</v>
      </c>
      <c r="E105" s="13">
        <v>15</v>
      </c>
      <c r="F105" s="14"/>
      <c r="G105" s="15"/>
      <c r="H105" s="19" t="s">
        <v>1592</v>
      </c>
      <c r="I105" s="15"/>
      <c r="J105" s="19" t="s">
        <v>1593</v>
      </c>
    </row>
    <row r="106" spans="1:10" ht="13">
      <c r="A106" s="19" t="s">
        <v>1525</v>
      </c>
      <c r="B106" s="11">
        <v>4.9699074074074076E-2</v>
      </c>
      <c r="C106" s="19" t="s">
        <v>13</v>
      </c>
      <c r="D106" s="19" t="s">
        <v>28</v>
      </c>
      <c r="E106" s="13">
        <v>20</v>
      </c>
      <c r="F106" s="14"/>
      <c r="G106" s="15"/>
      <c r="H106" s="19" t="s">
        <v>1595</v>
      </c>
      <c r="I106" s="15"/>
      <c r="J106" s="19" t="s">
        <v>1373</v>
      </c>
    </row>
    <row r="107" spans="1:10" ht="13">
      <c r="A107" s="19" t="s">
        <v>1525</v>
      </c>
      <c r="B107" s="11">
        <v>5.0057870370370371E-2</v>
      </c>
      <c r="C107" s="19" t="s">
        <v>13</v>
      </c>
      <c r="D107" s="19" t="s">
        <v>28</v>
      </c>
      <c r="E107" s="13">
        <v>6</v>
      </c>
      <c r="F107" s="14"/>
      <c r="G107" s="15"/>
      <c r="H107" s="15"/>
      <c r="I107" s="15"/>
      <c r="J107" s="19" t="s">
        <v>243</v>
      </c>
    </row>
    <row r="108" spans="1:10" ht="13">
      <c r="A108" s="19" t="s">
        <v>1525</v>
      </c>
      <c r="B108" s="11">
        <v>5.0555555555555555E-2</v>
      </c>
      <c r="C108" s="19" t="s">
        <v>18</v>
      </c>
      <c r="D108" s="19" t="s">
        <v>33</v>
      </c>
      <c r="E108" s="13" t="s">
        <v>38</v>
      </c>
      <c r="F108" s="13" t="s">
        <v>38</v>
      </c>
      <c r="G108" s="15"/>
      <c r="H108" s="15"/>
      <c r="I108" s="15"/>
      <c r="J108" s="19" t="s">
        <v>56</v>
      </c>
    </row>
    <row r="109" spans="1:10" ht="13">
      <c r="A109" s="19" t="s">
        <v>1525</v>
      </c>
      <c r="B109" s="11">
        <v>5.0555555555555555E-2</v>
      </c>
      <c r="C109" s="19" t="s">
        <v>18</v>
      </c>
      <c r="D109" s="19" t="s">
        <v>33</v>
      </c>
      <c r="E109" s="13">
        <v>17</v>
      </c>
      <c r="F109" s="14">
        <f>E109-7</f>
        <v>10</v>
      </c>
      <c r="G109" s="15"/>
      <c r="H109" s="15"/>
      <c r="I109" s="15"/>
      <c r="J109" s="19" t="s">
        <v>188</v>
      </c>
    </row>
    <row r="110" spans="1:10" ht="13">
      <c r="A110" s="19" t="s">
        <v>1525</v>
      </c>
      <c r="B110" s="11">
        <v>5.0659722222222224E-2</v>
      </c>
      <c r="C110" s="19" t="s">
        <v>18</v>
      </c>
      <c r="D110" s="19" t="s">
        <v>28</v>
      </c>
      <c r="E110" s="13">
        <v>12</v>
      </c>
      <c r="F110" s="14"/>
      <c r="G110" s="15"/>
      <c r="H110" s="19" t="s">
        <v>1598</v>
      </c>
      <c r="I110" s="13">
        <v>1</v>
      </c>
      <c r="J110" s="19" t="s">
        <v>100</v>
      </c>
    </row>
    <row r="111" spans="1:10" ht="13">
      <c r="A111" s="19" t="s">
        <v>1525</v>
      </c>
      <c r="B111" s="11">
        <v>5.1562499999999997E-2</v>
      </c>
      <c r="C111" s="19" t="s">
        <v>18</v>
      </c>
      <c r="D111" s="19" t="s">
        <v>33</v>
      </c>
      <c r="E111" s="13">
        <v>20</v>
      </c>
      <c r="F111" s="14">
        <f>E111-7</f>
        <v>13</v>
      </c>
      <c r="G111" s="15"/>
      <c r="H111" s="15"/>
      <c r="I111" s="15"/>
      <c r="J111" s="19" t="s">
        <v>1445</v>
      </c>
    </row>
    <row r="112" spans="1:10" ht="13">
      <c r="A112" s="19" t="s">
        <v>1525</v>
      </c>
      <c r="B112" s="11">
        <v>5.1562499999999997E-2</v>
      </c>
      <c r="C112" s="19" t="s">
        <v>18</v>
      </c>
      <c r="D112" s="19" t="s">
        <v>45</v>
      </c>
      <c r="E112" s="13">
        <v>4</v>
      </c>
      <c r="F112" s="14"/>
      <c r="G112" s="15"/>
      <c r="H112" s="15"/>
      <c r="I112" s="15"/>
      <c r="J112" s="15" t="s">
        <v>1548</v>
      </c>
    </row>
    <row r="113" spans="1:10" ht="13">
      <c r="A113" s="19" t="s">
        <v>1525</v>
      </c>
      <c r="B113" s="11">
        <v>5.185185185185185E-2</v>
      </c>
      <c r="C113" s="19" t="s">
        <v>18</v>
      </c>
      <c r="D113" s="19" t="s">
        <v>28</v>
      </c>
      <c r="E113" s="13">
        <v>14</v>
      </c>
      <c r="F113" s="14"/>
      <c r="G113" s="15"/>
      <c r="H113" s="19" t="s">
        <v>1599</v>
      </c>
      <c r="I113" s="15"/>
      <c r="J113" s="15"/>
    </row>
    <row r="114" spans="1:10" ht="13">
      <c r="A114" s="19" t="s">
        <v>1525</v>
      </c>
      <c r="B114" s="11">
        <v>5.2523148148148145E-2</v>
      </c>
      <c r="C114" s="19" t="s">
        <v>888</v>
      </c>
      <c r="D114" s="19" t="s">
        <v>62</v>
      </c>
      <c r="E114" s="13">
        <v>9</v>
      </c>
      <c r="F114" s="14">
        <f>E114-6</f>
        <v>3</v>
      </c>
      <c r="G114" s="15"/>
      <c r="H114" s="15"/>
      <c r="I114" s="15"/>
      <c r="J114" s="19" t="s">
        <v>1601</v>
      </c>
    </row>
    <row r="115" spans="1:10" ht="13">
      <c r="A115" s="19" t="s">
        <v>1525</v>
      </c>
      <c r="B115" s="11">
        <v>5.2928240740740741E-2</v>
      </c>
      <c r="C115" s="19" t="s">
        <v>888</v>
      </c>
      <c r="D115" s="19" t="s">
        <v>28</v>
      </c>
      <c r="E115" s="13">
        <v>7</v>
      </c>
      <c r="F115" s="14"/>
      <c r="G115" s="15"/>
      <c r="H115" s="19" t="s">
        <v>1602</v>
      </c>
      <c r="I115" s="15"/>
      <c r="J115" s="19" t="s">
        <v>215</v>
      </c>
    </row>
    <row r="116" spans="1:10" ht="13">
      <c r="A116" s="19" t="s">
        <v>1525</v>
      </c>
      <c r="B116" s="11">
        <v>5.3900462962962963E-2</v>
      </c>
      <c r="C116" s="19" t="s">
        <v>21</v>
      </c>
      <c r="D116" s="19" t="s">
        <v>62</v>
      </c>
      <c r="E116" s="13">
        <v>13</v>
      </c>
      <c r="F116" s="14">
        <f>E116-5</f>
        <v>8</v>
      </c>
      <c r="G116" s="15"/>
      <c r="H116" s="15"/>
      <c r="I116" s="15"/>
      <c r="J116" s="19" t="s">
        <v>1603</v>
      </c>
    </row>
    <row r="117" spans="1:10" ht="13">
      <c r="A117" s="19" t="s">
        <v>1525</v>
      </c>
      <c r="B117" s="11">
        <v>5.5787037037037038E-2</v>
      </c>
      <c r="C117" s="19" t="s">
        <v>14</v>
      </c>
      <c r="D117" s="19" t="s">
        <v>30</v>
      </c>
      <c r="E117" s="13">
        <v>21</v>
      </c>
      <c r="F117" s="14">
        <f t="shared" ref="F117:F118" si="3">E117-7</f>
        <v>14</v>
      </c>
      <c r="G117" s="15"/>
      <c r="H117" s="15"/>
      <c r="I117" s="15"/>
      <c r="J117" s="19" t="s">
        <v>103</v>
      </c>
    </row>
    <row r="118" spans="1:10" ht="13">
      <c r="A118" s="19" t="s">
        <v>1525</v>
      </c>
      <c r="B118" s="11">
        <v>5.5787037037037038E-2</v>
      </c>
      <c r="C118" s="19" t="s">
        <v>14</v>
      </c>
      <c r="D118" s="19" t="s">
        <v>30</v>
      </c>
      <c r="E118" s="13">
        <v>18</v>
      </c>
      <c r="F118" s="14">
        <f t="shared" si="3"/>
        <v>11</v>
      </c>
      <c r="G118" s="15"/>
      <c r="H118" s="15"/>
      <c r="I118" s="15"/>
      <c r="J118" s="19" t="s">
        <v>1489</v>
      </c>
    </row>
    <row r="119" spans="1:10" ht="13">
      <c r="A119" s="19" t="s">
        <v>1525</v>
      </c>
      <c r="B119" s="11">
        <v>5.5787037037037038E-2</v>
      </c>
      <c r="C119" s="19" t="s">
        <v>14</v>
      </c>
      <c r="D119" s="19" t="s">
        <v>45</v>
      </c>
      <c r="E119" s="13">
        <v>2</v>
      </c>
      <c r="F119" s="14"/>
      <c r="G119" s="15"/>
      <c r="H119" s="15"/>
      <c r="I119" s="15"/>
      <c r="J119" s="15" t="s">
        <v>1548</v>
      </c>
    </row>
    <row r="120" spans="1:10" ht="13">
      <c r="A120" s="19" t="s">
        <v>1525</v>
      </c>
      <c r="B120" s="11">
        <v>5.6168981481481479E-2</v>
      </c>
      <c r="C120" s="19" t="s">
        <v>14</v>
      </c>
      <c r="D120" s="19" t="s">
        <v>28</v>
      </c>
      <c r="E120" s="13">
        <v>7</v>
      </c>
      <c r="F120" s="14"/>
      <c r="G120" s="15"/>
      <c r="H120" s="19" t="s">
        <v>1604</v>
      </c>
      <c r="I120" s="15"/>
      <c r="J120" s="15"/>
    </row>
    <row r="121" spans="1:10" ht="13">
      <c r="A121" s="19" t="s">
        <v>1525</v>
      </c>
      <c r="B121" s="11">
        <v>5.6296296296296296E-2</v>
      </c>
      <c r="C121" s="19" t="s">
        <v>14</v>
      </c>
      <c r="D121" s="19" t="s">
        <v>30</v>
      </c>
      <c r="E121" s="13" t="s">
        <v>38</v>
      </c>
      <c r="F121" s="13" t="s">
        <v>38</v>
      </c>
      <c r="G121" s="15"/>
      <c r="H121" s="15"/>
      <c r="I121" s="15"/>
      <c r="J121" s="19" t="s">
        <v>103</v>
      </c>
    </row>
    <row r="122" spans="1:10" ht="13">
      <c r="A122" s="19" t="s">
        <v>1525</v>
      </c>
      <c r="B122" s="11">
        <v>5.6296296296296296E-2</v>
      </c>
      <c r="C122" s="19" t="s">
        <v>14</v>
      </c>
      <c r="D122" s="19" t="s">
        <v>30</v>
      </c>
      <c r="E122" s="14">
        <f>F122+7</f>
        <v>9</v>
      </c>
      <c r="F122" s="13">
        <v>2</v>
      </c>
      <c r="G122" s="15"/>
      <c r="H122" s="15"/>
      <c r="I122" s="15"/>
      <c r="J122" s="19" t="s">
        <v>1489</v>
      </c>
    </row>
    <row r="123" spans="1:10" ht="13">
      <c r="A123" s="19" t="s">
        <v>1525</v>
      </c>
      <c r="B123" s="11">
        <v>5.6412037037037038E-2</v>
      </c>
      <c r="C123" s="19" t="s">
        <v>14</v>
      </c>
      <c r="D123" s="19" t="s">
        <v>30</v>
      </c>
      <c r="E123" s="13" t="s">
        <v>38</v>
      </c>
      <c r="F123" s="13" t="s">
        <v>38</v>
      </c>
      <c r="G123" s="15"/>
      <c r="H123" s="15"/>
      <c r="I123" s="15"/>
      <c r="J123" s="19" t="s">
        <v>103</v>
      </c>
    </row>
    <row r="124" spans="1:10" ht="13">
      <c r="A124" s="19" t="s">
        <v>1525</v>
      </c>
      <c r="B124" s="11">
        <v>5.6412037037037038E-2</v>
      </c>
      <c r="C124" s="19" t="s">
        <v>14</v>
      </c>
      <c r="D124" s="19" t="s">
        <v>30</v>
      </c>
      <c r="E124" s="13">
        <v>14</v>
      </c>
      <c r="F124" s="13" t="s">
        <v>38</v>
      </c>
      <c r="G124" s="15"/>
      <c r="H124" s="15"/>
      <c r="I124" s="15"/>
      <c r="J124" s="19" t="s">
        <v>1605</v>
      </c>
    </row>
    <row r="125" spans="1:10" ht="13">
      <c r="A125" s="19" t="s">
        <v>1525</v>
      </c>
      <c r="B125" s="11">
        <v>5.6886574074074076E-2</v>
      </c>
      <c r="C125" s="19" t="s">
        <v>19</v>
      </c>
      <c r="D125" s="19" t="s">
        <v>30</v>
      </c>
      <c r="E125" s="13" t="s">
        <v>17</v>
      </c>
      <c r="F125" s="13">
        <v>20</v>
      </c>
      <c r="G125" s="19" t="s">
        <v>40</v>
      </c>
      <c r="H125" s="15"/>
      <c r="I125" s="15"/>
      <c r="J125" s="19" t="s">
        <v>1328</v>
      </c>
    </row>
    <row r="126" spans="1:10" ht="13">
      <c r="A126" s="19" t="s">
        <v>1525</v>
      </c>
      <c r="B126" s="11">
        <v>5.6990740740740738E-2</v>
      </c>
      <c r="C126" s="19" t="s">
        <v>19</v>
      </c>
      <c r="D126" s="19" t="s">
        <v>28</v>
      </c>
      <c r="E126" s="13">
        <v>23</v>
      </c>
      <c r="F126" s="14"/>
      <c r="G126" s="15"/>
      <c r="H126" s="19" t="s">
        <v>1606</v>
      </c>
      <c r="I126" s="13">
        <v>1</v>
      </c>
      <c r="J126" s="19" t="s">
        <v>100</v>
      </c>
    </row>
    <row r="127" spans="1:10" ht="13">
      <c r="A127" s="19" t="s">
        <v>1525</v>
      </c>
      <c r="B127" s="11">
        <v>5.9317129629629629E-2</v>
      </c>
      <c r="C127" s="19" t="s">
        <v>888</v>
      </c>
      <c r="D127" s="19" t="s">
        <v>68</v>
      </c>
      <c r="E127" s="13">
        <v>13</v>
      </c>
      <c r="F127" s="14">
        <f>E127--1</f>
        <v>14</v>
      </c>
      <c r="G127" s="15"/>
      <c r="H127" s="15"/>
      <c r="I127" s="15"/>
      <c r="J127" s="15"/>
    </row>
    <row r="128" spans="1:10" ht="13">
      <c r="A128" s="19" t="s">
        <v>1525</v>
      </c>
      <c r="B128" s="11">
        <v>5.9976851851851851E-2</v>
      </c>
      <c r="C128" s="19" t="s">
        <v>888</v>
      </c>
      <c r="D128" s="19" t="s">
        <v>31</v>
      </c>
      <c r="E128" s="13">
        <v>15</v>
      </c>
      <c r="F128" s="14">
        <f>E128-3</f>
        <v>12</v>
      </c>
      <c r="G128" s="15"/>
      <c r="H128" s="15"/>
      <c r="I128" s="15"/>
      <c r="J128" s="15"/>
    </row>
    <row r="129" spans="1:10" ht="13">
      <c r="A129" s="19" t="s">
        <v>1525</v>
      </c>
      <c r="B129" s="11">
        <v>6.1122685185185183E-2</v>
      </c>
      <c r="C129" s="19" t="s">
        <v>14</v>
      </c>
      <c r="D129" s="19" t="s">
        <v>70</v>
      </c>
      <c r="E129" s="13">
        <v>44</v>
      </c>
      <c r="F129" s="14"/>
      <c r="G129" s="15"/>
      <c r="H129" s="15"/>
      <c r="I129" s="15"/>
      <c r="J129" s="19" t="s">
        <v>1607</v>
      </c>
    </row>
    <row r="130" spans="1:10" ht="13">
      <c r="A130" s="19" t="s">
        <v>1525</v>
      </c>
      <c r="B130" s="11">
        <v>6.1122685185185183E-2</v>
      </c>
      <c r="C130" s="19" t="s">
        <v>21</v>
      </c>
      <c r="D130" s="19" t="s">
        <v>70</v>
      </c>
      <c r="E130" s="13">
        <v>23</v>
      </c>
      <c r="F130" s="14"/>
      <c r="G130" s="15"/>
      <c r="H130" s="15"/>
      <c r="I130" s="15"/>
      <c r="J130" s="19" t="s">
        <v>1608</v>
      </c>
    </row>
    <row r="131" spans="1:10" ht="13">
      <c r="A131" s="19" t="s">
        <v>1525</v>
      </c>
      <c r="B131" s="11">
        <v>6.1122685185185183E-2</v>
      </c>
      <c r="C131" s="19" t="s">
        <v>888</v>
      </c>
      <c r="D131" s="19" t="s">
        <v>70</v>
      </c>
      <c r="E131" s="13" t="s">
        <v>38</v>
      </c>
      <c r="F131" s="13" t="s">
        <v>38</v>
      </c>
      <c r="G131" s="15"/>
      <c r="H131" s="15"/>
      <c r="I131" s="15"/>
      <c r="J131" s="19" t="s">
        <v>1398</v>
      </c>
    </row>
    <row r="132" spans="1:10" ht="13">
      <c r="A132" s="19" t="s">
        <v>1525</v>
      </c>
      <c r="B132" s="11">
        <v>6.1122685185185183E-2</v>
      </c>
      <c r="C132" s="19" t="s">
        <v>66</v>
      </c>
      <c r="D132" s="19" t="s">
        <v>70</v>
      </c>
      <c r="E132" s="13">
        <v>15</v>
      </c>
      <c r="F132" s="14"/>
      <c r="G132" s="15"/>
      <c r="H132" s="15"/>
      <c r="I132" s="15"/>
      <c r="J132" s="19" t="s">
        <v>1609</v>
      </c>
    </row>
    <row r="133" spans="1:10" ht="13">
      <c r="A133" s="19" t="s">
        <v>1525</v>
      </c>
      <c r="B133" s="11">
        <v>6.1273148148148146E-2</v>
      </c>
      <c r="C133" s="19" t="s">
        <v>19</v>
      </c>
      <c r="D133" s="19" t="s">
        <v>15</v>
      </c>
      <c r="E133" s="13">
        <v>4</v>
      </c>
      <c r="F133" s="14">
        <f>E133-0</f>
        <v>4</v>
      </c>
      <c r="G133" s="15"/>
      <c r="H133" s="15"/>
      <c r="I133" s="15"/>
      <c r="J133" s="15"/>
    </row>
    <row r="134" spans="1:10" ht="13">
      <c r="A134" s="19" t="s">
        <v>1525</v>
      </c>
      <c r="B134" s="11">
        <v>6.1319444444444447E-2</v>
      </c>
      <c r="C134" s="19" t="s">
        <v>19</v>
      </c>
      <c r="D134" s="19" t="s">
        <v>37</v>
      </c>
      <c r="E134" s="13">
        <v>13</v>
      </c>
      <c r="F134" s="13">
        <v>4</v>
      </c>
      <c r="G134" s="15"/>
      <c r="H134" s="15"/>
      <c r="I134" s="15"/>
      <c r="J134" s="15"/>
    </row>
    <row r="135" spans="1:10" ht="13">
      <c r="A135" s="19" t="s">
        <v>1525</v>
      </c>
      <c r="B135" s="11">
        <v>6.2638888888888883E-2</v>
      </c>
      <c r="C135" s="19" t="s">
        <v>18</v>
      </c>
      <c r="D135" s="19" t="s">
        <v>37</v>
      </c>
      <c r="E135" s="13">
        <v>4</v>
      </c>
      <c r="F135" s="13">
        <v>3</v>
      </c>
      <c r="G135" s="15"/>
      <c r="H135" s="15"/>
      <c r="I135" s="15"/>
      <c r="J135" s="15"/>
    </row>
    <row r="136" spans="1:10" ht="13">
      <c r="A136" s="19" t="s">
        <v>1525</v>
      </c>
      <c r="B136" s="11">
        <v>6.4930555555555561E-2</v>
      </c>
      <c r="C136" s="19" t="s">
        <v>13</v>
      </c>
      <c r="D136" s="19" t="s">
        <v>37</v>
      </c>
      <c r="E136" s="13">
        <v>11</v>
      </c>
      <c r="F136" s="14">
        <f>E136-5</f>
        <v>6</v>
      </c>
      <c r="G136" s="15"/>
      <c r="H136" s="15"/>
      <c r="I136" s="15"/>
      <c r="J136" s="15"/>
    </row>
    <row r="137" spans="1:10" ht="13">
      <c r="A137" s="19" t="s">
        <v>1525</v>
      </c>
      <c r="B137" s="11">
        <v>6.7812499999999998E-2</v>
      </c>
      <c r="C137" s="19" t="s">
        <v>19</v>
      </c>
      <c r="D137" s="19" t="s">
        <v>15</v>
      </c>
      <c r="E137" s="13">
        <v>18</v>
      </c>
      <c r="F137" s="14">
        <f>E137-0</f>
        <v>18</v>
      </c>
      <c r="G137" s="15"/>
      <c r="H137" s="15"/>
      <c r="I137" s="15"/>
      <c r="J137" s="15"/>
    </row>
    <row r="138" spans="1:10" ht="13">
      <c r="A138" s="19" t="s">
        <v>1525</v>
      </c>
      <c r="B138" s="11">
        <v>7.0648148148148154E-2</v>
      </c>
      <c r="C138" s="19" t="s">
        <v>888</v>
      </c>
      <c r="D138" s="19" t="s">
        <v>15</v>
      </c>
      <c r="E138" s="13">
        <v>10</v>
      </c>
      <c r="F138" s="14">
        <f t="shared" ref="F138:F139" si="4">E138-8</f>
        <v>2</v>
      </c>
      <c r="G138" s="15"/>
      <c r="H138" s="15"/>
      <c r="I138" s="15"/>
      <c r="J138" s="15"/>
    </row>
    <row r="139" spans="1:10" ht="13">
      <c r="A139" s="19" t="s">
        <v>1525</v>
      </c>
      <c r="B139" s="11">
        <v>7.1273148148148155E-2</v>
      </c>
      <c r="C139" s="19" t="s">
        <v>21</v>
      </c>
      <c r="D139" s="19" t="s">
        <v>37</v>
      </c>
      <c r="E139" s="13">
        <v>27</v>
      </c>
      <c r="F139" s="14">
        <f t="shared" si="4"/>
        <v>19</v>
      </c>
      <c r="G139" s="15"/>
      <c r="H139" s="15"/>
      <c r="I139" s="15"/>
      <c r="J139" s="15"/>
    </row>
    <row r="140" spans="1:10" ht="13">
      <c r="A140" s="19" t="s">
        <v>1525</v>
      </c>
      <c r="B140" s="11">
        <v>7.4317129629629636E-2</v>
      </c>
      <c r="C140" s="19" t="s">
        <v>19</v>
      </c>
      <c r="D140" s="19" t="s">
        <v>37</v>
      </c>
      <c r="E140" s="13">
        <v>25</v>
      </c>
      <c r="F140" s="14">
        <f>E140-9</f>
        <v>16</v>
      </c>
      <c r="G140" s="15"/>
      <c r="H140" s="15"/>
      <c r="I140" s="15"/>
      <c r="J140" s="15"/>
    </row>
    <row r="141" spans="1:10" ht="13">
      <c r="A141" s="19" t="s">
        <v>1525</v>
      </c>
      <c r="B141" s="11">
        <v>7.4317129629629636E-2</v>
      </c>
      <c r="C141" s="19" t="s">
        <v>18</v>
      </c>
      <c r="D141" s="19" t="s">
        <v>37</v>
      </c>
      <c r="E141" s="13">
        <v>11</v>
      </c>
      <c r="F141" s="14">
        <f>E141-1</f>
        <v>10</v>
      </c>
      <c r="G141" s="15"/>
      <c r="H141" s="15"/>
      <c r="I141" s="15"/>
      <c r="J141" s="15"/>
    </row>
    <row r="142" spans="1:10" ht="13">
      <c r="A142" s="19" t="s">
        <v>1525</v>
      </c>
      <c r="B142" s="11">
        <v>7.5752314814814814E-2</v>
      </c>
      <c r="C142" s="19" t="s">
        <v>14</v>
      </c>
      <c r="D142" s="19" t="s">
        <v>37</v>
      </c>
      <c r="E142" s="13">
        <v>23</v>
      </c>
      <c r="F142" s="14">
        <f>E142-5</f>
        <v>18</v>
      </c>
      <c r="G142" s="15"/>
      <c r="H142" s="15"/>
      <c r="I142" s="15"/>
      <c r="J142" s="15"/>
    </row>
    <row r="143" spans="1:10" ht="13">
      <c r="A143" s="19" t="s">
        <v>1525</v>
      </c>
      <c r="B143" s="11">
        <v>7.6435185185185189E-2</v>
      </c>
      <c r="C143" s="19" t="s">
        <v>13</v>
      </c>
      <c r="D143" s="19" t="s">
        <v>51</v>
      </c>
      <c r="E143" s="13" t="s">
        <v>17</v>
      </c>
      <c r="F143" s="13">
        <v>20</v>
      </c>
      <c r="G143" s="15"/>
      <c r="H143" s="15"/>
      <c r="I143" s="15"/>
      <c r="J143" s="15"/>
    </row>
    <row r="144" spans="1:10" ht="13">
      <c r="A144" s="19" t="s">
        <v>1525</v>
      </c>
      <c r="B144" s="11">
        <v>7.6527777777777778E-2</v>
      </c>
      <c r="C144" s="19" t="s">
        <v>18</v>
      </c>
      <c r="D144" s="19" t="s">
        <v>51</v>
      </c>
      <c r="E144" s="13">
        <v>16</v>
      </c>
      <c r="F144" s="14">
        <f>E144-7</f>
        <v>9</v>
      </c>
      <c r="G144" s="15"/>
      <c r="H144" s="15"/>
      <c r="I144" s="15"/>
      <c r="J144" s="15"/>
    </row>
    <row r="145" spans="1:10" ht="13">
      <c r="A145" s="19" t="s">
        <v>1525</v>
      </c>
      <c r="B145" s="11">
        <v>8.6620370370370375E-2</v>
      </c>
      <c r="C145" s="19" t="s">
        <v>18</v>
      </c>
      <c r="D145" s="19" t="s">
        <v>77</v>
      </c>
      <c r="E145" s="13" t="s">
        <v>20</v>
      </c>
      <c r="F145" s="13">
        <v>1</v>
      </c>
      <c r="G145" s="15"/>
      <c r="H145" s="19" t="s">
        <v>1610</v>
      </c>
      <c r="I145" s="15"/>
      <c r="J145" s="19" t="s">
        <v>1611</v>
      </c>
    </row>
    <row r="146" spans="1:10" ht="13">
      <c r="A146" s="19" t="s">
        <v>1525</v>
      </c>
      <c r="B146" s="11">
        <v>8.6620370370370375E-2</v>
      </c>
      <c r="C146" s="19" t="s">
        <v>14</v>
      </c>
      <c r="D146" s="19" t="s">
        <v>77</v>
      </c>
      <c r="E146" s="13">
        <v>21</v>
      </c>
      <c r="F146" s="14">
        <f>E146-7</f>
        <v>14</v>
      </c>
      <c r="G146" s="15"/>
      <c r="H146" s="19" t="s">
        <v>1612</v>
      </c>
      <c r="I146" s="15"/>
      <c r="J146" s="19" t="s">
        <v>1611</v>
      </c>
    </row>
    <row r="147" spans="1:10" ht="13">
      <c r="A147" s="19" t="s">
        <v>1525</v>
      </c>
      <c r="B147" s="11">
        <v>8.6620370370370375E-2</v>
      </c>
      <c r="C147" s="19" t="s">
        <v>13</v>
      </c>
      <c r="D147" s="19" t="s">
        <v>77</v>
      </c>
      <c r="E147" s="13">
        <v>7</v>
      </c>
      <c r="F147" s="14">
        <f>E147-0</f>
        <v>7</v>
      </c>
      <c r="G147" s="15"/>
      <c r="H147" s="19" t="s">
        <v>1613</v>
      </c>
      <c r="I147" s="15"/>
      <c r="J147" s="19" t="s">
        <v>1611</v>
      </c>
    </row>
    <row r="148" spans="1:10" ht="13">
      <c r="A148" s="19" t="s">
        <v>1525</v>
      </c>
      <c r="B148" s="11">
        <v>0.10644675925925925</v>
      </c>
      <c r="C148" s="19" t="s">
        <v>14</v>
      </c>
      <c r="D148" s="19" t="s">
        <v>15</v>
      </c>
      <c r="E148" s="13" t="s">
        <v>38</v>
      </c>
      <c r="F148" s="13" t="s">
        <v>38</v>
      </c>
      <c r="G148" s="15"/>
      <c r="H148" s="15"/>
      <c r="I148" s="15"/>
      <c r="J148" s="19" t="s">
        <v>56</v>
      </c>
    </row>
    <row r="149" spans="1:10" ht="13">
      <c r="A149" s="19" t="s">
        <v>1525</v>
      </c>
      <c r="B149" s="11">
        <v>0.10644675925925925</v>
      </c>
      <c r="C149" s="19" t="s">
        <v>14</v>
      </c>
      <c r="D149" s="19" t="s">
        <v>15</v>
      </c>
      <c r="E149" s="13">
        <v>21</v>
      </c>
      <c r="F149" s="14">
        <f>E149-3</f>
        <v>18</v>
      </c>
      <c r="G149" s="15"/>
      <c r="H149" s="15"/>
      <c r="I149" s="15"/>
      <c r="J149" s="19" t="s">
        <v>57</v>
      </c>
    </row>
    <row r="150" spans="1:10" ht="13">
      <c r="A150" s="19" t="s">
        <v>1525</v>
      </c>
      <c r="B150" s="11">
        <v>0.11135416666666667</v>
      </c>
      <c r="C150" s="19" t="s">
        <v>19</v>
      </c>
      <c r="D150" s="19" t="s">
        <v>16</v>
      </c>
      <c r="E150" s="13">
        <v>20</v>
      </c>
      <c r="F150" s="14">
        <f>E150-4</f>
        <v>16</v>
      </c>
      <c r="G150" s="15"/>
      <c r="H150" s="15"/>
      <c r="I150" s="15"/>
      <c r="J150" s="15"/>
    </row>
    <row r="151" spans="1:10" ht="13">
      <c r="A151" s="19" t="s">
        <v>1525</v>
      </c>
      <c r="B151" s="11">
        <v>0.11141203703703703</v>
      </c>
      <c r="C151" s="19" t="s">
        <v>888</v>
      </c>
      <c r="D151" s="19" t="s">
        <v>16</v>
      </c>
      <c r="E151" s="13">
        <v>17</v>
      </c>
      <c r="F151" s="14">
        <f t="shared" ref="F151:F152" si="5">E151-1</f>
        <v>16</v>
      </c>
      <c r="G151" s="15"/>
      <c r="H151" s="15"/>
      <c r="I151" s="15"/>
      <c r="J151" s="15"/>
    </row>
    <row r="152" spans="1:10" ht="13">
      <c r="A152" s="19" t="s">
        <v>1525</v>
      </c>
      <c r="B152" s="11">
        <v>0.11144675925925926</v>
      </c>
      <c r="C152" s="19" t="s">
        <v>21</v>
      </c>
      <c r="D152" s="19" t="s">
        <v>16</v>
      </c>
      <c r="E152" s="13">
        <v>15</v>
      </c>
      <c r="F152" s="14">
        <f t="shared" si="5"/>
        <v>14</v>
      </c>
      <c r="G152" s="15"/>
      <c r="H152" s="15"/>
      <c r="I152" s="15"/>
      <c r="J152" s="15"/>
    </row>
    <row r="153" spans="1:10" ht="13">
      <c r="A153" s="19" t="s">
        <v>1525</v>
      </c>
      <c r="B153" s="11">
        <v>0.11163194444444445</v>
      </c>
      <c r="C153" s="19" t="s">
        <v>14</v>
      </c>
      <c r="D153" s="19" t="s">
        <v>16</v>
      </c>
      <c r="E153" s="13">
        <v>14</v>
      </c>
      <c r="F153" s="14">
        <f>E153-4</f>
        <v>10</v>
      </c>
      <c r="G153" s="15"/>
      <c r="H153" s="15"/>
      <c r="I153" s="15"/>
      <c r="J153" s="15"/>
    </row>
    <row r="154" spans="1:10" ht="13">
      <c r="A154" s="19" t="s">
        <v>1525</v>
      </c>
      <c r="B154" s="11">
        <v>0.11163194444444445</v>
      </c>
      <c r="C154" s="19" t="s">
        <v>13</v>
      </c>
      <c r="D154" s="19" t="s">
        <v>16</v>
      </c>
      <c r="E154" s="13">
        <v>14</v>
      </c>
      <c r="F154" s="14">
        <f>E154-0</f>
        <v>14</v>
      </c>
      <c r="G154" s="15"/>
      <c r="H154" s="15"/>
      <c r="I154" s="15"/>
      <c r="J154" s="15"/>
    </row>
    <row r="155" spans="1:10" ht="13">
      <c r="A155" s="19" t="s">
        <v>1525</v>
      </c>
      <c r="B155" s="11">
        <v>0.1116550925925926</v>
      </c>
      <c r="C155" s="19" t="s">
        <v>18</v>
      </c>
      <c r="D155" s="19" t="s">
        <v>16</v>
      </c>
      <c r="E155" s="13">
        <v>12</v>
      </c>
      <c r="F155" s="14">
        <f>E155-4</f>
        <v>8</v>
      </c>
      <c r="G155" s="15"/>
      <c r="H155" s="15"/>
      <c r="I155" s="15"/>
      <c r="J155" s="15"/>
    </row>
    <row r="156" spans="1:10" ht="13">
      <c r="A156" s="19" t="s">
        <v>1525</v>
      </c>
      <c r="B156" s="11">
        <v>9.8055555555555562E-2</v>
      </c>
      <c r="C156" s="19" t="s">
        <v>66</v>
      </c>
      <c r="D156" s="19" t="s">
        <v>16</v>
      </c>
      <c r="E156" s="13">
        <v>5</v>
      </c>
      <c r="F156" s="14">
        <f>E156-2</f>
        <v>3</v>
      </c>
      <c r="G156" s="15"/>
      <c r="H156" s="15"/>
      <c r="I156" s="15"/>
      <c r="J156" s="15"/>
    </row>
    <row r="157" spans="1:10" ht="13">
      <c r="A157" s="19" t="s">
        <v>1525</v>
      </c>
      <c r="B157" s="11">
        <v>0.11440972222222222</v>
      </c>
      <c r="C157" s="19" t="s">
        <v>13</v>
      </c>
      <c r="D157" s="19" t="s">
        <v>69</v>
      </c>
      <c r="E157" s="13">
        <v>3</v>
      </c>
      <c r="F157" s="13">
        <v>5</v>
      </c>
      <c r="G157" s="15"/>
      <c r="H157" s="15"/>
      <c r="I157" s="15"/>
      <c r="J157" s="15"/>
    </row>
    <row r="158" spans="1:10" ht="13">
      <c r="A158" s="19" t="s">
        <v>1525</v>
      </c>
      <c r="B158" s="11">
        <v>0.11649305555555556</v>
      </c>
      <c r="C158" s="19" t="s">
        <v>888</v>
      </c>
      <c r="D158" s="19" t="s">
        <v>1617</v>
      </c>
      <c r="E158" s="13">
        <v>15</v>
      </c>
      <c r="F158" s="14"/>
      <c r="G158" s="15"/>
      <c r="H158" s="15"/>
      <c r="I158" s="15"/>
      <c r="J158" s="15"/>
    </row>
    <row r="159" spans="1:10" ht="13">
      <c r="A159" s="19" t="s">
        <v>1525</v>
      </c>
      <c r="B159" s="11">
        <v>0.11822916666666666</v>
      </c>
      <c r="C159" s="19" t="s">
        <v>19</v>
      </c>
      <c r="D159" s="19" t="s">
        <v>30</v>
      </c>
      <c r="E159" s="13">
        <v>13</v>
      </c>
      <c r="F159" s="13">
        <v>7</v>
      </c>
      <c r="G159" s="15"/>
      <c r="H159" s="15"/>
      <c r="I159" s="15"/>
      <c r="J159" s="19" t="s">
        <v>1618</v>
      </c>
    </row>
    <row r="160" spans="1:10" ht="13">
      <c r="A160" s="19" t="s">
        <v>1525</v>
      </c>
      <c r="B160" s="11">
        <v>0.11822916666666666</v>
      </c>
      <c r="C160" s="19" t="s">
        <v>19</v>
      </c>
      <c r="D160" s="19" t="s">
        <v>30</v>
      </c>
      <c r="E160" s="13">
        <v>13</v>
      </c>
      <c r="F160" s="13">
        <v>7</v>
      </c>
      <c r="G160" s="15"/>
      <c r="H160" s="15"/>
      <c r="I160" s="15"/>
      <c r="J160" s="19" t="s">
        <v>1618</v>
      </c>
    </row>
    <row r="161" spans="1:10" ht="13">
      <c r="A161" s="19" t="s">
        <v>1525</v>
      </c>
      <c r="B161" s="11">
        <v>0.11822916666666666</v>
      </c>
      <c r="C161" s="19" t="s">
        <v>19</v>
      </c>
      <c r="D161" s="19" t="s">
        <v>30</v>
      </c>
      <c r="E161" s="13">
        <v>20</v>
      </c>
      <c r="F161" s="13">
        <v>14</v>
      </c>
      <c r="G161" s="15"/>
      <c r="H161" s="15"/>
      <c r="I161" s="15"/>
      <c r="J161" s="19" t="s">
        <v>1618</v>
      </c>
    </row>
    <row r="162" spans="1:10" ht="13">
      <c r="A162" s="19" t="s">
        <v>1525</v>
      </c>
      <c r="B162" s="11">
        <v>0.11868055555555555</v>
      </c>
      <c r="C162" s="19" t="s">
        <v>19</v>
      </c>
      <c r="D162" s="19" t="s">
        <v>28</v>
      </c>
      <c r="E162" s="13">
        <v>30</v>
      </c>
      <c r="F162" s="14"/>
      <c r="G162" s="15"/>
      <c r="H162" s="19" t="s">
        <v>1619</v>
      </c>
      <c r="I162" s="15"/>
      <c r="J162" s="15"/>
    </row>
    <row r="163" spans="1:10" ht="13">
      <c r="A163" s="19" t="s">
        <v>1525</v>
      </c>
      <c r="B163" s="11">
        <v>0.11934027777777778</v>
      </c>
      <c r="C163" s="19" t="s">
        <v>21</v>
      </c>
      <c r="D163" s="19" t="s">
        <v>15</v>
      </c>
      <c r="E163" s="13">
        <v>8</v>
      </c>
      <c r="F163" s="14">
        <f>E163-3</f>
        <v>5</v>
      </c>
      <c r="G163" s="15"/>
      <c r="H163" s="15"/>
      <c r="I163" s="15"/>
      <c r="J163" s="15"/>
    </row>
    <row r="164" spans="1:10" ht="13">
      <c r="A164" s="19" t="s">
        <v>1525</v>
      </c>
      <c r="B164" s="11">
        <v>0.12726851851851853</v>
      </c>
      <c r="C164" s="19" t="s">
        <v>18</v>
      </c>
      <c r="D164" s="19" t="s">
        <v>55</v>
      </c>
      <c r="E164" s="13">
        <v>18</v>
      </c>
      <c r="F164" s="14">
        <f>E164-4</f>
        <v>14</v>
      </c>
      <c r="G164" s="15"/>
      <c r="H164" s="15"/>
      <c r="I164" s="15"/>
      <c r="J164" s="15"/>
    </row>
    <row r="165" spans="1:10" ht="13">
      <c r="A165" s="19" t="s">
        <v>1525</v>
      </c>
      <c r="B165" s="11">
        <v>0.14789351851851851</v>
      </c>
      <c r="C165" s="19" t="s">
        <v>18</v>
      </c>
      <c r="D165" s="19" t="s">
        <v>381</v>
      </c>
      <c r="E165" s="14">
        <f t="shared" ref="E165:E166" si="6">F165+4</f>
        <v>6</v>
      </c>
      <c r="F165" s="13">
        <v>2</v>
      </c>
      <c r="G165" s="15"/>
      <c r="H165" s="15"/>
      <c r="I165" s="15"/>
      <c r="J165" s="19" t="s">
        <v>56</v>
      </c>
    </row>
    <row r="166" spans="1:10" ht="13">
      <c r="A166" s="19" t="s">
        <v>1525</v>
      </c>
      <c r="B166" s="11">
        <v>0.14789351851851851</v>
      </c>
      <c r="C166" s="19" t="s">
        <v>18</v>
      </c>
      <c r="D166" s="19" t="s">
        <v>381</v>
      </c>
      <c r="E166" s="14">
        <f t="shared" si="6"/>
        <v>8</v>
      </c>
      <c r="F166" s="13">
        <v>4</v>
      </c>
      <c r="G166" s="15"/>
      <c r="H166" s="15"/>
      <c r="I166" s="15"/>
      <c r="J166" s="19" t="s">
        <v>1622</v>
      </c>
    </row>
    <row r="167" spans="1:10" ht="13">
      <c r="A167" s="19" t="s">
        <v>1525</v>
      </c>
      <c r="B167" s="11">
        <v>0.14789351851851851</v>
      </c>
      <c r="C167" s="19" t="s">
        <v>18</v>
      </c>
      <c r="D167" s="19" t="s">
        <v>381</v>
      </c>
      <c r="E167" s="13">
        <v>23</v>
      </c>
      <c r="F167" s="13">
        <v>19</v>
      </c>
      <c r="G167" s="15"/>
      <c r="H167" s="15"/>
      <c r="I167" s="15"/>
      <c r="J167" s="19" t="s">
        <v>1623</v>
      </c>
    </row>
    <row r="168" spans="1:10" ht="13">
      <c r="A168" s="19" t="s">
        <v>1525</v>
      </c>
      <c r="B168" s="11">
        <v>0.1552199074074074</v>
      </c>
      <c r="C168" s="19" t="s">
        <v>18</v>
      </c>
      <c r="D168" s="19" t="s">
        <v>25</v>
      </c>
      <c r="E168" s="13">
        <v>20</v>
      </c>
      <c r="F168" s="14">
        <f>E168-4</f>
        <v>16</v>
      </c>
      <c r="G168" s="15"/>
      <c r="H168" s="15"/>
      <c r="I168" s="15"/>
      <c r="J168" s="15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>
    <outlinePr summaryBelow="0" summaryRight="0"/>
  </sheetPr>
  <dimension ref="A1:J3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7.33203125" customWidth="1"/>
    <col min="4" max="4" width="15.6640625" customWidth="1"/>
    <col min="5" max="5" width="10.5" customWidth="1"/>
    <col min="6" max="6" width="12.5" customWidth="1"/>
    <col min="7" max="7" width="5.1640625" customWidth="1"/>
    <col min="9" max="9" width="6.33203125" customWidth="1"/>
    <col min="10" max="10" width="35.33203125" customWidth="1"/>
  </cols>
  <sheetData>
    <row r="1" spans="1:10" ht="15.75" customHeight="1">
      <c r="A1" s="43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</row>
    <row r="2" spans="1:10" ht="15.75" customHeight="1">
      <c r="A2" s="12" t="s">
        <v>1554</v>
      </c>
      <c r="B2" s="16">
        <v>1.3587962962962963E-2</v>
      </c>
      <c r="C2" s="12" t="s">
        <v>18</v>
      </c>
      <c r="D2" s="12" t="s">
        <v>246</v>
      </c>
      <c r="E2" s="36">
        <v>4</v>
      </c>
      <c r="F2" s="37">
        <f t="shared" ref="F2:F3" si="0">E2-1</f>
        <v>3</v>
      </c>
    </row>
    <row r="3" spans="1:10" ht="15.75" customHeight="1">
      <c r="A3" s="12" t="s">
        <v>1554</v>
      </c>
      <c r="B3" s="16">
        <v>1.4224537037037037E-2</v>
      </c>
      <c r="C3" s="12" t="s">
        <v>18</v>
      </c>
      <c r="D3" s="12" t="s">
        <v>246</v>
      </c>
      <c r="E3" s="36">
        <v>11</v>
      </c>
      <c r="F3" s="37">
        <f t="shared" si="0"/>
        <v>10</v>
      </c>
    </row>
    <row r="4" spans="1:10" ht="15.75" customHeight="1">
      <c r="A4" s="12" t="s">
        <v>1554</v>
      </c>
      <c r="B4" s="16">
        <v>2.9131944444444443E-2</v>
      </c>
      <c r="C4" s="12" t="s">
        <v>18</v>
      </c>
      <c r="D4" s="12" t="s">
        <v>15</v>
      </c>
      <c r="E4" s="36">
        <v>10</v>
      </c>
      <c r="F4" s="37">
        <f t="shared" ref="F4:F5" si="1">E4-4</f>
        <v>6</v>
      </c>
    </row>
    <row r="5" spans="1:10" ht="15.75" customHeight="1">
      <c r="A5" s="12" t="s">
        <v>1554</v>
      </c>
      <c r="B5" s="16">
        <v>3.7013888888888888E-2</v>
      </c>
      <c r="C5" s="12" t="s">
        <v>21</v>
      </c>
      <c r="D5" s="12" t="s">
        <v>15</v>
      </c>
      <c r="E5" s="36">
        <v>21</v>
      </c>
      <c r="F5" s="37">
        <f t="shared" si="1"/>
        <v>17</v>
      </c>
    </row>
    <row r="6" spans="1:10" ht="15.75" customHeight="1">
      <c r="A6" s="12" t="s">
        <v>1554</v>
      </c>
      <c r="B6" s="16">
        <v>4.2418981481481481E-2</v>
      </c>
      <c r="C6" s="12" t="s">
        <v>19</v>
      </c>
      <c r="D6" s="12" t="s">
        <v>15</v>
      </c>
      <c r="E6" s="36">
        <v>8</v>
      </c>
      <c r="F6" s="37">
        <f>E6-0</f>
        <v>8</v>
      </c>
    </row>
    <row r="7" spans="1:10" ht="15.75" customHeight="1">
      <c r="A7" s="12" t="s">
        <v>1554</v>
      </c>
      <c r="B7" s="16">
        <v>5.3692129629629631E-2</v>
      </c>
      <c r="C7" s="12" t="s">
        <v>888</v>
      </c>
      <c r="D7" s="12" t="s">
        <v>34</v>
      </c>
      <c r="E7" s="36">
        <v>8</v>
      </c>
      <c r="F7" s="37">
        <f>E7-3</f>
        <v>5</v>
      </c>
    </row>
    <row r="8" spans="1:10" ht="15.75" customHeight="1">
      <c r="A8" s="12" t="s">
        <v>1554</v>
      </c>
      <c r="B8" s="16">
        <v>7.7418981481481478E-2</v>
      </c>
      <c r="C8" s="12" t="s">
        <v>18</v>
      </c>
      <c r="D8" s="12" t="s">
        <v>31</v>
      </c>
      <c r="E8" s="36">
        <v>21</v>
      </c>
      <c r="F8" s="37">
        <f>E8-4</f>
        <v>17</v>
      </c>
    </row>
    <row r="9" spans="1:10" ht="15.75" customHeight="1">
      <c r="A9" s="12" t="s">
        <v>1554</v>
      </c>
      <c r="B9" s="16">
        <v>7.7442129629629625E-2</v>
      </c>
      <c r="C9" s="12" t="s">
        <v>14</v>
      </c>
      <c r="D9" s="12" t="s">
        <v>31</v>
      </c>
      <c r="E9" s="36" t="s">
        <v>20</v>
      </c>
      <c r="F9" s="36">
        <v>1</v>
      </c>
    </row>
    <row r="10" spans="1:10" ht="15.75" customHeight="1">
      <c r="A10" s="12" t="s">
        <v>1554</v>
      </c>
      <c r="B10" s="16">
        <v>7.8252314814814816E-2</v>
      </c>
      <c r="C10" s="12" t="s">
        <v>21</v>
      </c>
      <c r="D10" s="12" t="s">
        <v>15</v>
      </c>
      <c r="E10" s="36">
        <v>21</v>
      </c>
      <c r="F10" s="37">
        <f>E10-4</f>
        <v>17</v>
      </c>
    </row>
    <row r="11" spans="1:10" ht="15.75" customHeight="1">
      <c r="A11" s="12" t="s">
        <v>1554</v>
      </c>
      <c r="B11" s="16">
        <v>9.5023148148148148E-2</v>
      </c>
      <c r="C11" s="12" t="s">
        <v>14</v>
      </c>
      <c r="D11" s="12" t="s">
        <v>31</v>
      </c>
      <c r="E11" s="36">
        <v>18</v>
      </c>
      <c r="F11" s="37">
        <f>E11-1</f>
        <v>17</v>
      </c>
    </row>
    <row r="12" spans="1:10" ht="15.75" customHeight="1">
      <c r="A12" s="12" t="s">
        <v>1554</v>
      </c>
      <c r="B12" s="16">
        <v>0.12361111111111112</v>
      </c>
      <c r="C12" s="12" t="s">
        <v>18</v>
      </c>
      <c r="D12" s="12" t="s">
        <v>381</v>
      </c>
      <c r="E12" s="36" t="s">
        <v>38</v>
      </c>
      <c r="F12" s="36" t="s">
        <v>38</v>
      </c>
      <c r="J12" s="12" t="s">
        <v>1394</v>
      </c>
    </row>
    <row r="13" spans="1:10" ht="15.75" customHeight="1">
      <c r="A13" s="12" t="s">
        <v>1554</v>
      </c>
      <c r="B13" s="16">
        <v>0.12361111111111112</v>
      </c>
      <c r="C13" s="12" t="s">
        <v>18</v>
      </c>
      <c r="D13" s="12" t="s">
        <v>381</v>
      </c>
      <c r="E13" s="36">
        <v>23</v>
      </c>
      <c r="F13" s="37">
        <f>E13-4-3</f>
        <v>16</v>
      </c>
      <c r="J13" s="12" t="s">
        <v>1570</v>
      </c>
    </row>
    <row r="14" spans="1:10" ht="15.75" customHeight="1">
      <c r="A14" s="12" t="s">
        <v>1554</v>
      </c>
      <c r="B14" s="16">
        <v>0.12431712962962962</v>
      </c>
      <c r="C14" s="12" t="s">
        <v>18</v>
      </c>
      <c r="D14" s="12" t="s">
        <v>34</v>
      </c>
      <c r="E14" s="36">
        <v>9</v>
      </c>
      <c r="F14" s="37">
        <f t="shared" ref="F14:F15" si="2">E14-4</f>
        <v>5</v>
      </c>
    </row>
    <row r="15" spans="1:10" ht="15.75" customHeight="1">
      <c r="A15" s="12" t="s">
        <v>1554</v>
      </c>
      <c r="B15" s="16">
        <v>0.12543981481481481</v>
      </c>
      <c r="C15" s="12" t="s">
        <v>18</v>
      </c>
      <c r="D15" s="12" t="s">
        <v>25</v>
      </c>
      <c r="E15" s="36">
        <v>12</v>
      </c>
      <c r="F15" s="37">
        <f t="shared" si="2"/>
        <v>8</v>
      </c>
    </row>
    <row r="16" spans="1:10" ht="15.75" customHeight="1">
      <c r="A16" s="12" t="s">
        <v>1554</v>
      </c>
      <c r="B16" s="16">
        <v>0.12671296296296297</v>
      </c>
      <c r="C16" s="12" t="s">
        <v>19</v>
      </c>
      <c r="D16" s="12" t="s">
        <v>1571</v>
      </c>
      <c r="E16" s="36">
        <v>16</v>
      </c>
      <c r="F16" s="37">
        <f t="shared" ref="F16:F17" si="3">E16-3-3</f>
        <v>10</v>
      </c>
      <c r="J16" s="12" t="s">
        <v>103</v>
      </c>
    </row>
    <row r="17" spans="1:10" ht="15.75" customHeight="1">
      <c r="A17" s="12" t="s">
        <v>1554</v>
      </c>
      <c r="B17" s="16">
        <v>0.12671296296296297</v>
      </c>
      <c r="C17" s="12" t="s">
        <v>19</v>
      </c>
      <c r="D17" s="12" t="s">
        <v>1571</v>
      </c>
      <c r="E17" s="36">
        <v>16</v>
      </c>
      <c r="F17" s="37">
        <f t="shared" si="3"/>
        <v>10</v>
      </c>
      <c r="J17" s="12" t="s">
        <v>105</v>
      </c>
    </row>
    <row r="18" spans="1:10" ht="15.75" customHeight="1">
      <c r="A18" s="12" t="s">
        <v>1554</v>
      </c>
      <c r="B18" s="16">
        <v>0.12959490740740739</v>
      </c>
      <c r="C18" s="12" t="s">
        <v>14</v>
      </c>
      <c r="D18" s="12" t="s">
        <v>78</v>
      </c>
      <c r="E18" s="36">
        <v>17</v>
      </c>
      <c r="F18" s="37">
        <f>E18-2</f>
        <v>15</v>
      </c>
    </row>
    <row r="19" spans="1:10" ht="15.75" customHeight="1">
      <c r="A19" s="12" t="s">
        <v>1554</v>
      </c>
      <c r="B19" s="16">
        <v>0.13715277777777779</v>
      </c>
      <c r="C19" s="12" t="s">
        <v>888</v>
      </c>
      <c r="D19" s="12" t="s">
        <v>37</v>
      </c>
      <c r="E19" s="36">
        <v>14</v>
      </c>
      <c r="F19" s="37">
        <f>E19--1</f>
        <v>15</v>
      </c>
    </row>
    <row r="20" spans="1:10" ht="15.75" customHeight="1">
      <c r="A20" s="12" t="s">
        <v>1554</v>
      </c>
      <c r="B20" s="16">
        <v>0.14621527777777779</v>
      </c>
      <c r="C20" s="12" t="s">
        <v>19</v>
      </c>
      <c r="D20" s="12" t="s">
        <v>15</v>
      </c>
      <c r="E20" s="36">
        <v>19</v>
      </c>
      <c r="F20" s="37">
        <f t="shared" ref="F20:F21" si="4">E20-0</f>
        <v>19</v>
      </c>
    </row>
    <row r="21" spans="1:10" ht="15.75" customHeight="1">
      <c r="A21" s="12" t="s">
        <v>1554</v>
      </c>
      <c r="B21" s="16">
        <v>0.14978009259259259</v>
      </c>
      <c r="C21" s="12" t="s">
        <v>19</v>
      </c>
      <c r="D21" s="12" t="s">
        <v>15</v>
      </c>
      <c r="E21" s="36">
        <v>15</v>
      </c>
      <c r="F21" s="37">
        <f t="shared" si="4"/>
        <v>15</v>
      </c>
    </row>
    <row r="22" spans="1:10" ht="15.75" customHeight="1">
      <c r="A22" s="12" t="s">
        <v>1554</v>
      </c>
      <c r="B22" s="16">
        <v>0.15011574074074074</v>
      </c>
      <c r="C22" s="12" t="s">
        <v>19</v>
      </c>
      <c r="D22" s="12" t="s">
        <v>37</v>
      </c>
      <c r="E22" s="36">
        <v>11</v>
      </c>
      <c r="F22" s="37">
        <f>E22-9</f>
        <v>2</v>
      </c>
    </row>
    <row r="23" spans="1:10" ht="15.75" customHeight="1">
      <c r="A23" s="12" t="s">
        <v>1554</v>
      </c>
      <c r="B23" s="16">
        <v>0.15300925925925926</v>
      </c>
      <c r="C23" s="12" t="s">
        <v>21</v>
      </c>
      <c r="D23" s="12" t="s">
        <v>37</v>
      </c>
      <c r="E23" s="36">
        <v>23</v>
      </c>
      <c r="F23" s="36">
        <v>14</v>
      </c>
      <c r="J23" s="12" t="s">
        <v>56</v>
      </c>
    </row>
    <row r="24" spans="1:10" ht="15.75" customHeight="1">
      <c r="A24" s="12" t="s">
        <v>1554</v>
      </c>
      <c r="B24" s="16">
        <v>0.15300925925925926</v>
      </c>
      <c r="C24" s="12" t="s">
        <v>21</v>
      </c>
      <c r="D24" s="12" t="s">
        <v>37</v>
      </c>
      <c r="E24" s="36">
        <v>23</v>
      </c>
      <c r="F24" s="36">
        <v>14</v>
      </c>
      <c r="J24" s="12" t="s">
        <v>57</v>
      </c>
    </row>
    <row r="25" spans="1:10" ht="15.75" customHeight="1">
      <c r="A25" s="12" t="s">
        <v>1554</v>
      </c>
      <c r="B25" s="16">
        <v>0.15358796296296295</v>
      </c>
      <c r="C25" s="12" t="s">
        <v>19</v>
      </c>
      <c r="D25" s="12" t="s">
        <v>137</v>
      </c>
      <c r="E25" s="36">
        <v>15</v>
      </c>
      <c r="F25" s="37">
        <f>E25-10</f>
        <v>5</v>
      </c>
    </row>
    <row r="26" spans="1:10" ht="15.75" customHeight="1">
      <c r="A26" s="12" t="s">
        <v>1554</v>
      </c>
      <c r="B26" s="16">
        <v>0.15380787037037036</v>
      </c>
      <c r="C26" s="12" t="s">
        <v>18</v>
      </c>
      <c r="D26" s="12" t="s">
        <v>109</v>
      </c>
      <c r="E26" s="36">
        <v>10</v>
      </c>
      <c r="F26" s="37">
        <f>E26-3</f>
        <v>7</v>
      </c>
    </row>
    <row r="27" spans="1:10" ht="15.75" customHeight="1">
      <c r="A27" s="12" t="s">
        <v>1554</v>
      </c>
      <c r="B27" s="16">
        <v>0.15403935185185186</v>
      </c>
      <c r="C27" s="12" t="s">
        <v>66</v>
      </c>
      <c r="D27" s="12" t="s">
        <v>109</v>
      </c>
      <c r="E27" s="36" t="s">
        <v>38</v>
      </c>
      <c r="F27" s="36" t="s">
        <v>38</v>
      </c>
      <c r="J27" s="12" t="s">
        <v>56</v>
      </c>
    </row>
    <row r="28" spans="1:10" ht="15.75" customHeight="1">
      <c r="A28" s="12" t="s">
        <v>1554</v>
      </c>
      <c r="B28" s="16">
        <v>0.15403935185185186</v>
      </c>
      <c r="C28" s="12" t="s">
        <v>66</v>
      </c>
      <c r="D28" s="12" t="s">
        <v>109</v>
      </c>
      <c r="E28" s="36">
        <v>19</v>
      </c>
      <c r="F28" s="37">
        <f>E28-3</f>
        <v>16</v>
      </c>
      <c r="J28" s="12" t="s">
        <v>57</v>
      </c>
    </row>
    <row r="29" spans="1:10" ht="15.75" customHeight="1">
      <c r="A29" s="12" t="s">
        <v>1554</v>
      </c>
      <c r="B29" s="16">
        <v>0.15510416666666665</v>
      </c>
      <c r="C29" s="12" t="s">
        <v>19</v>
      </c>
      <c r="D29" s="12" t="s">
        <v>37</v>
      </c>
      <c r="E29" s="36">
        <v>21</v>
      </c>
      <c r="F29" s="37">
        <f>E29-9</f>
        <v>12</v>
      </c>
    </row>
    <row r="30" spans="1:10" ht="15.75" customHeight="1">
      <c r="A30" s="12" t="s">
        <v>1554</v>
      </c>
      <c r="B30" s="16">
        <v>0.15649305555555557</v>
      </c>
      <c r="C30" s="12" t="s">
        <v>13</v>
      </c>
      <c r="D30" s="12" t="s">
        <v>37</v>
      </c>
      <c r="E30" s="36" t="s">
        <v>38</v>
      </c>
      <c r="F30" s="36" t="s">
        <v>38</v>
      </c>
      <c r="J30" s="12" t="s">
        <v>56</v>
      </c>
    </row>
    <row r="31" spans="1:10" ht="15.75" customHeight="1">
      <c r="A31" s="12" t="s">
        <v>1554</v>
      </c>
      <c r="B31" s="16">
        <v>0.15649305555555557</v>
      </c>
      <c r="C31" s="12" t="s">
        <v>13</v>
      </c>
      <c r="D31" s="12" t="s">
        <v>37</v>
      </c>
      <c r="E31" s="36">
        <v>21</v>
      </c>
      <c r="F31" s="37">
        <f>E31-5</f>
        <v>16</v>
      </c>
      <c r="J31" s="12" t="s">
        <v>57</v>
      </c>
    </row>
    <row r="32" spans="1:10" ht="15.75" customHeight="1">
      <c r="A32" s="12" t="s">
        <v>1554</v>
      </c>
      <c r="B32" s="16">
        <v>0.15675925925925926</v>
      </c>
      <c r="C32" s="12" t="s">
        <v>19</v>
      </c>
      <c r="D32" s="12" t="s">
        <v>137</v>
      </c>
      <c r="E32" s="36">
        <v>29</v>
      </c>
      <c r="F32" s="37">
        <f>E32-10</f>
        <v>19</v>
      </c>
    </row>
    <row r="33" spans="1:6" ht="15.75" customHeight="1">
      <c r="A33" s="12" t="s">
        <v>1554</v>
      </c>
      <c r="B33" s="16">
        <v>0.15703703703703703</v>
      </c>
      <c r="C33" s="12" t="s">
        <v>19</v>
      </c>
      <c r="D33" s="12" t="s">
        <v>62</v>
      </c>
      <c r="E33" s="36">
        <v>19</v>
      </c>
      <c r="F33" s="37">
        <f>E33-2</f>
        <v>17</v>
      </c>
    </row>
    <row r="34" spans="1:6" ht="15.75" customHeight="1">
      <c r="A34" s="12" t="s">
        <v>1554</v>
      </c>
      <c r="B34" s="16">
        <v>0.16346064814814815</v>
      </c>
      <c r="C34" s="12" t="s">
        <v>14</v>
      </c>
      <c r="D34" s="12" t="s">
        <v>37</v>
      </c>
      <c r="E34" s="36">
        <v>13</v>
      </c>
      <c r="F34" s="37">
        <f>E34-5</f>
        <v>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>
    <outlinePr summaryBelow="0" summaryRight="0"/>
  </sheetPr>
  <dimension ref="A1:J3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7.33203125" customWidth="1"/>
    <col min="3" max="3" width="9.5" customWidth="1"/>
    <col min="5" max="5" width="10.5" customWidth="1"/>
    <col min="6" max="6" width="12.5" customWidth="1"/>
    <col min="7" max="7" width="5.1640625" customWidth="1"/>
    <col min="8" max="8" width="12.83203125" customWidth="1"/>
    <col min="9" max="9" width="6.33203125" customWidth="1"/>
    <col min="10" max="10" width="27.5" customWidth="1"/>
  </cols>
  <sheetData>
    <row r="1" spans="1:10" ht="15.75" customHeight="1">
      <c r="A1" s="43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</row>
    <row r="2" spans="1:10" ht="15.75" customHeight="1">
      <c r="A2" s="12" t="s">
        <v>1557</v>
      </c>
      <c r="B2" s="16">
        <v>1.087962962962963E-2</v>
      </c>
      <c r="C2" s="12" t="s">
        <v>14</v>
      </c>
      <c r="D2" s="12" t="s">
        <v>15</v>
      </c>
      <c r="E2" s="36">
        <v>21</v>
      </c>
      <c r="F2" s="37">
        <f>E2-3</f>
        <v>18</v>
      </c>
    </row>
    <row r="3" spans="1:10" ht="15.75" customHeight="1">
      <c r="A3" s="12" t="s">
        <v>1557</v>
      </c>
      <c r="B3" s="16">
        <v>2.2870370370370371E-2</v>
      </c>
      <c r="C3" s="12" t="s">
        <v>21</v>
      </c>
      <c r="D3" s="12" t="s">
        <v>15</v>
      </c>
      <c r="E3" s="36" t="s">
        <v>20</v>
      </c>
      <c r="F3" s="36">
        <v>1</v>
      </c>
    </row>
    <row r="4" spans="1:10" ht="15.75" customHeight="1">
      <c r="A4" s="12" t="s">
        <v>1557</v>
      </c>
      <c r="B4" s="16">
        <v>3.3113425925925928E-2</v>
      </c>
      <c r="C4" s="12" t="s">
        <v>888</v>
      </c>
      <c r="D4" s="12" t="s">
        <v>15</v>
      </c>
      <c r="E4" s="36">
        <v>13</v>
      </c>
      <c r="F4" s="37">
        <f>E4-8</f>
        <v>5</v>
      </c>
    </row>
    <row r="5" spans="1:10" ht="15.75" customHeight="1">
      <c r="A5" s="12" t="s">
        <v>1557</v>
      </c>
      <c r="B5" s="16">
        <v>4.8645833333333333E-2</v>
      </c>
      <c r="C5" s="12" t="s">
        <v>21</v>
      </c>
      <c r="D5" s="12" t="s">
        <v>78</v>
      </c>
      <c r="E5" s="36">
        <v>19</v>
      </c>
      <c r="F5" s="37">
        <f>E5-6</f>
        <v>13</v>
      </c>
    </row>
    <row r="6" spans="1:10" ht="15.75" customHeight="1">
      <c r="A6" s="12" t="s">
        <v>1557</v>
      </c>
      <c r="B6" s="16">
        <v>6.3634259259259265E-2</v>
      </c>
      <c r="C6" s="12" t="s">
        <v>888</v>
      </c>
      <c r="D6" s="12" t="s">
        <v>37</v>
      </c>
      <c r="E6" s="36" t="s">
        <v>38</v>
      </c>
      <c r="F6" s="36" t="s">
        <v>38</v>
      </c>
      <c r="J6" s="12" t="s">
        <v>56</v>
      </c>
    </row>
    <row r="7" spans="1:10" ht="15.75" customHeight="1">
      <c r="A7" s="12" t="s">
        <v>1557</v>
      </c>
      <c r="B7" s="16">
        <v>6.3634259259259265E-2</v>
      </c>
      <c r="C7" s="12" t="s">
        <v>888</v>
      </c>
      <c r="D7" s="12" t="s">
        <v>37</v>
      </c>
      <c r="E7" s="36" t="s">
        <v>17</v>
      </c>
      <c r="F7" s="36">
        <v>20</v>
      </c>
      <c r="J7" s="12" t="s">
        <v>57</v>
      </c>
    </row>
    <row r="8" spans="1:10" ht="15.75" customHeight="1">
      <c r="A8" s="12" t="s">
        <v>1557</v>
      </c>
      <c r="B8" s="16">
        <v>8.0648148148148149E-2</v>
      </c>
      <c r="C8" s="12" t="s">
        <v>13</v>
      </c>
      <c r="D8" s="12" t="s">
        <v>34</v>
      </c>
      <c r="E8" s="36">
        <v>16</v>
      </c>
      <c r="F8" s="37">
        <f>E8-7</f>
        <v>9</v>
      </c>
    </row>
    <row r="9" spans="1:10" ht="15.75" customHeight="1">
      <c r="A9" s="12" t="s">
        <v>1557</v>
      </c>
      <c r="B9" s="16">
        <v>8.532407407407408E-2</v>
      </c>
      <c r="C9" s="12" t="s">
        <v>888</v>
      </c>
      <c r="D9" s="12" t="s">
        <v>69</v>
      </c>
      <c r="E9" s="36">
        <v>19</v>
      </c>
      <c r="F9" s="37">
        <f t="shared" ref="F9:F10" si="0">E9-5</f>
        <v>14</v>
      </c>
    </row>
    <row r="10" spans="1:10" ht="15.75" customHeight="1">
      <c r="A10" s="12" t="s">
        <v>1557</v>
      </c>
      <c r="B10" s="16">
        <v>8.9016203703703708E-2</v>
      </c>
      <c r="C10" s="12" t="s">
        <v>888</v>
      </c>
      <c r="D10" s="12" t="s">
        <v>242</v>
      </c>
      <c r="E10" s="36">
        <v>13</v>
      </c>
      <c r="F10" s="37">
        <f t="shared" si="0"/>
        <v>8</v>
      </c>
    </row>
    <row r="11" spans="1:10" ht="15.75" customHeight="1">
      <c r="A11" s="12" t="s">
        <v>1557</v>
      </c>
      <c r="B11" s="16">
        <v>8.9791666666666672E-2</v>
      </c>
      <c r="C11" s="12" t="s">
        <v>888</v>
      </c>
      <c r="D11" s="12" t="s">
        <v>15</v>
      </c>
      <c r="E11" s="36">
        <v>18</v>
      </c>
      <c r="F11" s="37">
        <f>E11-8</f>
        <v>10</v>
      </c>
    </row>
    <row r="12" spans="1:10" ht="15.75" customHeight="1">
      <c r="A12" s="12" t="s">
        <v>1557</v>
      </c>
      <c r="B12" s="16">
        <v>0.11655092592592593</v>
      </c>
      <c r="C12" s="12" t="s">
        <v>21</v>
      </c>
      <c r="D12" s="12" t="s">
        <v>246</v>
      </c>
      <c r="E12" s="36">
        <v>17</v>
      </c>
      <c r="F12" s="37">
        <f>E12-9</f>
        <v>8</v>
      </c>
    </row>
    <row r="13" spans="1:10" ht="15.75" customHeight="1">
      <c r="A13" s="12" t="s">
        <v>1557</v>
      </c>
      <c r="B13" s="16">
        <v>0.1165625</v>
      </c>
      <c r="C13" s="12" t="s">
        <v>14</v>
      </c>
      <c r="D13" s="12" t="s">
        <v>246</v>
      </c>
      <c r="E13" s="36">
        <v>19</v>
      </c>
      <c r="F13" s="37">
        <f>E13-6</f>
        <v>13</v>
      </c>
    </row>
    <row r="14" spans="1:10" ht="15.75" customHeight="1">
      <c r="A14" s="12" t="s">
        <v>1557</v>
      </c>
      <c r="B14" s="12" t="s">
        <v>1572</v>
      </c>
      <c r="C14" s="12" t="s">
        <v>888</v>
      </c>
      <c r="D14" s="12" t="s">
        <v>15</v>
      </c>
      <c r="E14" s="36">
        <v>17</v>
      </c>
      <c r="F14" s="37">
        <f>E14-8</f>
        <v>9</v>
      </c>
    </row>
    <row r="15" spans="1:10" ht="15.75" customHeight="1">
      <c r="A15" s="12" t="s">
        <v>1557</v>
      </c>
      <c r="B15" s="16">
        <v>0.1348263888888889</v>
      </c>
      <c r="C15" s="12" t="s">
        <v>13</v>
      </c>
      <c r="D15" s="12" t="s">
        <v>15</v>
      </c>
      <c r="E15" s="36" t="s">
        <v>20</v>
      </c>
      <c r="F15" s="36">
        <v>1</v>
      </c>
    </row>
    <row r="16" spans="1:10" ht="15.75" customHeight="1">
      <c r="A16" s="12" t="s">
        <v>1557</v>
      </c>
      <c r="B16" s="16">
        <v>0.1370949074074074</v>
      </c>
      <c r="C16" s="12" t="s">
        <v>18</v>
      </c>
      <c r="D16" s="12" t="s">
        <v>27</v>
      </c>
      <c r="E16" s="36">
        <v>16</v>
      </c>
      <c r="F16" s="37">
        <f t="shared" ref="F16:F17" si="1">E16-7</f>
        <v>9</v>
      </c>
    </row>
    <row r="17" spans="1:10" ht="15.75" customHeight="1">
      <c r="A17" s="12" t="s">
        <v>1557</v>
      </c>
      <c r="B17" s="16">
        <v>0.13936342592592593</v>
      </c>
      <c r="C17" s="12" t="s">
        <v>13</v>
      </c>
      <c r="D17" s="12" t="s">
        <v>34</v>
      </c>
      <c r="E17" s="36">
        <v>24</v>
      </c>
      <c r="F17" s="37">
        <f t="shared" si="1"/>
        <v>17</v>
      </c>
    </row>
    <row r="18" spans="1:10" ht="15.75" customHeight="1">
      <c r="A18" s="12" t="s">
        <v>1557</v>
      </c>
      <c r="B18" s="16">
        <v>0.139375</v>
      </c>
      <c r="C18" s="12" t="s">
        <v>14</v>
      </c>
      <c r="D18" s="12" t="s">
        <v>116</v>
      </c>
      <c r="E18" s="36">
        <v>15</v>
      </c>
      <c r="F18" s="37">
        <f t="shared" ref="F18:F19" si="2">E18-1</f>
        <v>14</v>
      </c>
    </row>
    <row r="19" spans="1:10" ht="15.75" customHeight="1">
      <c r="A19" s="12" t="s">
        <v>1557</v>
      </c>
      <c r="B19" s="16">
        <v>0.14387731481481481</v>
      </c>
      <c r="C19" s="12" t="s">
        <v>18</v>
      </c>
      <c r="D19" s="12" t="s">
        <v>78</v>
      </c>
      <c r="E19" s="36">
        <v>16</v>
      </c>
      <c r="F19" s="37">
        <f t="shared" si="2"/>
        <v>15</v>
      </c>
    </row>
    <row r="20" spans="1:10" ht="15.75" customHeight="1">
      <c r="A20" s="12" t="s">
        <v>1557</v>
      </c>
      <c r="B20" s="16">
        <v>0.1454050925925926</v>
      </c>
      <c r="C20" s="12" t="s">
        <v>18</v>
      </c>
      <c r="D20" s="12" t="s">
        <v>109</v>
      </c>
      <c r="E20" s="36">
        <v>8</v>
      </c>
      <c r="F20" s="36">
        <v>5</v>
      </c>
      <c r="J20" s="12" t="s">
        <v>1578</v>
      </c>
    </row>
    <row r="21" spans="1:10" ht="15.75" customHeight="1">
      <c r="A21" s="12" t="s">
        <v>1557</v>
      </c>
      <c r="B21" s="16">
        <v>0.14664351851851851</v>
      </c>
      <c r="C21" s="12" t="s">
        <v>18</v>
      </c>
      <c r="D21" s="12" t="s">
        <v>109</v>
      </c>
      <c r="E21" s="36">
        <v>6</v>
      </c>
      <c r="F21" s="36">
        <v>3</v>
      </c>
      <c r="J21" s="12" t="s">
        <v>1578</v>
      </c>
    </row>
    <row r="22" spans="1:10" ht="15.75" customHeight="1">
      <c r="A22" s="12" t="s">
        <v>1557</v>
      </c>
      <c r="B22" s="16">
        <v>0.14664351851851851</v>
      </c>
      <c r="C22" s="12" t="s">
        <v>18</v>
      </c>
      <c r="D22" s="12" t="s">
        <v>45</v>
      </c>
      <c r="E22" s="36">
        <v>4</v>
      </c>
      <c r="F22" s="37"/>
      <c r="J22" s="12" t="s">
        <v>1548</v>
      </c>
    </row>
    <row r="23" spans="1:10" ht="15.75" customHeight="1">
      <c r="A23" s="12" t="s">
        <v>1557</v>
      </c>
      <c r="B23" s="16">
        <v>0.14739583333333334</v>
      </c>
      <c r="C23" s="12" t="s">
        <v>18</v>
      </c>
      <c r="D23" s="12" t="s">
        <v>15</v>
      </c>
      <c r="E23" s="36">
        <v>14</v>
      </c>
      <c r="F23" s="37">
        <f t="shared" ref="F23:F24" si="3">E23-4</f>
        <v>10</v>
      </c>
    </row>
    <row r="24" spans="1:10" ht="15.75" customHeight="1">
      <c r="A24" s="12" t="s">
        <v>1557</v>
      </c>
      <c r="B24" s="16">
        <v>0.15123842592592593</v>
      </c>
      <c r="C24" s="12" t="s">
        <v>21</v>
      </c>
      <c r="D24" s="12" t="s">
        <v>15</v>
      </c>
      <c r="E24" s="36">
        <v>9</v>
      </c>
      <c r="F24" s="37">
        <f t="shared" si="3"/>
        <v>5</v>
      </c>
    </row>
    <row r="25" spans="1:10" ht="15.75" customHeight="1">
      <c r="A25" s="12" t="s">
        <v>1557</v>
      </c>
      <c r="B25" s="16">
        <v>0.15232638888888889</v>
      </c>
      <c r="C25" s="12" t="s">
        <v>888</v>
      </c>
      <c r="D25" s="12" t="s">
        <v>31</v>
      </c>
      <c r="E25" s="36">
        <v>20</v>
      </c>
      <c r="F25" s="37">
        <f>E25-3</f>
        <v>17</v>
      </c>
    </row>
    <row r="26" spans="1:10" ht="15.75" customHeight="1">
      <c r="A26" s="12" t="s">
        <v>1557</v>
      </c>
      <c r="B26" s="16">
        <v>0.15232638888888889</v>
      </c>
      <c r="C26" s="12" t="s">
        <v>888</v>
      </c>
      <c r="D26" s="12" t="s">
        <v>68</v>
      </c>
      <c r="E26" s="36">
        <v>7</v>
      </c>
      <c r="F26" s="37">
        <f>E26--1</f>
        <v>8</v>
      </c>
    </row>
    <row r="27" spans="1:10" ht="15.75" customHeight="1">
      <c r="A27" s="12" t="s">
        <v>1557</v>
      </c>
      <c r="B27" s="16">
        <v>0.15284722222222222</v>
      </c>
      <c r="C27" s="12" t="s">
        <v>19</v>
      </c>
      <c r="D27" s="12" t="s">
        <v>15</v>
      </c>
      <c r="E27" s="36">
        <v>17</v>
      </c>
      <c r="F27" s="37">
        <f>E27-0</f>
        <v>17</v>
      </c>
    </row>
    <row r="28" spans="1:10" ht="15.75" customHeight="1">
      <c r="A28" s="12" t="s">
        <v>1557</v>
      </c>
      <c r="B28" s="16">
        <v>0.15478009259259259</v>
      </c>
      <c r="C28" s="12" t="s">
        <v>21</v>
      </c>
      <c r="D28" s="12" t="s">
        <v>395</v>
      </c>
      <c r="E28" s="36">
        <v>1</v>
      </c>
      <c r="F28" s="37"/>
      <c r="J28" s="12" t="s">
        <v>243</v>
      </c>
    </row>
    <row r="29" spans="1:10" ht="15.75" customHeight="1">
      <c r="A29" s="12" t="s">
        <v>1557</v>
      </c>
      <c r="B29" s="16">
        <v>0.15482638888888889</v>
      </c>
      <c r="C29" s="12" t="s">
        <v>21</v>
      </c>
      <c r="D29" s="12" t="s">
        <v>395</v>
      </c>
      <c r="E29" s="36">
        <v>8</v>
      </c>
      <c r="F29" s="36">
        <v>6</v>
      </c>
    </row>
    <row r="30" spans="1:10" ht="15.75" customHeight="1">
      <c r="A30" s="12" t="s">
        <v>1557</v>
      </c>
      <c r="B30" s="16">
        <v>0.15496527777777777</v>
      </c>
      <c r="C30" s="12" t="s">
        <v>13</v>
      </c>
      <c r="D30" s="12" t="s">
        <v>395</v>
      </c>
      <c r="E30" s="36">
        <v>10</v>
      </c>
      <c r="F30" s="36">
        <v>6</v>
      </c>
    </row>
    <row r="31" spans="1:10" ht="15.75" customHeight="1">
      <c r="A31" s="12" t="s">
        <v>1557</v>
      </c>
      <c r="B31" s="16">
        <v>0.15504629629629629</v>
      </c>
      <c r="C31" s="12" t="s">
        <v>14</v>
      </c>
      <c r="D31" s="12" t="s">
        <v>395</v>
      </c>
      <c r="E31" s="36">
        <v>9</v>
      </c>
      <c r="F31" s="36">
        <v>6</v>
      </c>
    </row>
    <row r="32" spans="1:10" ht="15.75" customHeight="1">
      <c r="A32" s="12" t="s">
        <v>1557</v>
      </c>
      <c r="B32" s="16">
        <v>0.14880787037037038</v>
      </c>
      <c r="C32" s="12" t="s">
        <v>888</v>
      </c>
      <c r="D32" s="12" t="s">
        <v>395</v>
      </c>
      <c r="E32" s="36">
        <v>6</v>
      </c>
      <c r="F32" s="36">
        <v>3</v>
      </c>
    </row>
    <row r="33" spans="1:6" ht="15.75" customHeight="1">
      <c r="A33" s="12" t="s">
        <v>1557</v>
      </c>
      <c r="B33" s="16">
        <v>0.15512731481481482</v>
      </c>
      <c r="C33" s="12" t="s">
        <v>18</v>
      </c>
      <c r="D33" s="12" t="s">
        <v>395</v>
      </c>
      <c r="E33" s="36">
        <v>9</v>
      </c>
      <c r="F33" s="36">
        <v>7</v>
      </c>
    </row>
    <row r="34" spans="1:6" ht="15.75" customHeight="1">
      <c r="A34" s="12" t="s">
        <v>1557</v>
      </c>
      <c r="B34" s="16">
        <v>0.15518518518518518</v>
      </c>
      <c r="C34" s="12" t="s">
        <v>19</v>
      </c>
      <c r="D34" s="12" t="s">
        <v>395</v>
      </c>
      <c r="E34" s="36">
        <v>8</v>
      </c>
      <c r="F34" s="36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J12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7.33203125" customWidth="1"/>
    <col min="3" max="3" width="9.33203125" customWidth="1"/>
    <col min="4" max="4" width="15.5" customWidth="1"/>
    <col min="5" max="5" width="10.5" customWidth="1"/>
    <col min="6" max="6" width="12.5" customWidth="1"/>
    <col min="7" max="7" width="5.1640625" customWidth="1"/>
    <col min="8" max="8" width="24.83203125" customWidth="1"/>
    <col min="9" max="9" width="6.33203125" customWidth="1"/>
    <col min="10" max="10" width="46.5" customWidth="1"/>
  </cols>
  <sheetData>
    <row r="1" spans="1:10" ht="15.75" customHeight="1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6" t="s">
        <v>114</v>
      </c>
      <c r="B2" s="16">
        <v>8.067129629629629E-3</v>
      </c>
      <c r="C2" s="12" t="s">
        <v>13</v>
      </c>
      <c r="D2" s="12" t="s">
        <v>15</v>
      </c>
      <c r="E2" s="13">
        <v>16</v>
      </c>
      <c r="F2" s="14">
        <f>E2-0</f>
        <v>16</v>
      </c>
    </row>
    <row r="3" spans="1:10" ht="15.75" customHeight="1">
      <c r="A3" s="17" t="s">
        <v>114</v>
      </c>
      <c r="B3" s="16">
        <v>1.2372685185185184E-2</v>
      </c>
      <c r="C3" s="12" t="s">
        <v>21</v>
      </c>
      <c r="D3" s="12" t="s">
        <v>15</v>
      </c>
      <c r="E3" s="14">
        <f>F3+3</f>
        <v>5</v>
      </c>
      <c r="F3" s="13">
        <v>2</v>
      </c>
    </row>
    <row r="4" spans="1:10" ht="15.75" customHeight="1">
      <c r="A4" s="6" t="s">
        <v>114</v>
      </c>
      <c r="B4" s="16">
        <v>1.337962962962963E-2</v>
      </c>
      <c r="C4" s="12" t="s">
        <v>19</v>
      </c>
      <c r="D4" s="12" t="s">
        <v>15</v>
      </c>
      <c r="E4" s="13">
        <v>9</v>
      </c>
      <c r="F4" s="14">
        <f>E4-0</f>
        <v>9</v>
      </c>
    </row>
    <row r="5" spans="1:10" ht="15.75" customHeight="1">
      <c r="A5" s="17" t="s">
        <v>114</v>
      </c>
      <c r="B5" s="16">
        <v>1.3391203703703704E-2</v>
      </c>
      <c r="C5" s="12" t="s">
        <v>23</v>
      </c>
      <c r="D5" s="12" t="s">
        <v>15</v>
      </c>
      <c r="E5" s="13">
        <v>20</v>
      </c>
      <c r="F5" s="14">
        <f t="shared" ref="F5:F8" si="0">E5-3</f>
        <v>17</v>
      </c>
    </row>
    <row r="6" spans="1:10" ht="15.75" customHeight="1">
      <c r="A6" s="6" t="s">
        <v>114</v>
      </c>
      <c r="B6" s="16">
        <v>1.3402777777777777E-2</v>
      </c>
      <c r="C6" s="12" t="s">
        <v>18</v>
      </c>
      <c r="D6" s="12" t="s">
        <v>15</v>
      </c>
      <c r="E6" s="13">
        <v>5</v>
      </c>
      <c r="F6" s="14">
        <f t="shared" si="0"/>
        <v>2</v>
      </c>
    </row>
    <row r="7" spans="1:10" ht="15.75" customHeight="1">
      <c r="A7" s="17" t="s">
        <v>114</v>
      </c>
      <c r="B7" s="16">
        <v>1.3402777777777777E-2</v>
      </c>
      <c r="C7" s="12" t="s">
        <v>14</v>
      </c>
      <c r="D7" s="12" t="s">
        <v>15</v>
      </c>
      <c r="E7" s="13">
        <v>17</v>
      </c>
      <c r="F7" s="14">
        <f t="shared" si="0"/>
        <v>14</v>
      </c>
    </row>
    <row r="8" spans="1:10" ht="15.75" customHeight="1">
      <c r="A8" s="6" t="s">
        <v>114</v>
      </c>
      <c r="B8" s="16">
        <v>1.5787037037037037E-2</v>
      </c>
      <c r="C8" s="12" t="s">
        <v>14</v>
      </c>
      <c r="D8" s="12" t="s">
        <v>15</v>
      </c>
      <c r="E8" s="13">
        <v>19</v>
      </c>
      <c r="F8" s="14">
        <f t="shared" si="0"/>
        <v>16</v>
      </c>
    </row>
    <row r="9" spans="1:10" ht="15.75" customHeight="1">
      <c r="A9" s="17" t="s">
        <v>114</v>
      </c>
      <c r="B9" s="16">
        <v>1.6423611111111111E-2</v>
      </c>
      <c r="C9" s="12" t="s">
        <v>23</v>
      </c>
      <c r="D9" s="12" t="s">
        <v>24</v>
      </c>
      <c r="E9" s="13">
        <v>19</v>
      </c>
      <c r="F9" s="13">
        <v>14</v>
      </c>
    </row>
    <row r="10" spans="1:10" ht="15.75" customHeight="1">
      <c r="A10" s="6" t="s">
        <v>114</v>
      </c>
      <c r="B10" s="16">
        <v>1.923611111111111E-2</v>
      </c>
      <c r="C10" s="12" t="s">
        <v>14</v>
      </c>
      <c r="D10" s="12" t="s">
        <v>15</v>
      </c>
      <c r="E10" s="13">
        <v>18</v>
      </c>
      <c r="F10" s="14">
        <f t="shared" ref="F10:F12" si="1">E10-3</f>
        <v>15</v>
      </c>
    </row>
    <row r="11" spans="1:10" ht="15.75" customHeight="1">
      <c r="A11" s="17" t="s">
        <v>114</v>
      </c>
      <c r="B11" s="16">
        <v>1.923611111111111E-2</v>
      </c>
      <c r="C11" s="12" t="s">
        <v>23</v>
      </c>
      <c r="D11" s="12" t="s">
        <v>15</v>
      </c>
      <c r="E11" s="13">
        <v>8</v>
      </c>
      <c r="F11" s="14">
        <f t="shared" si="1"/>
        <v>5</v>
      </c>
    </row>
    <row r="12" spans="1:10" ht="15.75" customHeight="1">
      <c r="A12" s="6" t="s">
        <v>114</v>
      </c>
      <c r="B12" s="16">
        <v>2.2048611111111113E-2</v>
      </c>
      <c r="C12" s="12" t="s">
        <v>21</v>
      </c>
      <c r="D12" s="12" t="s">
        <v>15</v>
      </c>
      <c r="E12" s="13">
        <v>9</v>
      </c>
      <c r="F12" s="14">
        <f t="shared" si="1"/>
        <v>6</v>
      </c>
    </row>
    <row r="13" spans="1:10" ht="15.75" customHeight="1">
      <c r="A13" s="17" t="s">
        <v>114</v>
      </c>
      <c r="B13" s="16">
        <v>2.2685185185185187E-2</v>
      </c>
      <c r="C13" s="12" t="s">
        <v>14</v>
      </c>
      <c r="D13" s="12" t="s">
        <v>37</v>
      </c>
      <c r="E13" s="13">
        <v>18</v>
      </c>
      <c r="F13" s="14">
        <f>E13-2</f>
        <v>16</v>
      </c>
    </row>
    <row r="14" spans="1:10" ht="15.75" customHeight="1">
      <c r="A14" s="6" t="s">
        <v>114</v>
      </c>
      <c r="B14" s="16">
        <v>2.6828703703703705E-2</v>
      </c>
      <c r="C14" s="12" t="s">
        <v>18</v>
      </c>
      <c r="D14" s="12" t="s">
        <v>15</v>
      </c>
      <c r="E14" s="13" t="s">
        <v>20</v>
      </c>
      <c r="F14" s="13">
        <v>1</v>
      </c>
    </row>
    <row r="15" spans="1:10" ht="15.75" customHeight="1">
      <c r="A15" s="17" t="s">
        <v>114</v>
      </c>
      <c r="B15" s="16">
        <v>2.7488425925925927E-2</v>
      </c>
      <c r="C15" s="12" t="s">
        <v>21</v>
      </c>
      <c r="D15" s="12" t="s">
        <v>15</v>
      </c>
      <c r="E15" s="13">
        <v>19</v>
      </c>
      <c r="F15" s="14">
        <f>E15-3</f>
        <v>16</v>
      </c>
    </row>
    <row r="16" spans="1:10" ht="15.75" customHeight="1">
      <c r="A16" s="6" t="s">
        <v>114</v>
      </c>
      <c r="B16" s="16">
        <v>2.9398148148148149E-2</v>
      </c>
      <c r="C16" s="12" t="s">
        <v>19</v>
      </c>
      <c r="D16" s="12" t="s">
        <v>22</v>
      </c>
      <c r="E16" s="14">
        <f>F16+8</f>
        <v>26</v>
      </c>
      <c r="F16" s="13">
        <v>18</v>
      </c>
    </row>
    <row r="17" spans="1:10" ht="15.75" customHeight="1">
      <c r="A17" s="17" t="s">
        <v>114</v>
      </c>
      <c r="B17" s="16">
        <v>3.2048611111111111E-2</v>
      </c>
      <c r="C17" s="12" t="s">
        <v>19</v>
      </c>
      <c r="D17" s="12" t="s">
        <v>22</v>
      </c>
      <c r="E17" s="13">
        <v>12</v>
      </c>
      <c r="F17" s="14">
        <f>E17-8</f>
        <v>4</v>
      </c>
    </row>
    <row r="18" spans="1:10" ht="15.75" customHeight="1">
      <c r="A18" s="6" t="s">
        <v>114</v>
      </c>
      <c r="B18" s="16">
        <v>3.2060185185185185E-2</v>
      </c>
      <c r="C18" s="12" t="s">
        <v>14</v>
      </c>
      <c r="D18" s="12" t="s">
        <v>22</v>
      </c>
      <c r="E18" s="13">
        <v>11</v>
      </c>
      <c r="F18" s="14">
        <f>E18-6</f>
        <v>5</v>
      </c>
    </row>
    <row r="19" spans="1:10" ht="15.75" customHeight="1">
      <c r="A19" s="17" t="s">
        <v>114</v>
      </c>
      <c r="B19" s="16">
        <v>3.2060185185185185E-2</v>
      </c>
      <c r="C19" s="12" t="s">
        <v>21</v>
      </c>
      <c r="D19" s="12" t="s">
        <v>22</v>
      </c>
      <c r="E19" s="13">
        <v>16</v>
      </c>
      <c r="F19" s="14">
        <f>E19-1</f>
        <v>15</v>
      </c>
    </row>
    <row r="20" spans="1:10" ht="15.75" customHeight="1">
      <c r="A20" s="6" t="s">
        <v>114</v>
      </c>
      <c r="B20" s="16">
        <v>3.2060185185185185E-2</v>
      </c>
      <c r="C20" s="12" t="s">
        <v>13</v>
      </c>
      <c r="D20" s="12" t="s">
        <v>22</v>
      </c>
      <c r="E20" s="13">
        <v>11</v>
      </c>
      <c r="F20" s="14">
        <f>E20-0</f>
        <v>11</v>
      </c>
    </row>
    <row r="21" spans="1:10" ht="15.75" customHeight="1">
      <c r="A21" s="17" t="s">
        <v>114</v>
      </c>
      <c r="B21" s="16">
        <v>3.2650462962962964E-2</v>
      </c>
      <c r="C21" s="12" t="s">
        <v>14</v>
      </c>
      <c r="D21" s="12" t="s">
        <v>15</v>
      </c>
      <c r="E21" s="13" t="s">
        <v>38</v>
      </c>
      <c r="F21" s="13" t="s">
        <v>38</v>
      </c>
      <c r="J21" s="12" t="s">
        <v>103</v>
      </c>
    </row>
    <row r="22" spans="1:10" ht="15.75" customHeight="1">
      <c r="A22" s="6" t="s">
        <v>114</v>
      </c>
      <c r="B22" s="16">
        <v>3.2650462962962964E-2</v>
      </c>
      <c r="C22" s="12" t="s">
        <v>14</v>
      </c>
      <c r="D22" s="12" t="s">
        <v>15</v>
      </c>
      <c r="E22" s="13">
        <v>6</v>
      </c>
      <c r="F22" s="14">
        <f>E22-3</f>
        <v>3</v>
      </c>
      <c r="J22" s="12" t="s">
        <v>105</v>
      </c>
    </row>
    <row r="23" spans="1:10" ht="15.75" customHeight="1">
      <c r="A23" s="17" t="s">
        <v>114</v>
      </c>
      <c r="B23" s="16">
        <v>3.2685185185185185E-2</v>
      </c>
      <c r="C23" s="12" t="s">
        <v>13</v>
      </c>
      <c r="D23" s="12" t="s">
        <v>15</v>
      </c>
      <c r="E23" s="13">
        <v>13</v>
      </c>
      <c r="F23" s="14">
        <f>E23-0</f>
        <v>13</v>
      </c>
    </row>
    <row r="24" spans="1:10" ht="15.75" customHeight="1">
      <c r="A24" s="6" t="s">
        <v>114</v>
      </c>
      <c r="B24" s="16">
        <v>3.3252314814814818E-2</v>
      </c>
      <c r="C24" s="12" t="s">
        <v>23</v>
      </c>
      <c r="D24" s="12" t="s">
        <v>15</v>
      </c>
      <c r="E24" s="13">
        <v>6</v>
      </c>
      <c r="F24" s="14">
        <f>E24-3</f>
        <v>3</v>
      </c>
    </row>
    <row r="25" spans="1:10" ht="15.75" customHeight="1">
      <c r="A25" s="17" t="s">
        <v>114</v>
      </c>
      <c r="B25" s="16">
        <v>3.9918981481481479E-2</v>
      </c>
      <c r="C25" s="12" t="s">
        <v>21</v>
      </c>
      <c r="D25" s="12" t="s">
        <v>24</v>
      </c>
      <c r="E25" s="13">
        <v>22</v>
      </c>
      <c r="F25" s="14">
        <f t="shared" ref="F25:F27" si="2">E25-5</f>
        <v>17</v>
      </c>
    </row>
    <row r="26" spans="1:10" ht="15.75" customHeight="1">
      <c r="A26" s="6" t="s">
        <v>114</v>
      </c>
      <c r="B26" s="16">
        <v>4.4664351851851851E-2</v>
      </c>
      <c r="C26" s="12" t="s">
        <v>21</v>
      </c>
      <c r="D26" s="12" t="s">
        <v>24</v>
      </c>
      <c r="E26" s="13">
        <v>11</v>
      </c>
      <c r="F26" s="14">
        <f t="shared" si="2"/>
        <v>6</v>
      </c>
    </row>
    <row r="27" spans="1:10" ht="15.75" customHeight="1">
      <c r="A27" s="17" t="s">
        <v>114</v>
      </c>
      <c r="B27" s="16">
        <v>4.4675925925925924E-2</v>
      </c>
      <c r="C27" s="12" t="s">
        <v>23</v>
      </c>
      <c r="D27" s="12" t="s">
        <v>24</v>
      </c>
      <c r="E27" s="13">
        <v>23</v>
      </c>
      <c r="F27" s="14">
        <f t="shared" si="2"/>
        <v>18</v>
      </c>
    </row>
    <row r="28" spans="1:10" ht="15.75" customHeight="1">
      <c r="A28" s="6" t="s">
        <v>114</v>
      </c>
      <c r="B28" s="16">
        <v>4.8692129629629627E-2</v>
      </c>
      <c r="C28" s="12" t="s">
        <v>14</v>
      </c>
      <c r="D28" s="12" t="s">
        <v>15</v>
      </c>
      <c r="E28" s="13">
        <v>11</v>
      </c>
      <c r="F28" s="14">
        <f t="shared" ref="F28:F29" si="3">E28-3</f>
        <v>8</v>
      </c>
    </row>
    <row r="29" spans="1:10" ht="15.75" customHeight="1">
      <c r="A29" s="17" t="s">
        <v>114</v>
      </c>
      <c r="B29" s="16">
        <v>4.87037037037037E-2</v>
      </c>
      <c r="C29" s="12" t="s">
        <v>23</v>
      </c>
      <c r="D29" s="12" t="s">
        <v>15</v>
      </c>
      <c r="E29" s="13">
        <v>5</v>
      </c>
      <c r="F29" s="14">
        <f t="shared" si="3"/>
        <v>2</v>
      </c>
    </row>
    <row r="30" spans="1:10" ht="15.75" customHeight="1">
      <c r="A30" s="6" t="s">
        <v>114</v>
      </c>
      <c r="B30" s="16">
        <v>4.9942129629629628E-2</v>
      </c>
      <c r="C30" s="12" t="s">
        <v>14</v>
      </c>
      <c r="D30" s="12" t="s">
        <v>62</v>
      </c>
      <c r="E30" s="13" t="s">
        <v>17</v>
      </c>
      <c r="F30" s="13">
        <v>20</v>
      </c>
    </row>
    <row r="31" spans="1:10" ht="15.75" customHeight="1">
      <c r="A31" s="17" t="s">
        <v>114</v>
      </c>
      <c r="B31" s="16">
        <v>4.9953703703703702E-2</v>
      </c>
      <c r="C31" s="12" t="s">
        <v>23</v>
      </c>
      <c r="D31" s="12" t="s">
        <v>62</v>
      </c>
      <c r="E31" s="13" t="s">
        <v>17</v>
      </c>
      <c r="F31" s="13">
        <v>20</v>
      </c>
    </row>
    <row r="32" spans="1:10" ht="15.75" customHeight="1">
      <c r="A32" s="6" t="s">
        <v>114</v>
      </c>
      <c r="B32" s="16">
        <v>5.0011574074074076E-2</v>
      </c>
      <c r="C32" s="12" t="s">
        <v>13</v>
      </c>
      <c r="D32" s="12" t="s">
        <v>62</v>
      </c>
      <c r="E32" s="13">
        <v>16</v>
      </c>
      <c r="F32" s="14">
        <f>E32-4</f>
        <v>12</v>
      </c>
    </row>
    <row r="33" spans="1:10" ht="15.75" customHeight="1">
      <c r="A33" s="17" t="s">
        <v>114</v>
      </c>
      <c r="B33" s="16">
        <v>5.0046296296296297E-2</v>
      </c>
      <c r="C33" s="12" t="s">
        <v>21</v>
      </c>
      <c r="D33" s="12" t="s">
        <v>62</v>
      </c>
      <c r="E33" s="13">
        <v>9</v>
      </c>
      <c r="F33" s="14">
        <f t="shared" ref="F33:F35" si="4">E33-2</f>
        <v>7</v>
      </c>
      <c r="J33" s="12" t="s">
        <v>138</v>
      </c>
    </row>
    <row r="34" spans="1:10" ht="15.75" customHeight="1">
      <c r="A34" s="6" t="s">
        <v>114</v>
      </c>
      <c r="B34" s="16">
        <v>5.0057870370370371E-2</v>
      </c>
      <c r="C34" s="12" t="s">
        <v>19</v>
      </c>
      <c r="D34" s="12" t="s">
        <v>62</v>
      </c>
      <c r="E34" s="13">
        <v>9</v>
      </c>
      <c r="F34" s="14">
        <f t="shared" si="4"/>
        <v>7</v>
      </c>
      <c r="J34" s="12" t="s">
        <v>139</v>
      </c>
    </row>
    <row r="35" spans="1:10" ht="15.75" customHeight="1">
      <c r="A35" s="17" t="s">
        <v>114</v>
      </c>
      <c r="B35" s="16">
        <v>5.0081018518518518E-2</v>
      </c>
      <c r="C35" s="12" t="s">
        <v>18</v>
      </c>
      <c r="D35" s="12" t="s">
        <v>62</v>
      </c>
      <c r="E35" s="13">
        <v>9</v>
      </c>
      <c r="F35" s="14">
        <f t="shared" si="4"/>
        <v>7</v>
      </c>
      <c r="J35" s="12" t="s">
        <v>141</v>
      </c>
    </row>
    <row r="36" spans="1:10" ht="15.75" customHeight="1">
      <c r="A36" s="6" t="s">
        <v>114</v>
      </c>
      <c r="B36" s="16">
        <v>5.4039351851851852E-2</v>
      </c>
      <c r="C36" s="12" t="s">
        <v>14</v>
      </c>
      <c r="D36" s="12" t="s">
        <v>15</v>
      </c>
      <c r="E36" s="13">
        <v>17</v>
      </c>
      <c r="F36" s="14">
        <f>E36-3</f>
        <v>14</v>
      </c>
    </row>
    <row r="37" spans="1:10" ht="15.75" customHeight="1">
      <c r="A37" s="17" t="s">
        <v>114</v>
      </c>
      <c r="B37" s="16">
        <v>5.8252314814814812E-2</v>
      </c>
      <c r="C37" s="12" t="s">
        <v>14</v>
      </c>
      <c r="D37" s="12" t="s">
        <v>22</v>
      </c>
      <c r="E37" s="13">
        <v>25</v>
      </c>
      <c r="F37" s="13">
        <v>19</v>
      </c>
    </row>
    <row r="38" spans="1:10" ht="15.75" customHeight="1">
      <c r="A38" s="6" t="s">
        <v>114</v>
      </c>
      <c r="B38" s="16">
        <v>5.8298611111111114E-2</v>
      </c>
      <c r="C38" s="12" t="s">
        <v>18</v>
      </c>
      <c r="D38" s="12" t="s">
        <v>22</v>
      </c>
      <c r="E38" s="13" t="s">
        <v>38</v>
      </c>
      <c r="F38" s="13" t="s">
        <v>38</v>
      </c>
      <c r="J38" s="12" t="s">
        <v>103</v>
      </c>
    </row>
    <row r="39" spans="1:10" ht="15.75" customHeight="1">
      <c r="A39" s="17" t="s">
        <v>114</v>
      </c>
      <c r="B39" s="16">
        <v>5.8298611111111114E-2</v>
      </c>
      <c r="C39" s="12" t="s">
        <v>18</v>
      </c>
      <c r="D39" s="12" t="s">
        <v>22</v>
      </c>
      <c r="E39" s="13">
        <v>6</v>
      </c>
      <c r="F39" s="14">
        <f t="shared" ref="F39:F40" si="5">E39-3</f>
        <v>3</v>
      </c>
      <c r="J39" s="12" t="s">
        <v>105</v>
      </c>
    </row>
    <row r="40" spans="1:10" ht="15.75" customHeight="1">
      <c r="A40" s="6" t="s">
        <v>114</v>
      </c>
      <c r="B40" s="16">
        <v>5.8310185185185187E-2</v>
      </c>
      <c r="C40" s="12" t="s">
        <v>23</v>
      </c>
      <c r="D40" s="12" t="s">
        <v>22</v>
      </c>
      <c r="E40" s="13">
        <v>21</v>
      </c>
      <c r="F40" s="14">
        <f t="shared" si="5"/>
        <v>18</v>
      </c>
    </row>
    <row r="41" spans="1:10" ht="15.75" customHeight="1">
      <c r="A41" s="17" t="s">
        <v>114</v>
      </c>
      <c r="B41" s="16">
        <v>5.8333333333333334E-2</v>
      </c>
      <c r="C41" s="12" t="s">
        <v>19</v>
      </c>
      <c r="D41" s="12" t="s">
        <v>22</v>
      </c>
      <c r="E41" s="13" t="s">
        <v>38</v>
      </c>
      <c r="F41" s="13" t="s">
        <v>38</v>
      </c>
      <c r="J41" s="12" t="s">
        <v>103</v>
      </c>
    </row>
    <row r="42" spans="1:10" ht="15.75" customHeight="1">
      <c r="A42" s="6" t="s">
        <v>114</v>
      </c>
      <c r="B42" s="16">
        <v>5.8333333333333334E-2</v>
      </c>
      <c r="C42" s="12" t="s">
        <v>19</v>
      </c>
      <c r="D42" s="12" t="s">
        <v>22</v>
      </c>
      <c r="E42" s="13">
        <v>15</v>
      </c>
      <c r="F42" s="14">
        <f>E42-8</f>
        <v>7</v>
      </c>
      <c r="J42" s="12" t="s">
        <v>105</v>
      </c>
    </row>
    <row r="43" spans="1:10" ht="15.75" customHeight="1">
      <c r="A43" s="17" t="s">
        <v>114</v>
      </c>
      <c r="B43" s="16">
        <v>5.8333333333333334E-2</v>
      </c>
      <c r="C43" s="12" t="s">
        <v>21</v>
      </c>
      <c r="D43" s="12" t="s">
        <v>22</v>
      </c>
      <c r="E43" s="13" t="s">
        <v>38</v>
      </c>
      <c r="F43" s="13" t="s">
        <v>38</v>
      </c>
      <c r="J43" s="12" t="s">
        <v>103</v>
      </c>
    </row>
    <row r="44" spans="1:10" ht="15.75" customHeight="1">
      <c r="A44" s="6" t="s">
        <v>114</v>
      </c>
      <c r="B44" s="16">
        <v>5.8333333333333334E-2</v>
      </c>
      <c r="C44" s="12" t="s">
        <v>21</v>
      </c>
      <c r="D44" s="12" t="s">
        <v>22</v>
      </c>
      <c r="E44" s="13">
        <v>16</v>
      </c>
      <c r="F44" s="14">
        <f>E44-1</f>
        <v>15</v>
      </c>
      <c r="J44" s="12" t="s">
        <v>105</v>
      </c>
    </row>
    <row r="45" spans="1:10" ht="15.75" customHeight="1">
      <c r="A45" s="17" t="s">
        <v>114</v>
      </c>
      <c r="B45" s="16">
        <v>5.8356481481481481E-2</v>
      </c>
      <c r="C45" s="12" t="s">
        <v>13</v>
      </c>
      <c r="D45" s="12" t="s">
        <v>22</v>
      </c>
      <c r="E45" s="13">
        <v>14</v>
      </c>
      <c r="F45" s="14">
        <f>E45-0</f>
        <v>14</v>
      </c>
    </row>
    <row r="46" spans="1:10" ht="15.75" customHeight="1">
      <c r="A46" s="6" t="s">
        <v>114</v>
      </c>
      <c r="B46" s="16">
        <v>6.1377314814814815E-2</v>
      </c>
      <c r="C46" s="12" t="s">
        <v>23</v>
      </c>
      <c r="D46" s="12" t="s">
        <v>28</v>
      </c>
      <c r="E46" s="13">
        <v>3</v>
      </c>
      <c r="F46" s="15"/>
      <c r="H46" s="12" t="s">
        <v>151</v>
      </c>
      <c r="J46" s="12" t="s">
        <v>148</v>
      </c>
    </row>
    <row r="47" spans="1:10" ht="15.75" customHeight="1">
      <c r="A47" s="17" t="s">
        <v>114</v>
      </c>
      <c r="B47" s="16">
        <v>6.267361111111111E-2</v>
      </c>
      <c r="C47" s="12" t="s">
        <v>18</v>
      </c>
      <c r="D47" s="12" t="s">
        <v>33</v>
      </c>
      <c r="E47" s="13">
        <v>17</v>
      </c>
      <c r="F47" s="14">
        <f>E47-5</f>
        <v>12</v>
      </c>
      <c r="J47" s="12" t="s">
        <v>155</v>
      </c>
    </row>
    <row r="48" spans="1:10" ht="15.75" customHeight="1">
      <c r="A48" s="6" t="s">
        <v>114</v>
      </c>
      <c r="B48" s="16">
        <v>6.267361111111111E-2</v>
      </c>
      <c r="C48" s="12" t="s">
        <v>18</v>
      </c>
      <c r="D48" s="12" t="s">
        <v>28</v>
      </c>
      <c r="E48" s="13">
        <v>10</v>
      </c>
      <c r="F48" s="15"/>
      <c r="H48" s="12" t="s">
        <v>158</v>
      </c>
      <c r="I48" s="12">
        <v>1</v>
      </c>
    </row>
    <row r="49" spans="1:10" ht="15.75" customHeight="1">
      <c r="A49" s="17" t="s">
        <v>114</v>
      </c>
      <c r="B49" s="16">
        <v>6.4085648148148142E-2</v>
      </c>
      <c r="C49" s="12" t="s">
        <v>14</v>
      </c>
      <c r="D49" s="12" t="s">
        <v>16</v>
      </c>
      <c r="E49" s="13" t="s">
        <v>17</v>
      </c>
      <c r="F49" s="13">
        <v>20</v>
      </c>
    </row>
    <row r="50" spans="1:10" ht="15.75" customHeight="1">
      <c r="A50" s="6" t="s">
        <v>114</v>
      </c>
      <c r="B50" s="16">
        <v>6.4733796296296303E-2</v>
      </c>
      <c r="C50" s="12" t="s">
        <v>13</v>
      </c>
      <c r="D50" s="12" t="s">
        <v>16</v>
      </c>
      <c r="E50" s="13">
        <v>16</v>
      </c>
      <c r="F50" s="14">
        <f>E50-0</f>
        <v>16</v>
      </c>
    </row>
    <row r="51" spans="1:10" ht="15.75" customHeight="1">
      <c r="A51" s="17" t="s">
        <v>114</v>
      </c>
      <c r="B51" s="16">
        <v>6.4849537037037039E-2</v>
      </c>
      <c r="C51" s="12" t="s">
        <v>23</v>
      </c>
      <c r="D51" s="12" t="s">
        <v>16</v>
      </c>
      <c r="E51" s="13">
        <v>9</v>
      </c>
      <c r="F51" s="14">
        <f>E51-3</f>
        <v>6</v>
      </c>
    </row>
    <row r="52" spans="1:10" ht="15.75" customHeight="1">
      <c r="A52" s="6" t="s">
        <v>114</v>
      </c>
      <c r="B52" s="16">
        <v>6.491898148148148E-2</v>
      </c>
      <c r="C52" s="12" t="s">
        <v>18</v>
      </c>
      <c r="D52" s="12" t="s">
        <v>16</v>
      </c>
      <c r="E52" s="13" t="s">
        <v>38</v>
      </c>
      <c r="F52" s="13" t="s">
        <v>38</v>
      </c>
      <c r="J52" s="12" t="s">
        <v>103</v>
      </c>
    </row>
    <row r="53" spans="1:10" ht="15.75" customHeight="1">
      <c r="A53" s="17" t="s">
        <v>114</v>
      </c>
      <c r="B53" s="16">
        <v>6.491898148148148E-2</v>
      </c>
      <c r="C53" s="12" t="s">
        <v>18</v>
      </c>
      <c r="D53" s="12" t="s">
        <v>16</v>
      </c>
      <c r="E53" s="13">
        <v>7</v>
      </c>
      <c r="F53" s="14">
        <f>E53-3</f>
        <v>4</v>
      </c>
      <c r="J53" s="12" t="s">
        <v>105</v>
      </c>
    </row>
    <row r="54" spans="1:10" ht="15.75" customHeight="1">
      <c r="A54" s="6" t="s">
        <v>114</v>
      </c>
      <c r="B54" s="16">
        <v>6.4930555555555561E-2</v>
      </c>
      <c r="C54" s="12" t="s">
        <v>19</v>
      </c>
      <c r="D54" s="12" t="s">
        <v>16</v>
      </c>
      <c r="E54" s="13" t="s">
        <v>38</v>
      </c>
      <c r="F54" s="13" t="s">
        <v>38</v>
      </c>
      <c r="J54" s="12" t="s">
        <v>103</v>
      </c>
    </row>
    <row r="55" spans="1:10" ht="15.75" customHeight="1">
      <c r="A55" s="17" t="s">
        <v>114</v>
      </c>
      <c r="B55" s="16">
        <v>6.4930555555555561E-2</v>
      </c>
      <c r="C55" s="12" t="s">
        <v>19</v>
      </c>
      <c r="D55" s="12" t="s">
        <v>16</v>
      </c>
      <c r="E55" s="13">
        <v>6</v>
      </c>
      <c r="F55" s="14">
        <f>E55-4</f>
        <v>2</v>
      </c>
      <c r="J55" s="12" t="s">
        <v>105</v>
      </c>
    </row>
    <row r="56" spans="1:10" ht="15.75" customHeight="1">
      <c r="A56" s="6" t="s">
        <v>114</v>
      </c>
      <c r="B56" s="16">
        <v>6.4930555555555561E-2</v>
      </c>
      <c r="C56" s="12" t="s">
        <v>21</v>
      </c>
      <c r="D56" s="12" t="s">
        <v>16</v>
      </c>
      <c r="E56" s="13" t="s">
        <v>38</v>
      </c>
      <c r="F56" s="13" t="s">
        <v>38</v>
      </c>
      <c r="J56" s="12" t="s">
        <v>103</v>
      </c>
    </row>
    <row r="57" spans="1:10" ht="15.75" customHeight="1">
      <c r="A57" s="17" t="s">
        <v>114</v>
      </c>
      <c r="B57" s="16">
        <v>6.4930555555555561E-2</v>
      </c>
      <c r="C57" s="12" t="s">
        <v>21</v>
      </c>
      <c r="D57" s="12" t="s">
        <v>16</v>
      </c>
      <c r="E57" s="13">
        <v>6</v>
      </c>
      <c r="F57" s="14">
        <f t="shared" ref="F57:F58" si="6">E57-1</f>
        <v>5</v>
      </c>
      <c r="J57" s="12" t="s">
        <v>105</v>
      </c>
    </row>
    <row r="58" spans="1:10" ht="15.75" customHeight="1">
      <c r="A58" s="6" t="s">
        <v>114</v>
      </c>
      <c r="B58" s="16">
        <v>6.5787037037037033E-2</v>
      </c>
      <c r="C58" s="12" t="s">
        <v>14</v>
      </c>
      <c r="D58" s="12" t="s">
        <v>60</v>
      </c>
      <c r="E58" s="13">
        <v>3</v>
      </c>
      <c r="F58" s="14">
        <f t="shared" si="6"/>
        <v>2</v>
      </c>
    </row>
    <row r="59" spans="1:10" ht="13">
      <c r="A59" s="17" t="s">
        <v>114</v>
      </c>
      <c r="B59" s="16">
        <v>6.9016203703703705E-2</v>
      </c>
      <c r="C59" s="12" t="s">
        <v>14</v>
      </c>
      <c r="D59" s="12" t="s">
        <v>167</v>
      </c>
      <c r="E59" s="13">
        <v>14</v>
      </c>
      <c r="F59" s="15"/>
    </row>
    <row r="60" spans="1:10" ht="13">
      <c r="A60" s="6" t="s">
        <v>114</v>
      </c>
      <c r="B60" s="16">
        <v>6.9687499999999999E-2</v>
      </c>
      <c r="C60" s="12" t="s">
        <v>14</v>
      </c>
      <c r="D60" s="12" t="s">
        <v>30</v>
      </c>
      <c r="E60" s="13">
        <v>16</v>
      </c>
      <c r="F60" s="14">
        <f>E60-6</f>
        <v>10</v>
      </c>
      <c r="J60" s="12" t="s">
        <v>171</v>
      </c>
    </row>
    <row r="61" spans="1:10" ht="13">
      <c r="A61" s="17" t="s">
        <v>114</v>
      </c>
      <c r="B61" s="16">
        <v>6.9965277777777779E-2</v>
      </c>
      <c r="C61" s="12" t="s">
        <v>14</v>
      </c>
      <c r="D61" s="12" t="s">
        <v>28</v>
      </c>
      <c r="E61" s="13">
        <v>6</v>
      </c>
      <c r="F61" s="15"/>
      <c r="H61" s="12" t="s">
        <v>173</v>
      </c>
    </row>
    <row r="62" spans="1:10" ht="13">
      <c r="A62" s="6" t="s">
        <v>114</v>
      </c>
      <c r="B62" s="16">
        <v>7.6527777777777778E-2</v>
      </c>
      <c r="C62" s="12" t="s">
        <v>18</v>
      </c>
      <c r="D62" s="12" t="s">
        <v>33</v>
      </c>
      <c r="E62" s="13">
        <v>15</v>
      </c>
      <c r="F62" s="14">
        <f>E62-5</f>
        <v>10</v>
      </c>
      <c r="J62" s="12" t="s">
        <v>155</v>
      </c>
    </row>
    <row r="63" spans="1:10" ht="13">
      <c r="A63" s="17" t="s">
        <v>114</v>
      </c>
      <c r="B63" s="16">
        <v>7.7430555555555558E-2</v>
      </c>
      <c r="C63" s="12" t="s">
        <v>18</v>
      </c>
      <c r="D63" s="12" t="s">
        <v>28</v>
      </c>
      <c r="E63" s="13">
        <v>4</v>
      </c>
      <c r="F63" s="15"/>
      <c r="H63" s="12" t="s">
        <v>174</v>
      </c>
    </row>
    <row r="64" spans="1:10" ht="13">
      <c r="A64" s="6" t="s">
        <v>114</v>
      </c>
      <c r="B64" s="16">
        <v>7.8136574074074081E-2</v>
      </c>
      <c r="C64" s="12" t="s">
        <v>21</v>
      </c>
      <c r="D64" s="12" t="s">
        <v>33</v>
      </c>
      <c r="E64" s="13">
        <v>16</v>
      </c>
      <c r="F64" s="14">
        <f t="shared" ref="F64:F66" si="7">E64-6</f>
        <v>10</v>
      </c>
      <c r="J64" s="12" t="s">
        <v>175</v>
      </c>
    </row>
    <row r="65" spans="1:10" ht="13">
      <c r="A65" s="17" t="s">
        <v>114</v>
      </c>
      <c r="B65" s="16">
        <v>7.8159722222222228E-2</v>
      </c>
      <c r="C65" s="12" t="s">
        <v>21</v>
      </c>
      <c r="D65" s="12" t="s">
        <v>33</v>
      </c>
      <c r="E65" s="13">
        <v>16</v>
      </c>
      <c r="F65" s="14">
        <f t="shared" si="7"/>
        <v>10</v>
      </c>
      <c r="J65" s="12" t="s">
        <v>175</v>
      </c>
    </row>
    <row r="66" spans="1:10" ht="13">
      <c r="A66" s="6" t="s">
        <v>114</v>
      </c>
      <c r="B66" s="16">
        <v>7.8206018518518522E-2</v>
      </c>
      <c r="C66" s="12" t="s">
        <v>21</v>
      </c>
      <c r="D66" s="12" t="s">
        <v>33</v>
      </c>
      <c r="E66" s="13">
        <v>17</v>
      </c>
      <c r="F66" s="14">
        <f t="shared" si="7"/>
        <v>11</v>
      </c>
      <c r="J66" s="12" t="s">
        <v>175</v>
      </c>
    </row>
    <row r="67" spans="1:10" ht="13">
      <c r="A67" s="17" t="s">
        <v>114</v>
      </c>
      <c r="B67" s="16">
        <v>7.8483796296296301E-2</v>
      </c>
      <c r="C67" s="12" t="s">
        <v>21</v>
      </c>
      <c r="D67" s="12" t="s">
        <v>28</v>
      </c>
      <c r="E67" s="13">
        <v>19</v>
      </c>
      <c r="F67" s="15"/>
      <c r="H67" s="12" t="s">
        <v>176</v>
      </c>
    </row>
    <row r="68" spans="1:10" ht="13">
      <c r="A68" s="6" t="s">
        <v>114</v>
      </c>
      <c r="B68" s="16">
        <v>7.9398148148148148E-2</v>
      </c>
      <c r="C68" s="12" t="s">
        <v>19</v>
      </c>
      <c r="D68" s="12" t="s">
        <v>30</v>
      </c>
      <c r="E68" s="13">
        <v>15</v>
      </c>
      <c r="F68" s="14">
        <f>E68-6</f>
        <v>9</v>
      </c>
      <c r="J68" s="12" t="s">
        <v>159</v>
      </c>
    </row>
    <row r="69" spans="1:10" ht="13">
      <c r="A69" s="17" t="s">
        <v>114</v>
      </c>
      <c r="B69" s="16">
        <v>7.9803240740740744E-2</v>
      </c>
      <c r="C69" s="12" t="s">
        <v>19</v>
      </c>
      <c r="D69" s="12" t="s">
        <v>28</v>
      </c>
      <c r="E69" s="13">
        <v>12</v>
      </c>
      <c r="F69" s="15"/>
      <c r="H69" s="12" t="s">
        <v>177</v>
      </c>
    </row>
    <row r="70" spans="1:10" ht="13">
      <c r="A70" s="6" t="s">
        <v>114</v>
      </c>
      <c r="B70" s="16">
        <v>8.0462962962962958E-2</v>
      </c>
      <c r="C70" s="12" t="s">
        <v>19</v>
      </c>
      <c r="D70" s="12" t="s">
        <v>26</v>
      </c>
      <c r="E70" s="13">
        <v>10</v>
      </c>
      <c r="F70" s="14">
        <f>E70-0</f>
        <v>10</v>
      </c>
      <c r="J70" s="12" t="s">
        <v>105</v>
      </c>
    </row>
    <row r="71" spans="1:10" ht="13">
      <c r="A71" s="17" t="s">
        <v>114</v>
      </c>
      <c r="B71" s="16">
        <v>8.0462962962962958E-2</v>
      </c>
      <c r="C71" s="12" t="s">
        <v>19</v>
      </c>
      <c r="D71" s="12" t="s">
        <v>26</v>
      </c>
      <c r="E71" s="13" t="s">
        <v>38</v>
      </c>
      <c r="F71" s="13" t="s">
        <v>38</v>
      </c>
      <c r="J71" s="12" t="s">
        <v>103</v>
      </c>
    </row>
    <row r="72" spans="1:10" ht="13">
      <c r="A72" s="6" t="s">
        <v>114</v>
      </c>
      <c r="B72" s="16">
        <v>8.1192129629629628E-2</v>
      </c>
      <c r="C72" s="12" t="s">
        <v>19</v>
      </c>
      <c r="D72" s="12" t="s">
        <v>52</v>
      </c>
      <c r="E72" s="14">
        <f t="shared" ref="E72:E73" si="8">F72+6</f>
        <v>9</v>
      </c>
      <c r="F72" s="13">
        <v>3</v>
      </c>
      <c r="J72" s="12" t="s">
        <v>103</v>
      </c>
    </row>
    <row r="73" spans="1:10" ht="13">
      <c r="A73" s="17" t="s">
        <v>114</v>
      </c>
      <c r="B73" s="16">
        <v>8.1192129629629628E-2</v>
      </c>
      <c r="C73" s="12" t="s">
        <v>19</v>
      </c>
      <c r="D73" s="12" t="s">
        <v>52</v>
      </c>
      <c r="E73" s="14">
        <f t="shared" si="8"/>
        <v>9</v>
      </c>
      <c r="F73" s="13">
        <v>3</v>
      </c>
      <c r="H73" s="12" t="s">
        <v>178</v>
      </c>
      <c r="J73" s="12" t="s">
        <v>105</v>
      </c>
    </row>
    <row r="74" spans="1:10" ht="13">
      <c r="A74" s="6" t="s">
        <v>114</v>
      </c>
      <c r="B74" s="16">
        <v>8.4016203703703704E-2</v>
      </c>
      <c r="C74" s="12" t="s">
        <v>14</v>
      </c>
      <c r="D74" s="12" t="s">
        <v>30</v>
      </c>
      <c r="E74" s="13">
        <v>10</v>
      </c>
      <c r="F74" s="14">
        <f t="shared" ref="F74:F76" si="9">E74-6</f>
        <v>4</v>
      </c>
      <c r="J74" s="12" t="s">
        <v>179</v>
      </c>
    </row>
    <row r="75" spans="1:10" ht="13">
      <c r="A75" s="17" t="s">
        <v>114</v>
      </c>
      <c r="B75" s="16">
        <v>8.4375000000000006E-2</v>
      </c>
      <c r="C75" s="12" t="s">
        <v>14</v>
      </c>
      <c r="D75" s="12" t="s">
        <v>30</v>
      </c>
      <c r="E75" s="13">
        <v>11</v>
      </c>
      <c r="F75" s="14">
        <f t="shared" si="9"/>
        <v>5</v>
      </c>
      <c r="J75" s="12" t="s">
        <v>32</v>
      </c>
    </row>
    <row r="76" spans="1:10" ht="13">
      <c r="A76" s="6" t="s">
        <v>114</v>
      </c>
      <c r="B76" s="16">
        <v>8.9837962962962967E-2</v>
      </c>
      <c r="C76" s="12" t="s">
        <v>13</v>
      </c>
      <c r="D76" s="12" t="s">
        <v>33</v>
      </c>
      <c r="E76" s="13">
        <v>21</v>
      </c>
      <c r="F76" s="13">
        <f t="shared" si="9"/>
        <v>15</v>
      </c>
      <c r="J76" s="12" t="s">
        <v>120</v>
      </c>
    </row>
    <row r="77" spans="1:10" ht="13">
      <c r="A77" s="17" t="s">
        <v>114</v>
      </c>
      <c r="B77" s="16">
        <v>9.0069444444444438E-2</v>
      </c>
      <c r="C77" s="12" t="s">
        <v>13</v>
      </c>
      <c r="D77" s="12" t="s">
        <v>28</v>
      </c>
      <c r="E77" s="13">
        <v>14</v>
      </c>
      <c r="F77" s="15"/>
      <c r="H77" s="12" t="s">
        <v>180</v>
      </c>
    </row>
    <row r="78" spans="1:10" ht="13">
      <c r="A78" s="6" t="s">
        <v>114</v>
      </c>
      <c r="B78" s="16">
        <v>9.402777777777778E-2</v>
      </c>
      <c r="C78" s="12" t="s">
        <v>23</v>
      </c>
      <c r="D78" s="12" t="s">
        <v>30</v>
      </c>
      <c r="E78" s="13" t="s">
        <v>38</v>
      </c>
      <c r="F78" s="13" t="s">
        <v>38</v>
      </c>
      <c r="J78" s="12" t="s">
        <v>181</v>
      </c>
    </row>
    <row r="79" spans="1:10" ht="13">
      <c r="A79" s="17" t="s">
        <v>114</v>
      </c>
      <c r="B79" s="16">
        <v>9.402777777777778E-2</v>
      </c>
      <c r="C79" s="12" t="s">
        <v>23</v>
      </c>
      <c r="D79" s="12" t="s">
        <v>30</v>
      </c>
      <c r="E79" s="13">
        <v>13</v>
      </c>
      <c r="F79" s="14">
        <f>E79-5</f>
        <v>8</v>
      </c>
      <c r="J79" s="12" t="s">
        <v>183</v>
      </c>
    </row>
    <row r="80" spans="1:10" ht="13">
      <c r="A80" s="6" t="s">
        <v>114</v>
      </c>
      <c r="B80" s="16">
        <v>9.4305555555555559E-2</v>
      </c>
      <c r="C80" s="12" t="s">
        <v>23</v>
      </c>
      <c r="D80" s="12" t="s">
        <v>30</v>
      </c>
      <c r="E80" s="13" t="s">
        <v>38</v>
      </c>
      <c r="F80" s="13" t="s">
        <v>38</v>
      </c>
      <c r="J80" s="12" t="s">
        <v>181</v>
      </c>
    </row>
    <row r="81" spans="1:10" ht="13">
      <c r="A81" s="17" t="s">
        <v>114</v>
      </c>
      <c r="B81" s="16">
        <v>9.4305555555555559E-2</v>
      </c>
      <c r="C81" s="12" t="s">
        <v>23</v>
      </c>
      <c r="D81" s="12" t="s">
        <v>30</v>
      </c>
      <c r="E81" s="13">
        <v>21</v>
      </c>
      <c r="F81" s="14">
        <f>E81-5</f>
        <v>16</v>
      </c>
      <c r="J81" s="12" t="s">
        <v>183</v>
      </c>
    </row>
    <row r="82" spans="1:10" ht="13">
      <c r="A82" s="6" t="s">
        <v>114</v>
      </c>
      <c r="B82" s="16">
        <v>9.4432870370370375E-2</v>
      </c>
      <c r="C82" s="12" t="s">
        <v>23</v>
      </c>
      <c r="D82" s="12" t="s">
        <v>28</v>
      </c>
      <c r="E82" s="13">
        <v>9</v>
      </c>
      <c r="F82" s="15"/>
      <c r="H82" s="12" t="s">
        <v>184</v>
      </c>
    </row>
    <row r="83" spans="1:10" ht="13">
      <c r="A83" s="17" t="s">
        <v>114</v>
      </c>
      <c r="B83" s="16">
        <v>9.5891203703703701E-2</v>
      </c>
      <c r="C83" s="12" t="s">
        <v>18</v>
      </c>
      <c r="D83" s="12" t="s">
        <v>28</v>
      </c>
      <c r="E83" s="13">
        <v>9</v>
      </c>
      <c r="F83" s="15"/>
      <c r="H83" s="12" t="s">
        <v>185</v>
      </c>
      <c r="J83" s="12" t="s">
        <v>186</v>
      </c>
    </row>
    <row r="84" spans="1:10" ht="13">
      <c r="A84" s="6" t="s">
        <v>114</v>
      </c>
      <c r="B84" s="16">
        <v>9.6712962962962959E-2</v>
      </c>
      <c r="C84" s="12" t="s">
        <v>18</v>
      </c>
      <c r="D84" s="12" t="s">
        <v>33</v>
      </c>
      <c r="E84" s="13">
        <v>24</v>
      </c>
      <c r="F84" s="13">
        <v>19</v>
      </c>
      <c r="J84" s="12" t="s">
        <v>72</v>
      </c>
    </row>
    <row r="85" spans="1:10" ht="13">
      <c r="A85" s="17" t="s">
        <v>114</v>
      </c>
      <c r="B85" s="16">
        <v>9.6851851851851856E-2</v>
      </c>
      <c r="C85" s="12" t="s">
        <v>18</v>
      </c>
      <c r="D85" s="12" t="s">
        <v>28</v>
      </c>
      <c r="E85" s="13">
        <v>9</v>
      </c>
      <c r="F85" s="15"/>
      <c r="H85" s="12" t="s">
        <v>187</v>
      </c>
    </row>
    <row r="86" spans="1:10" ht="13">
      <c r="A86" s="6" t="s">
        <v>114</v>
      </c>
      <c r="B86" s="16">
        <v>9.7152777777777782E-2</v>
      </c>
      <c r="C86" s="12" t="s">
        <v>18</v>
      </c>
      <c r="D86" s="12" t="s">
        <v>33</v>
      </c>
      <c r="E86" s="13" t="s">
        <v>38</v>
      </c>
      <c r="F86" s="13" t="s">
        <v>38</v>
      </c>
      <c r="J86" s="12" t="s">
        <v>56</v>
      </c>
    </row>
    <row r="87" spans="1:10" ht="13">
      <c r="A87" s="17" t="s">
        <v>114</v>
      </c>
      <c r="B87" s="16">
        <v>9.7152777777777782E-2</v>
      </c>
      <c r="C87" s="12" t="s">
        <v>18</v>
      </c>
      <c r="D87" s="12" t="s">
        <v>33</v>
      </c>
      <c r="E87" s="13">
        <v>20</v>
      </c>
      <c r="F87" s="14">
        <f>E87-5</f>
        <v>15</v>
      </c>
      <c r="J87" s="12" t="s">
        <v>188</v>
      </c>
    </row>
    <row r="88" spans="1:10" ht="13">
      <c r="A88" s="6" t="s">
        <v>114</v>
      </c>
      <c r="B88" s="16">
        <v>9.7245370370370371E-2</v>
      </c>
      <c r="C88" s="12" t="s">
        <v>18</v>
      </c>
      <c r="D88" s="12" t="s">
        <v>28</v>
      </c>
      <c r="E88" s="13">
        <v>9</v>
      </c>
      <c r="F88" s="15"/>
      <c r="H88" s="12" t="s">
        <v>189</v>
      </c>
    </row>
    <row r="89" spans="1:10" ht="13">
      <c r="A89" s="17" t="s">
        <v>114</v>
      </c>
      <c r="B89" s="16">
        <v>9.7997685185185188E-2</v>
      </c>
      <c r="C89" s="12" t="s">
        <v>21</v>
      </c>
      <c r="D89" s="12" t="s">
        <v>33</v>
      </c>
      <c r="E89" s="13" t="s">
        <v>38</v>
      </c>
      <c r="F89" s="13" t="s">
        <v>38</v>
      </c>
      <c r="J89" s="12" t="s">
        <v>190</v>
      </c>
    </row>
    <row r="90" spans="1:10" ht="13">
      <c r="A90" s="6" t="s">
        <v>114</v>
      </c>
      <c r="B90" s="16">
        <v>9.9629629629629624E-2</v>
      </c>
      <c r="C90" s="12" t="s">
        <v>19</v>
      </c>
      <c r="D90" s="12" t="s">
        <v>30</v>
      </c>
      <c r="E90" s="13">
        <v>17</v>
      </c>
      <c r="F90" s="14">
        <f>E90-6</f>
        <v>11</v>
      </c>
      <c r="J90" s="12" t="s">
        <v>159</v>
      </c>
    </row>
    <row r="91" spans="1:10" ht="13">
      <c r="A91" s="17" t="s">
        <v>114</v>
      </c>
      <c r="B91" s="16">
        <v>0.10002314814814815</v>
      </c>
      <c r="C91" s="12" t="s">
        <v>19</v>
      </c>
      <c r="D91" s="12" t="s">
        <v>22</v>
      </c>
      <c r="E91" s="13">
        <v>10</v>
      </c>
      <c r="F91" s="14">
        <f>E91-8</f>
        <v>2</v>
      </c>
      <c r="J91" s="12" t="s">
        <v>105</v>
      </c>
    </row>
    <row r="92" spans="1:10" ht="13">
      <c r="A92" s="6" t="s">
        <v>114</v>
      </c>
      <c r="B92" s="16">
        <v>0.10002314814814815</v>
      </c>
      <c r="C92" s="12" t="s">
        <v>19</v>
      </c>
      <c r="D92" s="12" t="s">
        <v>22</v>
      </c>
      <c r="E92" s="13" t="s">
        <v>38</v>
      </c>
      <c r="F92" s="13" t="s">
        <v>38</v>
      </c>
      <c r="J92" s="12" t="s">
        <v>103</v>
      </c>
    </row>
    <row r="93" spans="1:10" ht="13">
      <c r="A93" s="17" t="s">
        <v>114</v>
      </c>
      <c r="B93" s="16">
        <v>0.10125000000000001</v>
      </c>
      <c r="C93" s="12" t="s">
        <v>14</v>
      </c>
      <c r="D93" s="12" t="s">
        <v>30</v>
      </c>
      <c r="E93" s="13">
        <v>14</v>
      </c>
      <c r="F93" s="14">
        <f>E93-6</f>
        <v>8</v>
      </c>
      <c r="J93" s="12" t="s">
        <v>58</v>
      </c>
    </row>
    <row r="94" spans="1:10" ht="13">
      <c r="A94" s="6" t="s">
        <v>114</v>
      </c>
      <c r="B94" s="16">
        <v>0.10135416666666666</v>
      </c>
      <c r="C94" s="12" t="s">
        <v>14</v>
      </c>
      <c r="D94" s="12" t="s">
        <v>28</v>
      </c>
      <c r="E94" s="13">
        <v>8</v>
      </c>
      <c r="F94" s="15"/>
      <c r="H94" s="12" t="s">
        <v>192</v>
      </c>
      <c r="I94" s="12">
        <v>1</v>
      </c>
    </row>
    <row r="95" spans="1:10" ht="13">
      <c r="A95" s="17" t="s">
        <v>114</v>
      </c>
      <c r="B95" s="16">
        <v>0.10223379629629629</v>
      </c>
      <c r="C95" s="12" t="s">
        <v>14</v>
      </c>
      <c r="D95" s="12" t="s">
        <v>30</v>
      </c>
      <c r="E95" s="13">
        <v>10</v>
      </c>
      <c r="F95" s="14">
        <f t="shared" ref="F95:F96" si="10">E95-6</f>
        <v>4</v>
      </c>
      <c r="J95" s="12" t="s">
        <v>32</v>
      </c>
    </row>
    <row r="96" spans="1:10" ht="13">
      <c r="A96" s="6" t="s">
        <v>114</v>
      </c>
      <c r="B96" s="16">
        <v>0.10237268518518519</v>
      </c>
      <c r="C96" s="12" t="s">
        <v>14</v>
      </c>
      <c r="D96" s="12" t="s">
        <v>30</v>
      </c>
      <c r="E96" s="13">
        <v>15</v>
      </c>
      <c r="F96" s="14">
        <f t="shared" si="10"/>
        <v>9</v>
      </c>
      <c r="J96" s="12" t="s">
        <v>32</v>
      </c>
    </row>
    <row r="97" spans="1:10" ht="13">
      <c r="A97" s="17" t="s">
        <v>114</v>
      </c>
      <c r="B97" s="16">
        <v>0.10251157407407407</v>
      </c>
      <c r="C97" s="12" t="s">
        <v>14</v>
      </c>
      <c r="D97" s="12" t="s">
        <v>28</v>
      </c>
      <c r="E97" s="13">
        <v>7</v>
      </c>
      <c r="F97" s="15"/>
      <c r="H97" s="12" t="s">
        <v>197</v>
      </c>
      <c r="I97" s="12">
        <v>1</v>
      </c>
    </row>
    <row r="98" spans="1:10" ht="13">
      <c r="A98" s="6" t="s">
        <v>114</v>
      </c>
      <c r="B98" s="16">
        <v>0.10586805555555556</v>
      </c>
      <c r="C98" s="12" t="s">
        <v>13</v>
      </c>
      <c r="D98" s="12" t="s">
        <v>33</v>
      </c>
      <c r="E98" s="13">
        <v>13</v>
      </c>
      <c r="F98" s="14">
        <f>E98-6</f>
        <v>7</v>
      </c>
      <c r="J98" s="12" t="s">
        <v>120</v>
      </c>
    </row>
    <row r="99" spans="1:10" ht="13">
      <c r="A99" s="17" t="s">
        <v>114</v>
      </c>
      <c r="B99" s="16">
        <v>0.10696759259259259</v>
      </c>
      <c r="C99" s="12" t="s">
        <v>23</v>
      </c>
      <c r="D99" s="12" t="s">
        <v>30</v>
      </c>
      <c r="E99" s="13">
        <v>10</v>
      </c>
      <c r="F99" s="14">
        <f t="shared" ref="F99:F100" si="11">E99-5</f>
        <v>5</v>
      </c>
      <c r="J99" s="12" t="s">
        <v>39</v>
      </c>
    </row>
    <row r="100" spans="1:10" ht="13">
      <c r="A100" s="6" t="s">
        <v>114</v>
      </c>
      <c r="B100" s="16">
        <v>0.10703703703703704</v>
      </c>
      <c r="C100" s="12" t="s">
        <v>23</v>
      </c>
      <c r="D100" s="12" t="s">
        <v>30</v>
      </c>
      <c r="E100" s="13">
        <v>23</v>
      </c>
      <c r="F100" s="14">
        <f t="shared" si="11"/>
        <v>18</v>
      </c>
      <c r="J100" s="12" t="s">
        <v>39</v>
      </c>
    </row>
    <row r="101" spans="1:10" ht="13">
      <c r="A101" s="17" t="s">
        <v>114</v>
      </c>
      <c r="B101" s="16">
        <v>0.10712962962962963</v>
      </c>
      <c r="C101" s="12" t="s">
        <v>23</v>
      </c>
      <c r="D101" s="12" t="s">
        <v>28</v>
      </c>
      <c r="E101" s="13">
        <v>7</v>
      </c>
      <c r="F101" s="15"/>
      <c r="H101" s="12" t="s">
        <v>201</v>
      </c>
    </row>
    <row r="102" spans="1:10" ht="13">
      <c r="A102" s="6" t="s">
        <v>114</v>
      </c>
      <c r="B102" s="16">
        <v>0.10878472222222223</v>
      </c>
      <c r="C102" s="12" t="s">
        <v>18</v>
      </c>
      <c r="D102" s="12" t="s">
        <v>33</v>
      </c>
      <c r="E102" s="13">
        <v>8</v>
      </c>
      <c r="F102" s="14">
        <f>E102-5</f>
        <v>3</v>
      </c>
      <c r="J102" s="12" t="s">
        <v>155</v>
      </c>
    </row>
    <row r="103" spans="1:10" ht="13">
      <c r="A103" s="17" t="s">
        <v>114</v>
      </c>
      <c r="B103" s="16">
        <v>0.15063657407407408</v>
      </c>
      <c r="C103" s="12" t="s">
        <v>18</v>
      </c>
      <c r="D103" s="12" t="s">
        <v>101</v>
      </c>
      <c r="E103" s="13" t="s">
        <v>38</v>
      </c>
      <c r="F103" s="13" t="s">
        <v>38</v>
      </c>
      <c r="J103" s="12" t="s">
        <v>203</v>
      </c>
    </row>
    <row r="104" spans="1:10" ht="13">
      <c r="A104" s="6" t="s">
        <v>114</v>
      </c>
      <c r="B104" s="16">
        <v>0.1095949074074074</v>
      </c>
      <c r="C104" s="12" t="s">
        <v>21</v>
      </c>
      <c r="D104" s="12" t="s">
        <v>33</v>
      </c>
      <c r="E104" s="13">
        <v>17</v>
      </c>
      <c r="F104" s="14">
        <f>E104-6</f>
        <v>11</v>
      </c>
      <c r="J104" s="12" t="s">
        <v>190</v>
      </c>
    </row>
    <row r="105" spans="1:10" ht="13">
      <c r="A105" s="17" t="s">
        <v>114</v>
      </c>
      <c r="B105" s="16">
        <v>0.10976851851851852</v>
      </c>
      <c r="C105" s="12" t="s">
        <v>21</v>
      </c>
      <c r="D105" s="12" t="s">
        <v>28</v>
      </c>
      <c r="E105" s="13">
        <v>11</v>
      </c>
      <c r="F105" s="15"/>
      <c r="H105" s="12" t="s">
        <v>208</v>
      </c>
    </row>
    <row r="106" spans="1:10" ht="13">
      <c r="A106" s="6" t="s">
        <v>114</v>
      </c>
      <c r="B106" s="16">
        <v>0.11140046296296297</v>
      </c>
      <c r="C106" s="12" t="s">
        <v>19</v>
      </c>
      <c r="D106" s="12" t="s">
        <v>22</v>
      </c>
      <c r="E106" s="13" t="s">
        <v>38</v>
      </c>
      <c r="F106" s="13" t="s">
        <v>38</v>
      </c>
      <c r="J106" s="12" t="s">
        <v>103</v>
      </c>
    </row>
    <row r="107" spans="1:10" ht="13">
      <c r="A107" s="17" t="s">
        <v>114</v>
      </c>
      <c r="B107" s="16">
        <v>0.11140046296296297</v>
      </c>
      <c r="C107" s="12" t="s">
        <v>19</v>
      </c>
      <c r="D107" s="12" t="s">
        <v>22</v>
      </c>
      <c r="E107" s="13">
        <v>13</v>
      </c>
      <c r="F107" s="14">
        <f>E107-8</f>
        <v>5</v>
      </c>
      <c r="J107" s="12" t="s">
        <v>105</v>
      </c>
    </row>
    <row r="108" spans="1:10" ht="13">
      <c r="A108" s="6" t="s">
        <v>114</v>
      </c>
      <c r="B108" s="16">
        <v>0.11188657407407407</v>
      </c>
      <c r="C108" s="12" t="s">
        <v>14</v>
      </c>
      <c r="D108" s="12" t="s">
        <v>30</v>
      </c>
      <c r="E108" s="13">
        <v>24</v>
      </c>
      <c r="F108" s="14">
        <f>E108-6</f>
        <v>18</v>
      </c>
      <c r="J108" s="12" t="s">
        <v>58</v>
      </c>
    </row>
    <row r="109" spans="1:10" ht="13">
      <c r="A109" s="17" t="s">
        <v>114</v>
      </c>
      <c r="B109" s="16">
        <v>0.11204861111111111</v>
      </c>
      <c r="C109" s="12" t="s">
        <v>14</v>
      </c>
      <c r="D109" s="12" t="s">
        <v>28</v>
      </c>
      <c r="E109" s="13">
        <v>11</v>
      </c>
      <c r="F109" s="15"/>
      <c r="H109" s="12" t="s">
        <v>212</v>
      </c>
    </row>
    <row r="110" spans="1:10" ht="13">
      <c r="A110" s="6" t="s">
        <v>114</v>
      </c>
      <c r="B110" s="16">
        <v>0.11230324074074075</v>
      </c>
      <c r="C110" s="12" t="s">
        <v>14</v>
      </c>
      <c r="D110" s="12" t="s">
        <v>30</v>
      </c>
      <c r="E110" s="14">
        <f>F110+6</f>
        <v>25</v>
      </c>
      <c r="F110" s="13">
        <v>19</v>
      </c>
      <c r="J110" s="12" t="s">
        <v>32</v>
      </c>
    </row>
    <row r="111" spans="1:10" ht="13">
      <c r="A111" s="17" t="s">
        <v>114</v>
      </c>
      <c r="B111" s="16">
        <v>0.11241898148148148</v>
      </c>
      <c r="C111" s="12" t="s">
        <v>14</v>
      </c>
      <c r="D111" s="12" t="s">
        <v>28</v>
      </c>
      <c r="E111" s="13">
        <v>8</v>
      </c>
      <c r="F111" s="15"/>
      <c r="H111" s="12" t="s">
        <v>218</v>
      </c>
    </row>
    <row r="112" spans="1:10" ht="13">
      <c r="A112" s="6" t="s">
        <v>114</v>
      </c>
      <c r="B112" s="16">
        <v>0.11318287037037036</v>
      </c>
      <c r="C112" s="12" t="s">
        <v>14</v>
      </c>
      <c r="D112" s="12" t="s">
        <v>30</v>
      </c>
      <c r="E112" s="13">
        <v>18</v>
      </c>
      <c r="F112" s="14">
        <f>E112-6</f>
        <v>12</v>
      </c>
      <c r="J112" s="12" t="s">
        <v>219</v>
      </c>
    </row>
    <row r="113" spans="1:10" ht="13">
      <c r="A113" s="17" t="s">
        <v>114</v>
      </c>
      <c r="B113" s="16">
        <v>0.11325231481481482</v>
      </c>
      <c r="C113" s="12" t="s">
        <v>14</v>
      </c>
      <c r="D113" s="12" t="s">
        <v>28</v>
      </c>
      <c r="E113" s="13">
        <v>8</v>
      </c>
      <c r="F113" s="15"/>
      <c r="H113" s="12" t="s">
        <v>218</v>
      </c>
      <c r="I113" s="12">
        <v>1</v>
      </c>
    </row>
    <row r="114" spans="1:10" ht="13">
      <c r="A114" s="6" t="s">
        <v>114</v>
      </c>
      <c r="B114" s="16">
        <v>0.114375</v>
      </c>
      <c r="C114" s="12" t="s">
        <v>13</v>
      </c>
      <c r="D114" s="12" t="s">
        <v>33</v>
      </c>
      <c r="E114" s="13" t="s">
        <v>38</v>
      </c>
      <c r="F114" s="13" t="s">
        <v>38</v>
      </c>
      <c r="J114" s="12" t="s">
        <v>103</v>
      </c>
    </row>
    <row r="115" spans="1:10" ht="13">
      <c r="A115" s="17" t="s">
        <v>114</v>
      </c>
      <c r="B115" s="16">
        <v>0.114375</v>
      </c>
      <c r="C115" s="12" t="s">
        <v>13</v>
      </c>
      <c r="D115" s="12" t="s">
        <v>33</v>
      </c>
      <c r="E115" s="13">
        <v>11</v>
      </c>
      <c r="F115" s="14">
        <f>E115-6</f>
        <v>5</v>
      </c>
      <c r="J115" s="12" t="s">
        <v>222</v>
      </c>
    </row>
    <row r="116" spans="1:10" ht="13">
      <c r="A116" s="6" t="s">
        <v>114</v>
      </c>
      <c r="B116" s="16">
        <v>0.11582175925925926</v>
      </c>
      <c r="C116" s="12" t="s">
        <v>19</v>
      </c>
      <c r="D116" s="12" t="s">
        <v>52</v>
      </c>
      <c r="E116" s="13" t="s">
        <v>38</v>
      </c>
      <c r="F116" s="13" t="s">
        <v>38</v>
      </c>
      <c r="J116" s="12" t="s">
        <v>103</v>
      </c>
    </row>
    <row r="117" spans="1:10" ht="13">
      <c r="A117" s="17" t="s">
        <v>114</v>
      </c>
      <c r="B117" s="16">
        <v>0.11582175925925926</v>
      </c>
      <c r="C117" s="12" t="s">
        <v>19</v>
      </c>
      <c r="D117" s="12" t="s">
        <v>52</v>
      </c>
      <c r="E117" s="13">
        <v>11</v>
      </c>
      <c r="F117" s="14">
        <f>E117-6</f>
        <v>5</v>
      </c>
      <c r="H117" s="12" t="s">
        <v>223</v>
      </c>
      <c r="J117" s="12" t="s">
        <v>105</v>
      </c>
    </row>
    <row r="118" spans="1:10" ht="13">
      <c r="A118" s="6" t="s">
        <v>114</v>
      </c>
      <c r="B118" s="16">
        <v>0.11618055555555555</v>
      </c>
      <c r="C118" s="12" t="s">
        <v>19</v>
      </c>
      <c r="D118" s="12" t="s">
        <v>62</v>
      </c>
      <c r="E118" s="13">
        <v>16</v>
      </c>
      <c r="F118" s="14">
        <f>E118-2</f>
        <v>14</v>
      </c>
      <c r="J118" s="12" t="s">
        <v>224</v>
      </c>
    </row>
    <row r="119" spans="1:10" ht="13">
      <c r="A119" s="17" t="s">
        <v>114</v>
      </c>
      <c r="B119" s="16">
        <v>0.11763888888888889</v>
      </c>
      <c r="C119" s="12" t="s">
        <v>18</v>
      </c>
      <c r="D119" s="12" t="s">
        <v>33</v>
      </c>
      <c r="E119" s="13" t="s">
        <v>38</v>
      </c>
      <c r="F119" s="13" t="s">
        <v>38</v>
      </c>
      <c r="J119" s="12" t="s">
        <v>56</v>
      </c>
    </row>
    <row r="120" spans="1:10" ht="13">
      <c r="A120" s="6" t="s">
        <v>114</v>
      </c>
      <c r="B120" s="16">
        <v>0.11763888888888889</v>
      </c>
      <c r="C120" s="12" t="s">
        <v>18</v>
      </c>
      <c r="D120" s="12" t="s">
        <v>33</v>
      </c>
      <c r="E120" s="13" t="s">
        <v>17</v>
      </c>
      <c r="F120" s="13">
        <v>20</v>
      </c>
      <c r="G120" s="12" t="s">
        <v>40</v>
      </c>
      <c r="J120" s="12" t="s">
        <v>225</v>
      </c>
    </row>
    <row r="121" spans="1:10" ht="13">
      <c r="A121" s="17" t="s">
        <v>114</v>
      </c>
      <c r="B121" s="16">
        <v>0.11774305555555556</v>
      </c>
      <c r="C121" s="12" t="s">
        <v>18</v>
      </c>
      <c r="D121" s="12" t="s">
        <v>28</v>
      </c>
      <c r="E121" s="13">
        <v>13</v>
      </c>
      <c r="F121" s="15"/>
      <c r="H121" s="12" t="s">
        <v>226</v>
      </c>
      <c r="I121" s="12">
        <v>1</v>
      </c>
    </row>
    <row r="122" spans="1:10" ht="13">
      <c r="A122" s="6" t="s">
        <v>114</v>
      </c>
      <c r="B122" s="16">
        <v>0.12116898148148147</v>
      </c>
      <c r="C122" s="12" t="s">
        <v>14</v>
      </c>
      <c r="D122" s="12" t="s">
        <v>69</v>
      </c>
      <c r="E122" s="13">
        <v>11</v>
      </c>
      <c r="F122" s="14">
        <f>E122-3</f>
        <v>8</v>
      </c>
    </row>
    <row r="123" spans="1:10" ht="13">
      <c r="A123" s="17" t="s">
        <v>114</v>
      </c>
      <c r="B123" s="16">
        <v>0.12140046296296296</v>
      </c>
      <c r="C123" s="12" t="s">
        <v>18</v>
      </c>
      <c r="D123" s="12" t="s">
        <v>101</v>
      </c>
      <c r="E123" s="13">
        <v>6</v>
      </c>
      <c r="F123" s="15"/>
      <c r="J123" s="12" t="s">
        <v>227</v>
      </c>
    </row>
    <row r="124" spans="1:10" ht="13">
      <c r="A124" s="6" t="s">
        <v>114</v>
      </c>
      <c r="B124" s="16">
        <v>0.12148148148148148</v>
      </c>
      <c r="C124" s="12" t="s">
        <v>18</v>
      </c>
      <c r="D124" s="12" t="s">
        <v>101</v>
      </c>
      <c r="E124" s="13">
        <v>16</v>
      </c>
      <c r="F124" s="15"/>
      <c r="J124" s="12" t="s">
        <v>228</v>
      </c>
    </row>
    <row r="125" spans="1:10" ht="13">
      <c r="A125" s="17" t="s">
        <v>114</v>
      </c>
      <c r="B125" s="16">
        <v>0.14027777777777778</v>
      </c>
      <c r="C125" s="12" t="s">
        <v>21</v>
      </c>
      <c r="D125" s="12" t="s">
        <v>37</v>
      </c>
      <c r="E125" s="13">
        <v>23</v>
      </c>
      <c r="F125" s="14">
        <f>E125-6</f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>
    <outlinePr summaryBelow="0" summaryRight="0"/>
  </sheetPr>
  <dimension ref="A1:J16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7.33203125" customWidth="1"/>
    <col min="3" max="3" width="9.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26.6640625" customWidth="1"/>
    <col min="9" max="9" width="6.33203125" customWidth="1"/>
    <col min="10" max="10" width="42.6640625" customWidth="1"/>
  </cols>
  <sheetData>
    <row r="1" spans="1:10" ht="15.75" customHeight="1">
      <c r="A1" s="43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</row>
    <row r="2" spans="1:10" ht="15.75" customHeight="1">
      <c r="A2" s="12" t="s">
        <v>1588</v>
      </c>
      <c r="B2" s="16">
        <v>1.1967592592592592E-2</v>
      </c>
      <c r="C2" s="12" t="s">
        <v>18</v>
      </c>
      <c r="D2" s="12" t="s">
        <v>15</v>
      </c>
      <c r="E2" s="36" t="s">
        <v>38</v>
      </c>
      <c r="F2" s="36" t="s">
        <v>38</v>
      </c>
      <c r="J2" s="12" t="s">
        <v>56</v>
      </c>
    </row>
    <row r="3" spans="1:10" ht="15.75" customHeight="1">
      <c r="A3" s="12" t="s">
        <v>1588</v>
      </c>
      <c r="B3" s="16">
        <v>1.1967592592592592E-2</v>
      </c>
      <c r="C3" s="12" t="s">
        <v>18</v>
      </c>
      <c r="D3" s="12" t="s">
        <v>15</v>
      </c>
      <c r="E3" s="36">
        <v>19</v>
      </c>
      <c r="F3" s="37">
        <f t="shared" ref="F3:F4" si="0">E3-5</f>
        <v>14</v>
      </c>
      <c r="J3" s="12" t="s">
        <v>57</v>
      </c>
    </row>
    <row r="4" spans="1:10" ht="15.75" customHeight="1">
      <c r="A4" s="12" t="s">
        <v>1588</v>
      </c>
      <c r="B4" s="16">
        <v>1.5023148148148148E-2</v>
      </c>
      <c r="C4" s="12" t="s">
        <v>18</v>
      </c>
      <c r="D4" s="12" t="s">
        <v>69</v>
      </c>
      <c r="E4" s="36">
        <v>15</v>
      </c>
      <c r="F4" s="37">
        <f t="shared" si="0"/>
        <v>10</v>
      </c>
    </row>
    <row r="5" spans="1:10" ht="15.75" customHeight="1">
      <c r="A5" s="12" t="s">
        <v>1588</v>
      </c>
      <c r="B5" s="16">
        <v>1.7523148148148149E-2</v>
      </c>
      <c r="C5" s="12" t="s">
        <v>888</v>
      </c>
      <c r="D5" s="12" t="s">
        <v>68</v>
      </c>
      <c r="E5" s="36">
        <v>8</v>
      </c>
      <c r="F5" s="37">
        <f>E5--1</f>
        <v>9</v>
      </c>
    </row>
    <row r="6" spans="1:10" ht="15.75" customHeight="1">
      <c r="A6" s="12" t="s">
        <v>1588</v>
      </c>
      <c r="B6" s="16">
        <v>1.8240740740740741E-2</v>
      </c>
      <c r="C6" s="12" t="s">
        <v>14</v>
      </c>
      <c r="D6" s="12" t="s">
        <v>15</v>
      </c>
      <c r="E6" s="36">
        <v>19</v>
      </c>
      <c r="F6" s="37">
        <f>E6-3</f>
        <v>16</v>
      </c>
    </row>
    <row r="7" spans="1:10" ht="15.75" customHeight="1">
      <c r="A7" s="12" t="s">
        <v>1588</v>
      </c>
      <c r="B7" s="16">
        <v>2.0150462962962964E-2</v>
      </c>
      <c r="C7" s="12" t="s">
        <v>18</v>
      </c>
      <c r="D7" s="12" t="s">
        <v>15</v>
      </c>
      <c r="E7" s="36" t="s">
        <v>38</v>
      </c>
      <c r="F7" s="36" t="s">
        <v>38</v>
      </c>
      <c r="J7" s="12" t="s">
        <v>56</v>
      </c>
    </row>
    <row r="8" spans="1:10" ht="15.75" customHeight="1">
      <c r="A8" s="12" t="s">
        <v>1588</v>
      </c>
      <c r="B8" s="16">
        <v>2.0150462962962964E-2</v>
      </c>
      <c r="C8" s="12" t="s">
        <v>18</v>
      </c>
      <c r="D8" s="12" t="s">
        <v>15</v>
      </c>
      <c r="E8" s="36">
        <v>17</v>
      </c>
      <c r="F8" s="37">
        <f>E8-5</f>
        <v>12</v>
      </c>
      <c r="J8" s="12" t="s">
        <v>57</v>
      </c>
    </row>
    <row r="9" spans="1:10" ht="15.75" customHeight="1">
      <c r="A9" s="12" t="s">
        <v>1588</v>
      </c>
      <c r="B9" s="16">
        <v>2.119212962962963E-2</v>
      </c>
      <c r="C9" s="12" t="s">
        <v>888</v>
      </c>
      <c r="D9" s="12" t="s">
        <v>15</v>
      </c>
      <c r="E9" s="36">
        <v>19</v>
      </c>
      <c r="F9" s="37">
        <f>E9-8</f>
        <v>11</v>
      </c>
    </row>
    <row r="10" spans="1:10" ht="15.75" customHeight="1">
      <c r="A10" s="12" t="s">
        <v>1588</v>
      </c>
      <c r="B10" s="16">
        <v>2.1874999999999999E-2</v>
      </c>
      <c r="C10" s="12" t="s">
        <v>21</v>
      </c>
      <c r="D10" s="12" t="s">
        <v>68</v>
      </c>
      <c r="E10" s="36">
        <v>16</v>
      </c>
      <c r="F10" s="37">
        <f>E10-5</f>
        <v>11</v>
      </c>
    </row>
    <row r="11" spans="1:10" ht="15.75" customHeight="1">
      <c r="A11" s="12" t="s">
        <v>1588</v>
      </c>
      <c r="B11" s="16">
        <v>2.7268518518518518E-2</v>
      </c>
      <c r="C11" s="12" t="s">
        <v>18</v>
      </c>
      <c r="D11" s="12" t="s">
        <v>15</v>
      </c>
      <c r="E11" s="36" t="s">
        <v>38</v>
      </c>
      <c r="F11" s="36" t="s">
        <v>38</v>
      </c>
      <c r="J11" s="12" t="s">
        <v>56</v>
      </c>
    </row>
    <row r="12" spans="1:10" ht="15.75" customHeight="1">
      <c r="A12" s="12" t="s">
        <v>1588</v>
      </c>
      <c r="B12" s="16">
        <v>2.7268518518518518E-2</v>
      </c>
      <c r="C12" s="12" t="s">
        <v>18</v>
      </c>
      <c r="D12" s="12" t="s">
        <v>15</v>
      </c>
      <c r="E12" s="36">
        <v>19</v>
      </c>
      <c r="F12" s="37">
        <f>E12-5</f>
        <v>14</v>
      </c>
      <c r="J12" s="12" t="s">
        <v>57</v>
      </c>
    </row>
    <row r="13" spans="1:10" ht="15.75" customHeight="1">
      <c r="A13" s="12" t="s">
        <v>1588</v>
      </c>
      <c r="B13" s="16">
        <v>2.8912037037037038E-2</v>
      </c>
      <c r="C13" s="12" t="s">
        <v>13</v>
      </c>
      <c r="D13" s="12" t="s">
        <v>22</v>
      </c>
      <c r="E13" s="36" t="s">
        <v>17</v>
      </c>
      <c r="F13" s="36">
        <v>20</v>
      </c>
      <c r="J13" s="12" t="s">
        <v>820</v>
      </c>
    </row>
    <row r="14" spans="1:10" ht="15.75" customHeight="1">
      <c r="A14" s="12" t="s">
        <v>1588</v>
      </c>
      <c r="B14" s="16">
        <v>2.9027777777777777E-2</v>
      </c>
      <c r="C14" s="12" t="s">
        <v>888</v>
      </c>
      <c r="D14" s="12" t="s">
        <v>22</v>
      </c>
      <c r="E14" s="36">
        <v>21</v>
      </c>
      <c r="F14" s="37">
        <f>E14-1-10</f>
        <v>10</v>
      </c>
      <c r="J14" s="12" t="s">
        <v>820</v>
      </c>
    </row>
    <row r="15" spans="1:10" ht="15.75" customHeight="1">
      <c r="A15" s="12" t="s">
        <v>1588</v>
      </c>
      <c r="B15" s="16">
        <v>2.9027777777777777E-2</v>
      </c>
      <c r="C15" s="12" t="s">
        <v>14</v>
      </c>
      <c r="D15" s="12" t="s">
        <v>22</v>
      </c>
      <c r="E15" s="36">
        <v>34</v>
      </c>
      <c r="F15" s="37">
        <f>E15-8-10</f>
        <v>16</v>
      </c>
      <c r="J15" s="12" t="s">
        <v>820</v>
      </c>
    </row>
    <row r="16" spans="1:10" ht="15.75" customHeight="1">
      <c r="A16" s="12" t="s">
        <v>1588</v>
      </c>
      <c r="B16" s="16">
        <v>2.9027777777777777E-2</v>
      </c>
      <c r="C16" s="12" t="s">
        <v>18</v>
      </c>
      <c r="D16" s="12" t="s">
        <v>22</v>
      </c>
      <c r="E16" s="36">
        <v>24</v>
      </c>
      <c r="F16" s="37">
        <f>E16-5-10</f>
        <v>9</v>
      </c>
      <c r="J16" s="12" t="s">
        <v>820</v>
      </c>
    </row>
    <row r="17" spans="1:10" ht="15.75" customHeight="1">
      <c r="A17" s="12" t="s">
        <v>1588</v>
      </c>
      <c r="B17" s="16">
        <v>2.9027777777777777E-2</v>
      </c>
      <c r="C17" s="12" t="s">
        <v>19</v>
      </c>
      <c r="D17" s="12" t="s">
        <v>22</v>
      </c>
      <c r="E17" s="36">
        <v>30</v>
      </c>
      <c r="F17" s="37">
        <f>E17-11</f>
        <v>19</v>
      </c>
      <c r="J17" s="12" t="s">
        <v>820</v>
      </c>
    </row>
    <row r="18" spans="1:10" ht="15.75" customHeight="1">
      <c r="A18" s="12" t="s">
        <v>1588</v>
      </c>
      <c r="B18" s="16">
        <v>2.9027777777777777E-2</v>
      </c>
      <c r="C18" s="12" t="s">
        <v>21</v>
      </c>
      <c r="D18" s="12" t="s">
        <v>22</v>
      </c>
      <c r="E18" s="36">
        <v>30</v>
      </c>
      <c r="F18" s="37">
        <f>E18-1-10</f>
        <v>19</v>
      </c>
      <c r="J18" s="12" t="s">
        <v>820</v>
      </c>
    </row>
    <row r="19" spans="1:10" ht="15.75" customHeight="1">
      <c r="A19" s="12" t="s">
        <v>1588</v>
      </c>
      <c r="B19" s="16">
        <v>2.9131944444444443E-2</v>
      </c>
      <c r="C19" s="12" t="s">
        <v>66</v>
      </c>
      <c r="D19" s="12" t="s">
        <v>22</v>
      </c>
      <c r="E19" s="36">
        <v>24</v>
      </c>
      <c r="F19" s="37">
        <f>E19-2-10</f>
        <v>12</v>
      </c>
      <c r="J19" s="12" t="s">
        <v>820</v>
      </c>
    </row>
    <row r="20" spans="1:10" ht="15.75" customHeight="1">
      <c r="A20" s="12" t="s">
        <v>1588</v>
      </c>
      <c r="B20" s="16">
        <v>3.1331018518518522E-2</v>
      </c>
      <c r="C20" s="12" t="s">
        <v>888</v>
      </c>
      <c r="D20" s="12" t="s">
        <v>69</v>
      </c>
      <c r="E20" s="36">
        <v>21</v>
      </c>
      <c r="F20" s="37">
        <f>E20-5</f>
        <v>16</v>
      </c>
    </row>
    <row r="21" spans="1:10" ht="15.75" customHeight="1">
      <c r="A21" s="12" t="s">
        <v>1588</v>
      </c>
      <c r="B21" s="16">
        <v>3.138888888888889E-2</v>
      </c>
      <c r="C21" s="12" t="s">
        <v>14</v>
      </c>
      <c r="D21" s="12" t="s">
        <v>69</v>
      </c>
      <c r="E21" s="36">
        <v>11</v>
      </c>
      <c r="F21" s="37">
        <f>E21-3</f>
        <v>8</v>
      </c>
    </row>
    <row r="22" spans="1:10" ht="15.75" customHeight="1">
      <c r="A22" s="12" t="s">
        <v>1588</v>
      </c>
      <c r="B22" s="16">
        <v>3.1412037037037037E-2</v>
      </c>
      <c r="C22" s="12" t="s">
        <v>18</v>
      </c>
      <c r="D22" s="12" t="s">
        <v>15</v>
      </c>
      <c r="E22" s="36">
        <v>14</v>
      </c>
      <c r="F22" s="36">
        <v>9</v>
      </c>
    </row>
    <row r="23" spans="1:10" ht="15.75" customHeight="1">
      <c r="A23" s="12" t="s">
        <v>1588</v>
      </c>
      <c r="B23" s="16">
        <v>3.4236111111111113E-2</v>
      </c>
      <c r="C23" s="12" t="s">
        <v>13</v>
      </c>
      <c r="D23" s="12" t="s">
        <v>15</v>
      </c>
      <c r="E23" s="36">
        <v>21</v>
      </c>
      <c r="F23" s="44">
        <f>E23-1</f>
        <v>20</v>
      </c>
    </row>
    <row r="24" spans="1:10" ht="15.75" customHeight="1">
      <c r="A24" s="12" t="s">
        <v>1588</v>
      </c>
      <c r="B24" s="16">
        <v>3.425925925925926E-2</v>
      </c>
      <c r="C24" s="12" t="s">
        <v>888</v>
      </c>
      <c r="D24" s="12" t="s">
        <v>15</v>
      </c>
      <c r="E24" s="36">
        <v>24</v>
      </c>
      <c r="F24" s="37">
        <f>E24-8</f>
        <v>16</v>
      </c>
    </row>
    <row r="25" spans="1:10" ht="15.75" customHeight="1">
      <c r="A25" s="12" t="s">
        <v>1588</v>
      </c>
      <c r="B25" s="16">
        <v>3.5682870370370372E-2</v>
      </c>
      <c r="C25" s="12" t="s">
        <v>18</v>
      </c>
      <c r="D25" s="12" t="s">
        <v>16</v>
      </c>
      <c r="E25" s="36">
        <v>6</v>
      </c>
      <c r="F25" s="37">
        <f>E25-4</f>
        <v>2</v>
      </c>
    </row>
    <row r="26" spans="1:10" ht="15.75" customHeight="1">
      <c r="A26" s="12" t="s">
        <v>1588</v>
      </c>
      <c r="B26" s="16">
        <v>3.5717592592592592E-2</v>
      </c>
      <c r="C26" s="12" t="s">
        <v>14</v>
      </c>
      <c r="D26" s="12" t="s">
        <v>16</v>
      </c>
      <c r="E26" s="36">
        <v>19</v>
      </c>
      <c r="F26" s="37">
        <f>E26-5</f>
        <v>14</v>
      </c>
    </row>
    <row r="27" spans="1:10" ht="15.75" customHeight="1">
      <c r="A27" s="12" t="s">
        <v>1588</v>
      </c>
      <c r="B27" s="16">
        <v>3.5763888888888887E-2</v>
      </c>
      <c r="C27" s="12" t="s">
        <v>13</v>
      </c>
      <c r="D27" s="12" t="s">
        <v>16</v>
      </c>
      <c r="E27" s="36">
        <v>18</v>
      </c>
      <c r="F27" s="37">
        <f>E27-0</f>
        <v>18</v>
      </c>
    </row>
    <row r="28" spans="1:10" ht="15.75" customHeight="1">
      <c r="A28" s="12" t="s">
        <v>1588</v>
      </c>
      <c r="B28" s="16">
        <v>3.5821759259259262E-2</v>
      </c>
      <c r="C28" s="12" t="s">
        <v>66</v>
      </c>
      <c r="D28" s="12" t="s">
        <v>16</v>
      </c>
      <c r="E28" s="36">
        <v>14</v>
      </c>
      <c r="F28" s="37">
        <f>E28-2</f>
        <v>12</v>
      </c>
    </row>
    <row r="29" spans="1:10" ht="15.75" customHeight="1">
      <c r="A29" s="12" t="s">
        <v>1588</v>
      </c>
      <c r="B29" s="16">
        <v>3.5844907407407409E-2</v>
      </c>
      <c r="C29" s="12" t="s">
        <v>21</v>
      </c>
      <c r="D29" s="12" t="s">
        <v>16</v>
      </c>
      <c r="E29" s="36">
        <v>12</v>
      </c>
      <c r="F29" s="37">
        <f t="shared" ref="F29:F30" si="1">E29-1</f>
        <v>11</v>
      </c>
    </row>
    <row r="30" spans="1:10" ht="15.75" customHeight="1">
      <c r="A30" s="12" t="s">
        <v>1588</v>
      </c>
      <c r="B30" s="16">
        <v>3.5844907407407409E-2</v>
      </c>
      <c r="C30" s="12" t="s">
        <v>888</v>
      </c>
      <c r="D30" s="12" t="s">
        <v>16</v>
      </c>
      <c r="E30" s="36">
        <v>12</v>
      </c>
      <c r="F30" s="37">
        <f t="shared" si="1"/>
        <v>11</v>
      </c>
    </row>
    <row r="31" spans="1:10" ht="15.75" customHeight="1">
      <c r="A31" s="12" t="s">
        <v>1588</v>
      </c>
      <c r="B31" s="16">
        <v>3.5868055555555556E-2</v>
      </c>
      <c r="C31" s="12" t="s">
        <v>19</v>
      </c>
      <c r="D31" s="12" t="s">
        <v>16</v>
      </c>
      <c r="E31" s="36">
        <v>12</v>
      </c>
      <c r="F31" s="37">
        <f>E31-5</f>
        <v>7</v>
      </c>
    </row>
    <row r="32" spans="1:10" ht="15.75" customHeight="1">
      <c r="A32" s="12" t="s">
        <v>1588</v>
      </c>
      <c r="B32" s="16">
        <v>3.6608796296296299E-2</v>
      </c>
      <c r="C32" s="12" t="s">
        <v>13</v>
      </c>
      <c r="D32" s="12" t="s">
        <v>33</v>
      </c>
      <c r="E32" s="36">
        <v>16</v>
      </c>
      <c r="F32" s="37">
        <f t="shared" ref="F32:F33" si="2">E32-8</f>
        <v>8</v>
      </c>
      <c r="J32" s="12" t="s">
        <v>120</v>
      </c>
    </row>
    <row r="33" spans="1:10" ht="15.75" customHeight="1">
      <c r="A33" s="12" t="s">
        <v>1588</v>
      </c>
      <c r="B33" s="16">
        <v>3.6851851851851851E-2</v>
      </c>
      <c r="C33" s="12" t="s">
        <v>13</v>
      </c>
      <c r="D33" s="12" t="s">
        <v>33</v>
      </c>
      <c r="E33" s="36">
        <v>17</v>
      </c>
      <c r="F33" s="37">
        <f t="shared" si="2"/>
        <v>9</v>
      </c>
      <c r="J33" s="12" t="s">
        <v>120</v>
      </c>
    </row>
    <row r="34" spans="1:10" ht="15.75" customHeight="1">
      <c r="A34" s="12" t="s">
        <v>1588</v>
      </c>
      <c r="B34" s="16">
        <v>4.0266203703703707E-2</v>
      </c>
      <c r="C34" s="12" t="s">
        <v>18</v>
      </c>
      <c r="D34" s="12" t="s">
        <v>28</v>
      </c>
      <c r="E34" s="36">
        <v>19</v>
      </c>
      <c r="F34" s="37"/>
      <c r="H34" s="12" t="s">
        <v>1614</v>
      </c>
      <c r="J34" s="12" t="s">
        <v>492</v>
      </c>
    </row>
    <row r="35" spans="1:10" ht="15.75" customHeight="1">
      <c r="A35" s="12" t="s">
        <v>1588</v>
      </c>
      <c r="B35" s="16">
        <v>4.2743055555555555E-2</v>
      </c>
      <c r="C35" s="12" t="s">
        <v>14</v>
      </c>
      <c r="D35" s="12" t="s">
        <v>30</v>
      </c>
      <c r="E35" s="37">
        <f>F35+8</f>
        <v>10</v>
      </c>
      <c r="F35" s="36">
        <v>2</v>
      </c>
      <c r="J35" s="12" t="s">
        <v>32</v>
      </c>
    </row>
    <row r="36" spans="1:10" ht="15.75" customHeight="1">
      <c r="A36" s="12" t="s">
        <v>1588</v>
      </c>
      <c r="B36" s="16">
        <v>4.2824074074074077E-2</v>
      </c>
      <c r="C36" s="12" t="s">
        <v>14</v>
      </c>
      <c r="D36" s="12" t="s">
        <v>30</v>
      </c>
      <c r="E36" s="36">
        <v>20</v>
      </c>
      <c r="F36" s="37">
        <f>E36-8</f>
        <v>12</v>
      </c>
      <c r="J36" s="12" t="s">
        <v>103</v>
      </c>
    </row>
    <row r="37" spans="1:10" ht="15.75" customHeight="1">
      <c r="A37" s="12" t="s">
        <v>1588</v>
      </c>
      <c r="B37" s="16">
        <v>4.2824074074074077E-2</v>
      </c>
      <c r="C37" s="12" t="s">
        <v>14</v>
      </c>
      <c r="D37" s="12" t="s">
        <v>30</v>
      </c>
      <c r="E37" s="36" t="s">
        <v>20</v>
      </c>
      <c r="F37" s="36">
        <v>1</v>
      </c>
      <c r="J37" s="12" t="s">
        <v>368</v>
      </c>
    </row>
    <row r="38" spans="1:10" ht="15.75" customHeight="1">
      <c r="A38" s="12" t="s">
        <v>1588</v>
      </c>
      <c r="B38" s="16">
        <v>4.3807870370370372E-2</v>
      </c>
      <c r="C38" s="12" t="s">
        <v>14</v>
      </c>
      <c r="D38" s="12" t="s">
        <v>30</v>
      </c>
      <c r="E38" s="36" t="s">
        <v>38</v>
      </c>
      <c r="F38" s="36" t="s">
        <v>38</v>
      </c>
      <c r="J38" s="12" t="s">
        <v>103</v>
      </c>
    </row>
    <row r="39" spans="1:10" ht="15.75" customHeight="1">
      <c r="A39" s="12" t="s">
        <v>1588</v>
      </c>
      <c r="B39" s="16">
        <v>4.3807870370370372E-2</v>
      </c>
      <c r="C39" s="12" t="s">
        <v>14</v>
      </c>
      <c r="D39" s="12" t="s">
        <v>30</v>
      </c>
      <c r="E39" s="37">
        <f>F39+8</f>
        <v>10</v>
      </c>
      <c r="F39" s="36">
        <v>2</v>
      </c>
      <c r="J39" s="12" t="s">
        <v>368</v>
      </c>
    </row>
    <row r="40" spans="1:10" ht="15.75" customHeight="1">
      <c r="A40" s="12" t="s">
        <v>1588</v>
      </c>
      <c r="B40" s="16">
        <v>4.3877314814814813E-2</v>
      </c>
      <c r="C40" s="12" t="s">
        <v>14</v>
      </c>
      <c r="D40" s="12" t="s">
        <v>30</v>
      </c>
      <c r="E40" s="36" t="s">
        <v>17</v>
      </c>
      <c r="F40" s="36">
        <v>20</v>
      </c>
      <c r="G40" s="12" t="s">
        <v>40</v>
      </c>
      <c r="J40" s="12" t="s">
        <v>103</v>
      </c>
    </row>
    <row r="41" spans="1:10" ht="15.75" customHeight="1">
      <c r="A41" s="12" t="s">
        <v>1588</v>
      </c>
      <c r="B41" s="16">
        <v>4.3877314814814813E-2</v>
      </c>
      <c r="C41" s="12" t="s">
        <v>14</v>
      </c>
      <c r="D41" s="12" t="s">
        <v>30</v>
      </c>
      <c r="E41" s="36">
        <v>20</v>
      </c>
      <c r="F41" s="36">
        <v>12</v>
      </c>
      <c r="J41" s="12" t="s">
        <v>368</v>
      </c>
    </row>
    <row r="42" spans="1:10" ht="15.75" customHeight="1">
      <c r="A42" s="12" t="s">
        <v>1588</v>
      </c>
      <c r="B42" s="16">
        <v>4.4155092592592593E-2</v>
      </c>
      <c r="C42" s="12" t="s">
        <v>14</v>
      </c>
      <c r="D42" s="12" t="s">
        <v>28</v>
      </c>
      <c r="E42" s="36">
        <v>7</v>
      </c>
      <c r="F42" s="37"/>
      <c r="H42" s="12" t="s">
        <v>1615</v>
      </c>
    </row>
    <row r="43" spans="1:10" ht="15.75" customHeight="1">
      <c r="A43" s="12" t="s">
        <v>1588</v>
      </c>
      <c r="B43" s="16">
        <v>4.5300925925925925E-2</v>
      </c>
      <c r="C43" s="12" t="s">
        <v>13</v>
      </c>
      <c r="D43" s="12" t="s">
        <v>30</v>
      </c>
      <c r="E43" s="36" t="s">
        <v>38</v>
      </c>
      <c r="F43" s="36" t="s">
        <v>38</v>
      </c>
      <c r="J43" s="12" t="s">
        <v>56</v>
      </c>
    </row>
    <row r="44" spans="1:10" ht="15.75" customHeight="1">
      <c r="A44" s="12" t="s">
        <v>1588</v>
      </c>
      <c r="B44" s="16">
        <v>4.5300925925925925E-2</v>
      </c>
      <c r="C44" s="12" t="s">
        <v>13</v>
      </c>
      <c r="D44" s="12" t="s">
        <v>30</v>
      </c>
      <c r="E44" s="36">
        <v>29</v>
      </c>
      <c r="F44" s="44">
        <f>E44-9</f>
        <v>20</v>
      </c>
      <c r="J44" s="12" t="s">
        <v>1616</v>
      </c>
    </row>
    <row r="45" spans="1:10" ht="15.75" customHeight="1">
      <c r="A45" s="12" t="s">
        <v>1588</v>
      </c>
      <c r="B45" s="16">
        <v>4.5370370370370373E-2</v>
      </c>
      <c r="C45" s="12" t="s">
        <v>13</v>
      </c>
      <c r="D45" s="12" t="s">
        <v>30</v>
      </c>
      <c r="E45" s="36" t="s">
        <v>38</v>
      </c>
      <c r="F45" s="36" t="s">
        <v>38</v>
      </c>
      <c r="J45" s="12" t="s">
        <v>56</v>
      </c>
    </row>
    <row r="46" spans="1:10" ht="15.75" customHeight="1">
      <c r="A46" s="12" t="s">
        <v>1588</v>
      </c>
      <c r="B46" s="16">
        <v>4.5370370370370373E-2</v>
      </c>
      <c r="C46" s="12" t="s">
        <v>13</v>
      </c>
      <c r="D46" s="12" t="s">
        <v>30</v>
      </c>
      <c r="E46" s="36">
        <v>19</v>
      </c>
      <c r="F46" s="37">
        <f>E46-9</f>
        <v>10</v>
      </c>
      <c r="J46" s="12" t="s">
        <v>1616</v>
      </c>
    </row>
    <row r="47" spans="1:10" ht="15.75" customHeight="1">
      <c r="A47" s="12" t="s">
        <v>1588</v>
      </c>
      <c r="B47" s="16">
        <v>4.5555555555555557E-2</v>
      </c>
      <c r="C47" s="12" t="s">
        <v>13</v>
      </c>
      <c r="D47" s="12" t="s">
        <v>28</v>
      </c>
      <c r="E47" s="36">
        <v>15</v>
      </c>
      <c r="F47" s="37"/>
      <c r="H47" s="12" t="s">
        <v>1620</v>
      </c>
    </row>
    <row r="48" spans="1:10" ht="15.75" customHeight="1">
      <c r="A48" s="12" t="s">
        <v>1588</v>
      </c>
      <c r="B48" s="16">
        <v>4.6504629629629632E-2</v>
      </c>
      <c r="C48" s="12" t="s">
        <v>66</v>
      </c>
      <c r="D48" s="12" t="s">
        <v>30</v>
      </c>
      <c r="E48" s="36" t="s">
        <v>17</v>
      </c>
      <c r="F48" s="36">
        <v>20</v>
      </c>
      <c r="G48" s="12" t="s">
        <v>40</v>
      </c>
      <c r="J48" s="12" t="s">
        <v>504</v>
      </c>
    </row>
    <row r="49" spans="1:10" ht="15.75" customHeight="1">
      <c r="A49" s="12" t="s">
        <v>1588</v>
      </c>
      <c r="B49" s="16">
        <v>4.6504629629629632E-2</v>
      </c>
      <c r="C49" s="12" t="s">
        <v>66</v>
      </c>
      <c r="D49" s="12" t="s">
        <v>30</v>
      </c>
      <c r="E49" s="36" t="s">
        <v>38</v>
      </c>
      <c r="F49" s="36" t="s">
        <v>38</v>
      </c>
      <c r="J49" s="12" t="s">
        <v>56</v>
      </c>
    </row>
    <row r="50" spans="1:10" ht="15.75" customHeight="1">
      <c r="A50" s="12" t="s">
        <v>1588</v>
      </c>
      <c r="B50" s="16">
        <v>4.6493055555555558E-2</v>
      </c>
      <c r="C50" s="12" t="s">
        <v>66</v>
      </c>
      <c r="D50" s="12" t="s">
        <v>30</v>
      </c>
      <c r="E50" s="36" t="s">
        <v>38</v>
      </c>
      <c r="F50" s="36" t="s">
        <v>38</v>
      </c>
      <c r="J50" s="12" t="s">
        <v>56</v>
      </c>
    </row>
    <row r="51" spans="1:10" ht="15.75" customHeight="1">
      <c r="A51" s="12" t="s">
        <v>1588</v>
      </c>
      <c r="B51" s="16">
        <v>4.6493055555555558E-2</v>
      </c>
      <c r="C51" s="12" t="s">
        <v>66</v>
      </c>
      <c r="D51" s="12" t="s">
        <v>30</v>
      </c>
      <c r="E51" s="36">
        <v>10</v>
      </c>
      <c r="F51" s="37">
        <f>E51-7</f>
        <v>3</v>
      </c>
      <c r="J51" s="12" t="s">
        <v>504</v>
      </c>
    </row>
    <row r="52" spans="1:10" ht="15.75" customHeight="1">
      <c r="A52" s="12" t="s">
        <v>1588</v>
      </c>
      <c r="B52" s="16">
        <v>4.6828703703703706E-2</v>
      </c>
      <c r="C52" s="12" t="s">
        <v>66</v>
      </c>
      <c r="D52" s="12" t="s">
        <v>28</v>
      </c>
      <c r="E52" s="36">
        <v>29</v>
      </c>
      <c r="F52" s="37"/>
      <c r="H52" s="12" t="s">
        <v>1621</v>
      </c>
    </row>
    <row r="53" spans="1:10" ht="15.75" customHeight="1">
      <c r="A53" s="12" t="s">
        <v>1588</v>
      </c>
      <c r="B53" s="16">
        <v>5.0254629629629628E-2</v>
      </c>
      <c r="C53" s="12" t="s">
        <v>888</v>
      </c>
      <c r="D53" s="12" t="s">
        <v>30</v>
      </c>
      <c r="E53" s="36" t="s">
        <v>38</v>
      </c>
      <c r="F53" s="36" t="s">
        <v>38</v>
      </c>
      <c r="J53" s="12" t="s">
        <v>56</v>
      </c>
    </row>
    <row r="54" spans="1:10" ht="15.75" customHeight="1">
      <c r="A54" s="12" t="s">
        <v>1588</v>
      </c>
      <c r="B54" s="16">
        <v>5.0254629629629628E-2</v>
      </c>
      <c r="C54" s="12" t="s">
        <v>888</v>
      </c>
      <c r="D54" s="12" t="s">
        <v>30</v>
      </c>
      <c r="E54" s="36">
        <v>18</v>
      </c>
      <c r="F54" s="37">
        <f>E54-3</f>
        <v>15</v>
      </c>
      <c r="J54" s="12" t="s">
        <v>1624</v>
      </c>
    </row>
    <row r="55" spans="1:10" ht="15.75" customHeight="1">
      <c r="A55" s="12" t="s">
        <v>1588</v>
      </c>
      <c r="B55" s="16">
        <v>5.0567129629629629E-2</v>
      </c>
      <c r="C55" s="12" t="s">
        <v>888</v>
      </c>
      <c r="D55" s="12" t="s">
        <v>28</v>
      </c>
      <c r="E55" s="36">
        <v>10</v>
      </c>
      <c r="F55" s="37"/>
      <c r="H55" s="12" t="s">
        <v>1625</v>
      </c>
    </row>
    <row r="56" spans="1:10" ht="15.75" customHeight="1">
      <c r="A56" s="12" t="s">
        <v>1588</v>
      </c>
      <c r="B56" s="16">
        <v>5.0833333333333335E-2</v>
      </c>
      <c r="C56" s="12" t="s">
        <v>19</v>
      </c>
      <c r="D56" s="12" t="s">
        <v>30</v>
      </c>
      <c r="E56" s="36" t="s">
        <v>38</v>
      </c>
      <c r="F56" s="36" t="s">
        <v>38</v>
      </c>
      <c r="J56" s="12" t="s">
        <v>56</v>
      </c>
    </row>
    <row r="57" spans="1:10" ht="15.75" customHeight="1">
      <c r="A57" s="12" t="s">
        <v>1588</v>
      </c>
      <c r="B57" s="16">
        <v>5.0833333333333335E-2</v>
      </c>
      <c r="C57" s="12" t="s">
        <v>19</v>
      </c>
      <c r="D57" s="12" t="s">
        <v>30</v>
      </c>
      <c r="E57" s="36">
        <v>15</v>
      </c>
      <c r="F57" s="37">
        <f>E57-9</f>
        <v>6</v>
      </c>
      <c r="J57" s="12" t="s">
        <v>1296</v>
      </c>
    </row>
    <row r="58" spans="1:10" ht="15.75" customHeight="1">
      <c r="A58" s="12" t="s">
        <v>1588</v>
      </c>
      <c r="B58" s="16">
        <v>5.1041666666666666E-2</v>
      </c>
      <c r="C58" s="12" t="s">
        <v>19</v>
      </c>
      <c r="D58" s="12" t="s">
        <v>30</v>
      </c>
      <c r="E58" s="36" t="s">
        <v>38</v>
      </c>
      <c r="F58" s="36" t="s">
        <v>38</v>
      </c>
      <c r="J58" s="12" t="s">
        <v>56</v>
      </c>
    </row>
    <row r="59" spans="1:10" ht="13">
      <c r="A59" s="12" t="s">
        <v>1588</v>
      </c>
      <c r="B59" s="16">
        <v>5.1041666666666666E-2</v>
      </c>
      <c r="C59" s="12" t="s">
        <v>19</v>
      </c>
      <c r="D59" s="12" t="s">
        <v>30</v>
      </c>
      <c r="E59" s="36">
        <v>28</v>
      </c>
      <c r="F59" s="37">
        <f>E59-9</f>
        <v>19</v>
      </c>
      <c r="J59" s="12" t="s">
        <v>1294</v>
      </c>
    </row>
    <row r="60" spans="1:10" ht="13">
      <c r="A60" s="12" t="s">
        <v>1588</v>
      </c>
      <c r="B60" s="16">
        <v>5.1249999999999997E-2</v>
      </c>
      <c r="C60" s="12" t="s">
        <v>19</v>
      </c>
      <c r="D60" s="12" t="s">
        <v>28</v>
      </c>
      <c r="E60" s="36">
        <v>30</v>
      </c>
      <c r="F60" s="37"/>
      <c r="H60" s="12" t="s">
        <v>1627</v>
      </c>
      <c r="J60" s="12" t="s">
        <v>497</v>
      </c>
    </row>
    <row r="61" spans="1:10" ht="13">
      <c r="A61" s="12" t="s">
        <v>1588</v>
      </c>
      <c r="B61" s="16">
        <v>5.2812499999999998E-2</v>
      </c>
      <c r="C61" s="12" t="s">
        <v>14</v>
      </c>
      <c r="D61" s="12" t="s">
        <v>30</v>
      </c>
      <c r="E61" s="36">
        <v>14</v>
      </c>
      <c r="F61" s="37">
        <f>E61-8</f>
        <v>6</v>
      </c>
      <c r="J61" s="12" t="s">
        <v>58</v>
      </c>
    </row>
    <row r="62" spans="1:10" ht="13">
      <c r="A62" s="12" t="s">
        <v>1588</v>
      </c>
      <c r="B62" s="16">
        <v>5.2962962962962962E-2</v>
      </c>
      <c r="C62" s="12" t="s">
        <v>14</v>
      </c>
      <c r="D62" s="12" t="s">
        <v>30</v>
      </c>
      <c r="E62" s="37">
        <f>F62+8</f>
        <v>27</v>
      </c>
      <c r="F62" s="36">
        <v>19</v>
      </c>
      <c r="J62" s="12" t="s">
        <v>58</v>
      </c>
    </row>
    <row r="63" spans="1:10" ht="13">
      <c r="A63" s="12" t="s">
        <v>1588</v>
      </c>
      <c r="B63" s="16">
        <v>5.3090277777777778E-2</v>
      </c>
      <c r="C63" s="12" t="s">
        <v>14</v>
      </c>
      <c r="D63" s="12" t="s">
        <v>28</v>
      </c>
      <c r="E63" s="36">
        <v>7</v>
      </c>
      <c r="F63" s="37"/>
      <c r="H63" s="12" t="s">
        <v>1615</v>
      </c>
    </row>
    <row r="64" spans="1:10" ht="13">
      <c r="A64" s="12" t="s">
        <v>1588</v>
      </c>
      <c r="B64" s="16">
        <v>5.3553240740740742E-2</v>
      </c>
      <c r="C64" s="12" t="s">
        <v>14</v>
      </c>
      <c r="D64" s="12" t="s">
        <v>30</v>
      </c>
      <c r="E64" s="36" t="s">
        <v>17</v>
      </c>
      <c r="F64" s="36">
        <v>20</v>
      </c>
      <c r="G64" s="12" t="s">
        <v>40</v>
      </c>
      <c r="J64" s="12" t="s">
        <v>32</v>
      </c>
    </row>
    <row r="65" spans="1:10" ht="13">
      <c r="A65" s="12" t="s">
        <v>1588</v>
      </c>
      <c r="B65" s="16">
        <v>5.3657407407407411E-2</v>
      </c>
      <c r="C65" s="12" t="s">
        <v>14</v>
      </c>
      <c r="D65" s="12" t="s">
        <v>28</v>
      </c>
      <c r="E65" s="36">
        <v>11</v>
      </c>
      <c r="F65" s="37"/>
      <c r="H65" s="12" t="s">
        <v>1630</v>
      </c>
    </row>
    <row r="66" spans="1:10" ht="13">
      <c r="A66" s="12" t="s">
        <v>1588</v>
      </c>
      <c r="B66" s="16">
        <v>5.3888888888888889E-2</v>
      </c>
      <c r="C66" s="12" t="s">
        <v>14</v>
      </c>
      <c r="D66" s="12" t="s">
        <v>30</v>
      </c>
      <c r="E66" s="36">
        <v>18</v>
      </c>
      <c r="F66" s="37">
        <f>E66-8</f>
        <v>10</v>
      </c>
      <c r="H66" s="12"/>
      <c r="J66" s="12" t="s">
        <v>32</v>
      </c>
    </row>
    <row r="67" spans="1:10" ht="13">
      <c r="A67" s="12" t="s">
        <v>1588</v>
      </c>
      <c r="B67" s="16">
        <v>5.4062499999999999E-2</v>
      </c>
      <c r="C67" s="12" t="s">
        <v>14</v>
      </c>
      <c r="D67" s="12" t="s">
        <v>28</v>
      </c>
      <c r="E67" s="36">
        <v>11</v>
      </c>
      <c r="F67" s="37"/>
      <c r="H67" s="12" t="s">
        <v>1630</v>
      </c>
    </row>
    <row r="68" spans="1:10" ht="13">
      <c r="A68" s="12" t="s">
        <v>1588</v>
      </c>
      <c r="B68" s="16">
        <v>5.4317129629629632E-2</v>
      </c>
      <c r="C68" s="12" t="s">
        <v>13</v>
      </c>
      <c r="D68" s="12" t="s">
        <v>30</v>
      </c>
      <c r="E68" s="36">
        <v>28</v>
      </c>
      <c r="F68" s="37">
        <f t="shared" ref="F68:F69" si="3">E68-9</f>
        <v>19</v>
      </c>
      <c r="J68" s="12" t="s">
        <v>1020</v>
      </c>
    </row>
    <row r="69" spans="1:10" ht="13">
      <c r="A69" s="12" t="s">
        <v>1588</v>
      </c>
      <c r="B69" s="16">
        <v>5.4328703703703705E-2</v>
      </c>
      <c r="C69" s="12" t="s">
        <v>13</v>
      </c>
      <c r="D69" s="12" t="s">
        <v>30</v>
      </c>
      <c r="E69" s="36">
        <v>29</v>
      </c>
      <c r="F69" s="44">
        <f t="shared" si="3"/>
        <v>20</v>
      </c>
      <c r="J69" s="12" t="s">
        <v>1020</v>
      </c>
    </row>
    <row r="70" spans="1:10" ht="13">
      <c r="A70" s="12" t="s">
        <v>1588</v>
      </c>
      <c r="B70" s="16">
        <v>5.4525462962962963E-2</v>
      </c>
      <c r="C70" s="12" t="s">
        <v>13</v>
      </c>
      <c r="D70" s="12" t="s">
        <v>28</v>
      </c>
      <c r="E70" s="36">
        <v>14</v>
      </c>
      <c r="F70" s="37"/>
      <c r="H70" s="12" t="s">
        <v>1636</v>
      </c>
    </row>
    <row r="71" spans="1:10" ht="13">
      <c r="A71" s="12" t="s">
        <v>1588</v>
      </c>
      <c r="B71" s="16">
        <v>5.4664351851851853E-2</v>
      </c>
      <c r="C71" s="12" t="s">
        <v>13</v>
      </c>
      <c r="D71" s="12" t="s">
        <v>28</v>
      </c>
      <c r="E71" s="36">
        <v>19</v>
      </c>
      <c r="F71" s="37"/>
      <c r="H71" s="12" t="s">
        <v>1638</v>
      </c>
      <c r="I71" s="12">
        <v>1</v>
      </c>
      <c r="J71" s="12" t="s">
        <v>100</v>
      </c>
    </row>
    <row r="72" spans="1:10" ht="13">
      <c r="A72" s="12" t="s">
        <v>1588</v>
      </c>
      <c r="B72" s="16">
        <v>5.6180555555555553E-2</v>
      </c>
      <c r="C72" s="12" t="s">
        <v>18</v>
      </c>
      <c r="D72" s="12" t="s">
        <v>15</v>
      </c>
      <c r="E72" s="36">
        <v>12</v>
      </c>
      <c r="F72" s="37">
        <f>E72-5</f>
        <v>7</v>
      </c>
    </row>
    <row r="73" spans="1:10" ht="13">
      <c r="A73" s="12" t="s">
        <v>1588</v>
      </c>
      <c r="B73" s="16">
        <v>5.7175925925925929E-2</v>
      </c>
      <c r="C73" s="12" t="s">
        <v>888</v>
      </c>
      <c r="D73" s="12" t="s">
        <v>30</v>
      </c>
      <c r="E73" s="36">
        <v>22</v>
      </c>
      <c r="F73" s="37">
        <f>E73-3</f>
        <v>19</v>
      </c>
      <c r="J73" s="12" t="s">
        <v>1624</v>
      </c>
    </row>
    <row r="74" spans="1:10" ht="13">
      <c r="A74" s="12" t="s">
        <v>1588</v>
      </c>
      <c r="B74" s="16">
        <v>5.7453703703703701E-2</v>
      </c>
      <c r="C74" s="12" t="s">
        <v>888</v>
      </c>
      <c r="D74" s="12" t="s">
        <v>28</v>
      </c>
      <c r="E74" s="36">
        <v>10</v>
      </c>
      <c r="F74" s="37"/>
      <c r="H74" s="12" t="s">
        <v>1642</v>
      </c>
    </row>
    <row r="75" spans="1:10" ht="13">
      <c r="A75" s="12" t="s">
        <v>1588</v>
      </c>
      <c r="B75" s="16">
        <v>5.7604166666666665E-2</v>
      </c>
      <c r="C75" s="12" t="s">
        <v>14</v>
      </c>
      <c r="D75" s="12" t="s">
        <v>26</v>
      </c>
      <c r="E75" s="36">
        <v>11</v>
      </c>
      <c r="F75" s="37">
        <f>E75-6</f>
        <v>5</v>
      </c>
    </row>
    <row r="76" spans="1:10" ht="13">
      <c r="A76" s="12" t="s">
        <v>1588</v>
      </c>
      <c r="B76" s="16">
        <v>5.7604166666666665E-2</v>
      </c>
      <c r="C76" s="12" t="s">
        <v>66</v>
      </c>
      <c r="D76" s="12" t="s">
        <v>26</v>
      </c>
      <c r="E76" s="36" t="s">
        <v>38</v>
      </c>
      <c r="F76" s="36" t="s">
        <v>38</v>
      </c>
    </row>
    <row r="77" spans="1:10" ht="13">
      <c r="A77" s="12" t="s">
        <v>1588</v>
      </c>
      <c r="B77" s="16">
        <v>5.7650462962962966E-2</v>
      </c>
      <c r="C77" s="12" t="s">
        <v>13</v>
      </c>
      <c r="D77" s="12" t="s">
        <v>33</v>
      </c>
      <c r="E77" s="36" t="s">
        <v>38</v>
      </c>
      <c r="F77" s="36" t="s">
        <v>38</v>
      </c>
      <c r="J77" s="12" t="s">
        <v>120</v>
      </c>
    </row>
    <row r="78" spans="1:10" ht="13">
      <c r="A78" s="12" t="s">
        <v>1588</v>
      </c>
      <c r="B78" s="16">
        <v>5.7650462962962966E-2</v>
      </c>
      <c r="C78" s="12" t="s">
        <v>13</v>
      </c>
      <c r="D78" s="12" t="s">
        <v>33</v>
      </c>
      <c r="E78" s="36" t="s">
        <v>38</v>
      </c>
      <c r="F78" s="36" t="s">
        <v>38</v>
      </c>
      <c r="J78" s="12" t="s">
        <v>120</v>
      </c>
    </row>
    <row r="79" spans="1:10" ht="13">
      <c r="A79" s="12" t="s">
        <v>1588</v>
      </c>
      <c r="B79" s="16">
        <v>5.7673611111111113E-2</v>
      </c>
      <c r="C79" s="12" t="s">
        <v>19</v>
      </c>
      <c r="D79" s="12" t="s">
        <v>30</v>
      </c>
      <c r="E79" s="36">
        <v>20</v>
      </c>
      <c r="F79" s="37">
        <f>E79-9</f>
        <v>11</v>
      </c>
      <c r="J79" s="12" t="s">
        <v>1244</v>
      </c>
    </row>
    <row r="80" spans="1:10" ht="13">
      <c r="A80" s="12" t="s">
        <v>1588</v>
      </c>
      <c r="B80" s="16">
        <v>5.7743055555555554E-2</v>
      </c>
      <c r="C80" s="12" t="s">
        <v>13</v>
      </c>
      <c r="D80" s="12" t="s">
        <v>28</v>
      </c>
      <c r="E80" s="36">
        <v>16</v>
      </c>
      <c r="F80" s="37"/>
      <c r="H80" s="12" t="s">
        <v>1646</v>
      </c>
    </row>
    <row r="81" spans="1:10" ht="13">
      <c r="A81" s="12" t="s">
        <v>1588</v>
      </c>
      <c r="B81" s="16">
        <v>5.7789351851851849E-2</v>
      </c>
      <c r="C81" s="12" t="s">
        <v>19</v>
      </c>
      <c r="D81" s="12" t="s">
        <v>28</v>
      </c>
      <c r="E81" s="36">
        <v>12</v>
      </c>
      <c r="F81" s="37"/>
      <c r="H81" s="12" t="s">
        <v>1647</v>
      </c>
    </row>
    <row r="82" spans="1:10" ht="13">
      <c r="A82" s="12" t="s">
        <v>1588</v>
      </c>
      <c r="B82" s="16">
        <v>5.8032407407407408E-2</v>
      </c>
      <c r="C82" s="12" t="s">
        <v>18</v>
      </c>
      <c r="D82" s="12" t="s">
        <v>33</v>
      </c>
      <c r="E82" s="37">
        <f>F82+8</f>
        <v>27</v>
      </c>
      <c r="F82" s="36">
        <v>19</v>
      </c>
      <c r="J82" s="12" t="s">
        <v>232</v>
      </c>
    </row>
    <row r="83" spans="1:10" ht="13">
      <c r="A83" s="12" t="s">
        <v>1588</v>
      </c>
      <c r="B83" s="16">
        <v>5.7951388888888886E-2</v>
      </c>
      <c r="C83" s="12" t="s">
        <v>18</v>
      </c>
      <c r="D83" s="12" t="s">
        <v>28</v>
      </c>
      <c r="E83" s="36">
        <v>13</v>
      </c>
      <c r="F83" s="37"/>
      <c r="H83" s="12" t="s">
        <v>1649</v>
      </c>
    </row>
    <row r="84" spans="1:10" ht="13">
      <c r="A84" s="12" t="s">
        <v>1588</v>
      </c>
      <c r="B84" s="16">
        <v>5.8194444444444444E-2</v>
      </c>
      <c r="C84" s="12" t="s">
        <v>21</v>
      </c>
      <c r="D84" s="12" t="s">
        <v>33</v>
      </c>
      <c r="E84" s="36" t="s">
        <v>17</v>
      </c>
      <c r="F84" s="36">
        <v>20</v>
      </c>
      <c r="G84" s="12" t="s">
        <v>40</v>
      </c>
      <c r="J84" s="12" t="s">
        <v>63</v>
      </c>
    </row>
    <row r="85" spans="1:10" ht="13">
      <c r="A85" s="12" t="s">
        <v>1588</v>
      </c>
      <c r="B85" s="16">
        <v>5.828703703703704E-2</v>
      </c>
      <c r="C85" s="12" t="s">
        <v>21</v>
      </c>
      <c r="D85" s="12" t="s">
        <v>28</v>
      </c>
      <c r="E85" s="36">
        <v>18</v>
      </c>
      <c r="F85" s="37"/>
      <c r="H85" s="12" t="s">
        <v>1651</v>
      </c>
    </row>
    <row r="86" spans="1:10" ht="13">
      <c r="A86" s="12" t="s">
        <v>1588</v>
      </c>
      <c r="B86" s="16">
        <v>5.8310185185185187E-2</v>
      </c>
      <c r="C86" s="12" t="s">
        <v>13</v>
      </c>
      <c r="D86" s="12" t="s">
        <v>33</v>
      </c>
      <c r="E86" s="36" t="s">
        <v>38</v>
      </c>
      <c r="F86" s="36" t="s">
        <v>38</v>
      </c>
      <c r="J86" s="12" t="s">
        <v>120</v>
      </c>
    </row>
    <row r="87" spans="1:10" ht="13">
      <c r="A87" s="12" t="s">
        <v>1588</v>
      </c>
      <c r="B87" s="16">
        <v>5.8310185185185187E-2</v>
      </c>
      <c r="C87" s="12" t="s">
        <v>13</v>
      </c>
      <c r="D87" s="12" t="s">
        <v>33</v>
      </c>
      <c r="E87" s="36">
        <v>21</v>
      </c>
      <c r="F87" s="37">
        <f>E87-8</f>
        <v>13</v>
      </c>
      <c r="J87" s="12" t="s">
        <v>120</v>
      </c>
    </row>
    <row r="88" spans="1:10" ht="13">
      <c r="A88" s="12" t="s">
        <v>1588</v>
      </c>
      <c r="B88" s="16">
        <v>5.8344907407407408E-2</v>
      </c>
      <c r="C88" s="12" t="s">
        <v>13</v>
      </c>
      <c r="D88" s="12" t="s">
        <v>28</v>
      </c>
      <c r="E88" s="36">
        <v>19</v>
      </c>
      <c r="F88" s="37"/>
      <c r="H88" s="12" t="s">
        <v>1653</v>
      </c>
    </row>
    <row r="89" spans="1:10" ht="13">
      <c r="A89" s="12" t="s">
        <v>1588</v>
      </c>
      <c r="B89" s="16">
        <v>5.8923611111111114E-2</v>
      </c>
      <c r="C89" s="12" t="s">
        <v>19</v>
      </c>
      <c r="D89" s="12" t="s">
        <v>30</v>
      </c>
      <c r="E89" s="36" t="s">
        <v>38</v>
      </c>
      <c r="F89" s="36" t="s">
        <v>38</v>
      </c>
      <c r="J89" s="12" t="s">
        <v>103</v>
      </c>
    </row>
    <row r="90" spans="1:10" ht="13">
      <c r="A90" s="12" t="s">
        <v>1588</v>
      </c>
      <c r="B90" s="16">
        <v>5.8923611111111114E-2</v>
      </c>
      <c r="C90" s="12" t="s">
        <v>19</v>
      </c>
      <c r="D90" s="12" t="s">
        <v>30</v>
      </c>
      <c r="E90" s="36">
        <v>13</v>
      </c>
      <c r="F90" s="37">
        <f>E90-7</f>
        <v>6</v>
      </c>
      <c r="J90" s="12" t="s">
        <v>1655</v>
      </c>
    </row>
    <row r="91" spans="1:10" ht="13">
      <c r="A91" s="12" t="s">
        <v>1588</v>
      </c>
      <c r="B91" s="16">
        <v>5.9374999999999997E-2</v>
      </c>
      <c r="C91" s="12" t="s">
        <v>888</v>
      </c>
      <c r="D91" s="12" t="s">
        <v>30</v>
      </c>
      <c r="E91" s="36">
        <v>16</v>
      </c>
      <c r="F91" s="37">
        <f>E91-3</f>
        <v>13</v>
      </c>
      <c r="J91" s="12" t="s">
        <v>1624</v>
      </c>
    </row>
    <row r="92" spans="1:10" ht="13">
      <c r="A92" s="12" t="s">
        <v>1588</v>
      </c>
      <c r="B92" s="16">
        <v>5.962962962962963E-2</v>
      </c>
      <c r="C92" s="12" t="s">
        <v>13</v>
      </c>
      <c r="D92" s="12" t="s">
        <v>33</v>
      </c>
      <c r="E92" s="36" t="s">
        <v>17</v>
      </c>
      <c r="F92" s="36">
        <v>20</v>
      </c>
      <c r="G92" s="12" t="s">
        <v>40</v>
      </c>
      <c r="J92" s="12" t="s">
        <v>120</v>
      </c>
    </row>
    <row r="93" spans="1:10" ht="13">
      <c r="A93" s="12" t="s">
        <v>1588</v>
      </c>
      <c r="B93" s="16">
        <v>5.962962962962963E-2</v>
      </c>
      <c r="C93" s="12" t="s">
        <v>13</v>
      </c>
      <c r="D93" s="12" t="s">
        <v>33</v>
      </c>
      <c r="E93" s="36">
        <v>20</v>
      </c>
      <c r="F93" s="37">
        <f>E93-8</f>
        <v>12</v>
      </c>
      <c r="J93" s="12" t="s">
        <v>120</v>
      </c>
    </row>
    <row r="94" spans="1:10" ht="13">
      <c r="A94" s="12" t="s">
        <v>1588</v>
      </c>
      <c r="B94" s="16">
        <v>5.9722222222222225E-2</v>
      </c>
      <c r="C94" s="12" t="s">
        <v>888</v>
      </c>
      <c r="D94" s="12" t="s">
        <v>28</v>
      </c>
      <c r="E94" s="36">
        <v>15</v>
      </c>
      <c r="F94" s="37"/>
      <c r="H94" s="12" t="s">
        <v>1656</v>
      </c>
      <c r="J94" s="12" t="s">
        <v>215</v>
      </c>
    </row>
    <row r="95" spans="1:10" ht="13">
      <c r="A95" s="12" t="s">
        <v>1588</v>
      </c>
      <c r="B95" s="16">
        <v>5.9814814814814814E-2</v>
      </c>
      <c r="C95" s="12" t="s">
        <v>13</v>
      </c>
      <c r="D95" s="12" t="s">
        <v>28</v>
      </c>
      <c r="E95" s="36">
        <v>13</v>
      </c>
      <c r="F95" s="37"/>
      <c r="H95" s="12" t="s">
        <v>1649</v>
      </c>
    </row>
    <row r="96" spans="1:10" ht="13">
      <c r="A96" s="12" t="s">
        <v>1588</v>
      </c>
      <c r="B96" s="16">
        <v>5.9895833333333336E-2</v>
      </c>
      <c r="C96" s="12" t="s">
        <v>13</v>
      </c>
      <c r="D96" s="12" t="s">
        <v>28</v>
      </c>
      <c r="E96" s="36">
        <v>13</v>
      </c>
      <c r="F96" s="37"/>
      <c r="H96" s="12" t="s">
        <v>1649</v>
      </c>
      <c r="I96" s="12">
        <v>1</v>
      </c>
      <c r="J96" s="12" t="s">
        <v>1657</v>
      </c>
    </row>
    <row r="97" spans="1:10" ht="13">
      <c r="A97" s="12" t="s">
        <v>1588</v>
      </c>
      <c r="B97" s="16">
        <v>6.0243055555555557E-2</v>
      </c>
      <c r="C97" s="12" t="s">
        <v>888</v>
      </c>
      <c r="D97" s="12" t="s">
        <v>101</v>
      </c>
      <c r="E97" s="36">
        <v>12</v>
      </c>
      <c r="F97" s="37"/>
      <c r="J97" s="12" t="s">
        <v>1658</v>
      </c>
    </row>
    <row r="98" spans="1:10" ht="13">
      <c r="A98" s="12" t="s">
        <v>1588</v>
      </c>
      <c r="B98" s="16">
        <v>6.1111111111111109E-2</v>
      </c>
      <c r="C98" s="12" t="s">
        <v>18</v>
      </c>
      <c r="D98" s="12" t="s">
        <v>101</v>
      </c>
      <c r="E98" s="36" t="s">
        <v>38</v>
      </c>
      <c r="F98" s="36" t="s">
        <v>38</v>
      </c>
      <c r="J98" s="12" t="s">
        <v>1659</v>
      </c>
    </row>
    <row r="99" spans="1:10" ht="13">
      <c r="A99" s="12" t="s">
        <v>1588</v>
      </c>
      <c r="B99" s="16">
        <v>6.2268518518518522E-2</v>
      </c>
      <c r="C99" s="12" t="s">
        <v>18</v>
      </c>
      <c r="D99" s="12" t="s">
        <v>15</v>
      </c>
      <c r="E99" s="36" t="s">
        <v>38</v>
      </c>
      <c r="F99" s="36" t="s">
        <v>38</v>
      </c>
      <c r="J99" s="12" t="s">
        <v>56</v>
      </c>
    </row>
    <row r="100" spans="1:10" ht="13">
      <c r="A100" s="12" t="s">
        <v>1588</v>
      </c>
      <c r="B100" s="16">
        <v>6.2268518518518522E-2</v>
      </c>
      <c r="C100" s="12" t="s">
        <v>18</v>
      </c>
      <c r="D100" s="12" t="s">
        <v>15</v>
      </c>
      <c r="E100" s="36">
        <v>24</v>
      </c>
      <c r="F100" s="37">
        <f>E100-5</f>
        <v>19</v>
      </c>
      <c r="J100" s="12" t="s">
        <v>57</v>
      </c>
    </row>
    <row r="101" spans="1:10" ht="13">
      <c r="A101" s="12" t="s">
        <v>1588</v>
      </c>
      <c r="B101" s="16">
        <v>6.356481481481481E-2</v>
      </c>
      <c r="C101" s="12" t="s">
        <v>89</v>
      </c>
      <c r="D101" s="12" t="s">
        <v>15</v>
      </c>
      <c r="E101" s="36">
        <v>17</v>
      </c>
      <c r="F101" s="37">
        <f>E101-3</f>
        <v>14</v>
      </c>
    </row>
    <row r="102" spans="1:10" ht="13">
      <c r="A102" s="12" t="s">
        <v>1588</v>
      </c>
      <c r="B102" s="16">
        <v>6.5115740740740738E-2</v>
      </c>
      <c r="C102" s="12" t="s">
        <v>18</v>
      </c>
      <c r="D102" s="12" t="s">
        <v>15</v>
      </c>
      <c r="E102" s="36" t="s">
        <v>38</v>
      </c>
      <c r="F102" s="36" t="s">
        <v>38</v>
      </c>
      <c r="J102" s="12" t="s">
        <v>56</v>
      </c>
    </row>
    <row r="103" spans="1:10" ht="13">
      <c r="A103" s="12" t="s">
        <v>1588</v>
      </c>
      <c r="B103" s="16">
        <v>6.5115740740740738E-2</v>
      </c>
      <c r="C103" s="12" t="s">
        <v>18</v>
      </c>
      <c r="D103" s="12" t="s">
        <v>15</v>
      </c>
      <c r="E103" s="36">
        <v>8</v>
      </c>
      <c r="F103" s="37">
        <f>E103-5</f>
        <v>3</v>
      </c>
      <c r="J103" s="12" t="s">
        <v>57</v>
      </c>
    </row>
    <row r="104" spans="1:10" ht="13">
      <c r="A104" s="12" t="s">
        <v>1588</v>
      </c>
      <c r="B104" s="16">
        <v>6.8981481481481477E-2</v>
      </c>
      <c r="C104" s="12" t="s">
        <v>89</v>
      </c>
      <c r="D104" s="12" t="s">
        <v>15</v>
      </c>
      <c r="E104" s="36">
        <v>6</v>
      </c>
      <c r="F104" s="37">
        <f>E104-3</f>
        <v>3</v>
      </c>
    </row>
    <row r="105" spans="1:10" ht="13">
      <c r="A105" s="12" t="s">
        <v>1588</v>
      </c>
      <c r="B105" s="16">
        <v>7.0682870370370368E-2</v>
      </c>
      <c r="C105" s="12" t="s">
        <v>18</v>
      </c>
      <c r="D105" s="12" t="s">
        <v>15</v>
      </c>
      <c r="E105" s="36" t="s">
        <v>20</v>
      </c>
      <c r="F105" s="36">
        <v>1</v>
      </c>
    </row>
    <row r="106" spans="1:10" ht="13">
      <c r="A106" s="12" t="s">
        <v>1588</v>
      </c>
      <c r="B106" s="16">
        <v>7.0682870370370368E-2</v>
      </c>
      <c r="C106" s="12" t="s">
        <v>13</v>
      </c>
      <c r="D106" s="12" t="s">
        <v>15</v>
      </c>
      <c r="E106" s="36">
        <v>17</v>
      </c>
      <c r="F106" s="37">
        <f>E106-1</f>
        <v>16</v>
      </c>
    </row>
    <row r="107" spans="1:10" ht="13">
      <c r="A107" s="12" t="s">
        <v>1588</v>
      </c>
      <c r="B107" s="16">
        <v>7.2800925925925922E-2</v>
      </c>
      <c r="C107" s="12" t="s">
        <v>888</v>
      </c>
      <c r="D107" s="12" t="s">
        <v>15</v>
      </c>
      <c r="E107" s="36">
        <v>15</v>
      </c>
      <c r="F107" s="37">
        <f>E107-8</f>
        <v>7</v>
      </c>
    </row>
    <row r="108" spans="1:10" ht="13">
      <c r="A108" s="12" t="s">
        <v>1588</v>
      </c>
      <c r="B108" s="16">
        <v>7.4131944444444445E-2</v>
      </c>
      <c r="C108" s="12" t="s">
        <v>19</v>
      </c>
      <c r="D108" s="12" t="s">
        <v>37</v>
      </c>
      <c r="E108" s="36">
        <v>28</v>
      </c>
      <c r="F108" s="37">
        <f>E108-9</f>
        <v>19</v>
      </c>
    </row>
    <row r="109" spans="1:10" ht="13">
      <c r="A109" s="12" t="s">
        <v>1588</v>
      </c>
      <c r="B109" s="16">
        <v>7.8645833333333331E-2</v>
      </c>
      <c r="C109" s="12" t="s">
        <v>89</v>
      </c>
      <c r="D109" s="12" t="s">
        <v>15</v>
      </c>
      <c r="E109" s="36" t="s">
        <v>38</v>
      </c>
      <c r="F109" s="36" t="s">
        <v>38</v>
      </c>
      <c r="J109" s="12" t="s">
        <v>56</v>
      </c>
    </row>
    <row r="110" spans="1:10" ht="13">
      <c r="A110" s="12" t="s">
        <v>1588</v>
      </c>
      <c r="B110" s="16">
        <v>7.8645833333333331E-2</v>
      </c>
      <c r="C110" s="12" t="s">
        <v>89</v>
      </c>
      <c r="D110" s="12" t="s">
        <v>15</v>
      </c>
      <c r="E110" s="36">
        <v>16</v>
      </c>
      <c r="F110" s="37">
        <f>E110-3</f>
        <v>13</v>
      </c>
      <c r="J110" s="12" t="s">
        <v>57</v>
      </c>
    </row>
    <row r="111" spans="1:10" ht="13">
      <c r="A111" s="12" t="s">
        <v>1588</v>
      </c>
      <c r="B111" s="16">
        <v>8.4120370370370373E-2</v>
      </c>
      <c r="C111" s="12" t="s">
        <v>66</v>
      </c>
      <c r="D111" s="12" t="s">
        <v>22</v>
      </c>
      <c r="E111" s="36">
        <v>6</v>
      </c>
      <c r="F111" s="37">
        <f>E111-2</f>
        <v>4</v>
      </c>
    </row>
    <row r="112" spans="1:10" ht="13">
      <c r="A112" s="12" t="s">
        <v>1588</v>
      </c>
      <c r="B112" s="16">
        <v>8.4120370370370373E-2</v>
      </c>
      <c r="C112" s="12" t="s">
        <v>13</v>
      </c>
      <c r="D112" s="12" t="s">
        <v>22</v>
      </c>
      <c r="E112" s="36">
        <v>15</v>
      </c>
      <c r="F112" s="37">
        <f>E112-0</f>
        <v>15</v>
      </c>
    </row>
    <row r="113" spans="1:10" ht="13">
      <c r="A113" s="12" t="s">
        <v>1588</v>
      </c>
      <c r="B113" s="16">
        <v>8.4120370370370373E-2</v>
      </c>
      <c r="C113" s="12" t="s">
        <v>14</v>
      </c>
      <c r="D113" s="12" t="s">
        <v>22</v>
      </c>
      <c r="E113" s="36">
        <v>17</v>
      </c>
      <c r="F113" s="37">
        <f>E113-8</f>
        <v>9</v>
      </c>
    </row>
    <row r="114" spans="1:10" ht="13">
      <c r="A114" s="12" t="s">
        <v>1588</v>
      </c>
      <c r="B114" s="16">
        <v>8.4120370370370373E-2</v>
      </c>
      <c r="C114" s="12" t="s">
        <v>21</v>
      </c>
      <c r="D114" s="12" t="s">
        <v>22</v>
      </c>
      <c r="E114" s="36">
        <v>17</v>
      </c>
      <c r="F114" s="37">
        <f>E114-2</f>
        <v>15</v>
      </c>
    </row>
    <row r="115" spans="1:10" ht="13">
      <c r="A115" s="12" t="s">
        <v>1588</v>
      </c>
      <c r="B115" s="16">
        <v>8.4120370370370373E-2</v>
      </c>
      <c r="C115" s="12" t="s">
        <v>19</v>
      </c>
      <c r="D115" s="12" t="s">
        <v>22</v>
      </c>
      <c r="E115" s="36" t="s">
        <v>38</v>
      </c>
      <c r="F115" s="36" t="s">
        <v>38</v>
      </c>
      <c r="J115" s="12" t="s">
        <v>56</v>
      </c>
    </row>
    <row r="116" spans="1:10" ht="13">
      <c r="A116" s="12" t="s">
        <v>1588</v>
      </c>
      <c r="B116" s="16">
        <v>8.4120370370370373E-2</v>
      </c>
      <c r="C116" s="12" t="s">
        <v>19</v>
      </c>
      <c r="D116" s="12" t="s">
        <v>22</v>
      </c>
      <c r="E116" s="36">
        <v>21</v>
      </c>
      <c r="F116" s="37">
        <f>E116-11</f>
        <v>10</v>
      </c>
      <c r="J116" s="12" t="s">
        <v>57</v>
      </c>
    </row>
    <row r="117" spans="1:10" ht="13">
      <c r="A117" s="12" t="s">
        <v>1588</v>
      </c>
      <c r="B117" s="16">
        <v>8.4120370370370373E-2</v>
      </c>
      <c r="C117" s="12" t="s">
        <v>18</v>
      </c>
      <c r="D117" s="12" t="s">
        <v>22</v>
      </c>
      <c r="E117" s="36">
        <v>8</v>
      </c>
      <c r="F117" s="37">
        <f>E117-4</f>
        <v>4</v>
      </c>
    </row>
    <row r="118" spans="1:10" ht="13">
      <c r="A118" s="12" t="s">
        <v>1588</v>
      </c>
      <c r="B118" s="16">
        <v>8.4120370370370373E-2</v>
      </c>
      <c r="C118" s="12" t="s">
        <v>888</v>
      </c>
      <c r="D118" s="12" t="s">
        <v>22</v>
      </c>
      <c r="E118" s="36">
        <v>20</v>
      </c>
      <c r="F118" s="37">
        <f>E118-1</f>
        <v>19</v>
      </c>
    </row>
    <row r="119" spans="1:10" ht="13">
      <c r="A119" s="12" t="s">
        <v>1588</v>
      </c>
      <c r="B119" s="16">
        <v>0.10140046296296296</v>
      </c>
      <c r="C119" s="12" t="s">
        <v>13</v>
      </c>
      <c r="D119" s="12" t="s">
        <v>109</v>
      </c>
      <c r="E119" s="36">
        <v>11</v>
      </c>
      <c r="F119" s="37">
        <f>E119-0</f>
        <v>11</v>
      </c>
    </row>
    <row r="120" spans="1:10" ht="13">
      <c r="A120" s="12" t="s">
        <v>1588</v>
      </c>
      <c r="B120" s="16">
        <v>0.10413194444444444</v>
      </c>
      <c r="C120" s="12" t="s">
        <v>21</v>
      </c>
      <c r="D120" s="12" t="s">
        <v>77</v>
      </c>
      <c r="E120" s="36">
        <v>11</v>
      </c>
      <c r="F120" s="37">
        <f>E120-2</f>
        <v>9</v>
      </c>
    </row>
    <row r="121" spans="1:10" ht="13">
      <c r="A121" s="12" t="s">
        <v>1588</v>
      </c>
      <c r="B121" s="16">
        <v>0.10517361111111111</v>
      </c>
      <c r="C121" s="12" t="s">
        <v>21</v>
      </c>
      <c r="D121" s="12" t="s">
        <v>116</v>
      </c>
      <c r="E121" s="36">
        <v>19</v>
      </c>
      <c r="F121" s="37">
        <f t="shared" ref="F121:F122" si="4">E121-4</f>
        <v>15</v>
      </c>
    </row>
    <row r="122" spans="1:10" ht="13">
      <c r="A122" s="12" t="s">
        <v>1588</v>
      </c>
      <c r="B122" s="16">
        <v>0.10693287037037037</v>
      </c>
      <c r="C122" s="12" t="s">
        <v>18</v>
      </c>
      <c r="D122" s="12" t="s">
        <v>34</v>
      </c>
      <c r="E122" s="36">
        <v>12</v>
      </c>
      <c r="F122" s="37">
        <f t="shared" si="4"/>
        <v>8</v>
      </c>
    </row>
    <row r="123" spans="1:10" ht="13">
      <c r="A123" s="12" t="s">
        <v>1588</v>
      </c>
      <c r="B123" s="16">
        <v>0.11015046296296296</v>
      </c>
      <c r="C123" s="12" t="s">
        <v>19</v>
      </c>
      <c r="D123" s="12" t="s">
        <v>31</v>
      </c>
      <c r="E123" s="36">
        <v>17</v>
      </c>
      <c r="F123" s="37">
        <f>E123-0</f>
        <v>17</v>
      </c>
    </row>
    <row r="124" spans="1:10" ht="13">
      <c r="A124" s="12" t="s">
        <v>1588</v>
      </c>
      <c r="B124" s="16">
        <v>0.11269675925925926</v>
      </c>
      <c r="C124" s="12" t="s">
        <v>21</v>
      </c>
      <c r="D124" s="12" t="s">
        <v>34</v>
      </c>
      <c r="E124" s="36">
        <v>16</v>
      </c>
      <c r="F124" s="37">
        <f>E124-4</f>
        <v>12</v>
      </c>
    </row>
    <row r="125" spans="1:10" ht="13">
      <c r="A125" s="12" t="s">
        <v>1588</v>
      </c>
      <c r="B125" s="16">
        <v>0.1174074074074074</v>
      </c>
      <c r="C125" s="12" t="s">
        <v>19</v>
      </c>
      <c r="D125" s="12" t="s">
        <v>26</v>
      </c>
      <c r="E125" s="36" t="s">
        <v>38</v>
      </c>
      <c r="F125" s="36" t="s">
        <v>38</v>
      </c>
      <c r="J125" s="12" t="s">
        <v>56</v>
      </c>
    </row>
    <row r="126" spans="1:10" ht="13">
      <c r="A126" s="12" t="s">
        <v>1588</v>
      </c>
      <c r="B126" s="16">
        <v>0.1174074074074074</v>
      </c>
      <c r="C126" s="12" t="s">
        <v>19</v>
      </c>
      <c r="D126" s="12" t="s">
        <v>26</v>
      </c>
      <c r="E126" s="36">
        <v>20</v>
      </c>
      <c r="F126" s="37">
        <f>E126-3</f>
        <v>17</v>
      </c>
      <c r="J126" s="12"/>
    </row>
    <row r="127" spans="1:10" ht="13">
      <c r="A127" s="12" t="s">
        <v>1588</v>
      </c>
      <c r="B127" s="16">
        <v>0.11796296296296296</v>
      </c>
      <c r="C127" s="12" t="s">
        <v>19</v>
      </c>
      <c r="D127" s="12" t="s">
        <v>26</v>
      </c>
      <c r="E127" s="36" t="s">
        <v>38</v>
      </c>
      <c r="F127" s="36" t="s">
        <v>38</v>
      </c>
      <c r="J127" s="12"/>
    </row>
    <row r="128" spans="1:10" ht="13">
      <c r="A128" s="12" t="s">
        <v>1588</v>
      </c>
      <c r="B128" s="16">
        <v>0.11796296296296296</v>
      </c>
      <c r="C128" s="12" t="s">
        <v>19</v>
      </c>
      <c r="D128" s="12" t="s">
        <v>26</v>
      </c>
      <c r="E128" s="36">
        <v>19</v>
      </c>
      <c r="F128" s="37">
        <f>E128-3</f>
        <v>16</v>
      </c>
      <c r="J128" s="12" t="s">
        <v>57</v>
      </c>
    </row>
    <row r="129" spans="1:10" ht="13">
      <c r="A129" s="12" t="s">
        <v>1588</v>
      </c>
      <c r="B129" s="16">
        <v>0.12037037037037036</v>
      </c>
      <c r="C129" s="12" t="s">
        <v>1699</v>
      </c>
      <c r="D129" s="12" t="s">
        <v>30</v>
      </c>
      <c r="E129" s="36" t="s">
        <v>17</v>
      </c>
      <c r="F129" s="36">
        <v>20</v>
      </c>
      <c r="G129" s="12" t="s">
        <v>40</v>
      </c>
      <c r="H129" s="12" t="s">
        <v>1536</v>
      </c>
      <c r="J129" s="12" t="s">
        <v>1701</v>
      </c>
    </row>
    <row r="130" spans="1:10" ht="13">
      <c r="A130" s="12" t="s">
        <v>1588</v>
      </c>
      <c r="B130" s="16">
        <v>0.12075231481481481</v>
      </c>
      <c r="C130" s="12" t="s">
        <v>19</v>
      </c>
      <c r="D130" s="12" t="s">
        <v>62</v>
      </c>
      <c r="E130" s="36">
        <v>21</v>
      </c>
      <c r="F130" s="37">
        <f>E130-2</f>
        <v>19</v>
      </c>
      <c r="J130" s="12" t="s">
        <v>1703</v>
      </c>
    </row>
    <row r="131" spans="1:10" ht="13">
      <c r="A131" s="12" t="s">
        <v>1588</v>
      </c>
      <c r="B131" s="16">
        <v>0.12091435185185186</v>
      </c>
      <c r="C131" s="12" t="s">
        <v>1699</v>
      </c>
      <c r="D131" s="12" t="s">
        <v>28</v>
      </c>
      <c r="E131" s="36">
        <v>7</v>
      </c>
      <c r="F131" s="37"/>
      <c r="H131" s="12" t="s">
        <v>1705</v>
      </c>
    </row>
    <row r="132" spans="1:10" ht="13">
      <c r="A132" s="12" t="s">
        <v>1588</v>
      </c>
      <c r="B132" s="16">
        <v>0.12170138888888889</v>
      </c>
      <c r="C132" s="12" t="s">
        <v>1699</v>
      </c>
      <c r="D132" s="12" t="s">
        <v>113</v>
      </c>
      <c r="E132" s="36">
        <v>12</v>
      </c>
      <c r="F132" s="36">
        <v>14</v>
      </c>
      <c r="J132" s="12" t="s">
        <v>1707</v>
      </c>
    </row>
    <row r="133" spans="1:10" ht="13">
      <c r="A133" s="12" t="s">
        <v>1588</v>
      </c>
      <c r="B133" s="16">
        <v>0.12462962962962963</v>
      </c>
      <c r="C133" s="12" t="s">
        <v>19</v>
      </c>
      <c r="D133" s="12" t="s">
        <v>77</v>
      </c>
      <c r="E133" s="36">
        <v>18</v>
      </c>
      <c r="F133" s="37">
        <f>E133-8</f>
        <v>10</v>
      </c>
      <c r="J133" s="12" t="s">
        <v>1711</v>
      </c>
    </row>
    <row r="134" spans="1:10" ht="13">
      <c r="A134" s="12" t="s">
        <v>1588</v>
      </c>
      <c r="B134" s="16">
        <v>0.12462962962962963</v>
      </c>
      <c r="C134" s="12" t="s">
        <v>18</v>
      </c>
      <c r="D134" s="12" t="s">
        <v>77</v>
      </c>
      <c r="E134" s="36">
        <v>18</v>
      </c>
      <c r="F134" s="37">
        <f>E134-4</f>
        <v>14</v>
      </c>
      <c r="J134" s="12" t="s">
        <v>1711</v>
      </c>
    </row>
    <row r="135" spans="1:10" ht="13">
      <c r="A135" s="12" t="s">
        <v>1588</v>
      </c>
      <c r="B135" s="16">
        <v>0.12818287037037038</v>
      </c>
      <c r="C135" s="12" t="s">
        <v>1699</v>
      </c>
      <c r="D135" s="12" t="s">
        <v>15</v>
      </c>
      <c r="E135" s="36" t="s">
        <v>20</v>
      </c>
      <c r="F135" s="36">
        <v>1</v>
      </c>
    </row>
    <row r="136" spans="1:10" ht="13">
      <c r="A136" s="12" t="s">
        <v>1588</v>
      </c>
      <c r="B136" s="16">
        <v>0.13392361111111112</v>
      </c>
      <c r="C136" s="12" t="s">
        <v>14</v>
      </c>
      <c r="D136" s="12" t="s">
        <v>22</v>
      </c>
      <c r="E136" s="36" t="s">
        <v>17</v>
      </c>
      <c r="F136" s="36">
        <v>20</v>
      </c>
    </row>
    <row r="137" spans="1:10" ht="13">
      <c r="A137" s="12" t="s">
        <v>1588</v>
      </c>
      <c r="B137" s="16">
        <v>0.13392361111111112</v>
      </c>
      <c r="C137" s="12" t="s">
        <v>888</v>
      </c>
      <c r="D137" s="12" t="s">
        <v>22</v>
      </c>
      <c r="E137" s="36" t="s">
        <v>17</v>
      </c>
      <c r="F137" s="36">
        <v>20</v>
      </c>
    </row>
    <row r="138" spans="1:10" ht="13">
      <c r="A138" s="12" t="s">
        <v>1588</v>
      </c>
      <c r="B138" s="16">
        <v>0.13392361111111112</v>
      </c>
      <c r="C138" s="12" t="s">
        <v>21</v>
      </c>
      <c r="D138" s="12" t="s">
        <v>22</v>
      </c>
      <c r="E138" s="36">
        <v>4</v>
      </c>
      <c r="F138" s="36">
        <v>2</v>
      </c>
    </row>
    <row r="139" spans="1:10" ht="13">
      <c r="A139" s="12" t="s">
        <v>1588</v>
      </c>
      <c r="B139" s="16">
        <v>0.13392361111111112</v>
      </c>
      <c r="C139" s="12" t="s">
        <v>19</v>
      </c>
      <c r="D139" s="12" t="s">
        <v>22</v>
      </c>
      <c r="E139" s="36">
        <v>23</v>
      </c>
      <c r="F139" s="37">
        <f>E139-11</f>
        <v>12</v>
      </c>
    </row>
    <row r="140" spans="1:10" ht="13">
      <c r="A140" s="12" t="s">
        <v>1588</v>
      </c>
      <c r="B140" s="16">
        <v>0.13392361111111112</v>
      </c>
      <c r="C140" s="12" t="s">
        <v>13</v>
      </c>
      <c r="D140" s="12" t="s">
        <v>22</v>
      </c>
      <c r="E140" s="36">
        <v>19</v>
      </c>
      <c r="F140" s="37">
        <f>E140-0</f>
        <v>19</v>
      </c>
    </row>
    <row r="141" spans="1:10" ht="13">
      <c r="A141" s="12" t="s">
        <v>1588</v>
      </c>
      <c r="B141" s="16">
        <v>0.13392361111111112</v>
      </c>
      <c r="C141" s="12" t="s">
        <v>66</v>
      </c>
      <c r="D141" s="12" t="s">
        <v>22</v>
      </c>
      <c r="E141" s="36">
        <v>11</v>
      </c>
      <c r="F141" s="37">
        <f>E141-2</f>
        <v>9</v>
      </c>
    </row>
    <row r="142" spans="1:10" ht="13">
      <c r="A142" s="12" t="s">
        <v>1588</v>
      </c>
      <c r="B142" s="16">
        <v>0.13392361111111112</v>
      </c>
      <c r="C142" s="12" t="s">
        <v>18</v>
      </c>
      <c r="D142" s="12" t="s">
        <v>22</v>
      </c>
      <c r="E142" s="36">
        <v>11</v>
      </c>
      <c r="F142" s="37">
        <f>E142-4</f>
        <v>7</v>
      </c>
    </row>
    <row r="143" spans="1:10" ht="13">
      <c r="A143" s="12" t="s">
        <v>1588</v>
      </c>
      <c r="B143" s="16">
        <v>0.13659722222222223</v>
      </c>
      <c r="C143" s="12" t="s">
        <v>19</v>
      </c>
      <c r="D143" s="12" t="s">
        <v>15</v>
      </c>
      <c r="E143" s="36">
        <v>5</v>
      </c>
      <c r="F143" s="37">
        <f>E143-0</f>
        <v>5</v>
      </c>
    </row>
    <row r="144" spans="1:10" ht="13">
      <c r="A144" s="12" t="s">
        <v>1588</v>
      </c>
      <c r="B144" s="16">
        <v>0.13747685185185185</v>
      </c>
      <c r="C144" s="12" t="s">
        <v>13</v>
      </c>
      <c r="D144" s="12" t="s">
        <v>15</v>
      </c>
      <c r="E144" s="36" t="s">
        <v>17</v>
      </c>
      <c r="F144" s="36">
        <v>20</v>
      </c>
    </row>
    <row r="145" spans="1:10" ht="13">
      <c r="A145" s="12" t="s">
        <v>1588</v>
      </c>
      <c r="B145" s="16">
        <v>0.14172453703703702</v>
      </c>
      <c r="C145" s="12" t="s">
        <v>14</v>
      </c>
      <c r="D145" s="12" t="s">
        <v>246</v>
      </c>
      <c r="E145" s="36">
        <v>19</v>
      </c>
      <c r="F145" s="37">
        <f>E145-6</f>
        <v>13</v>
      </c>
    </row>
    <row r="146" spans="1:10" ht="13">
      <c r="A146" s="12" t="s">
        <v>1588</v>
      </c>
      <c r="B146" s="16">
        <v>0.15217592592592594</v>
      </c>
      <c r="C146" s="12" t="s">
        <v>21</v>
      </c>
      <c r="D146" s="12" t="s">
        <v>16</v>
      </c>
      <c r="E146" s="36" t="s">
        <v>20</v>
      </c>
      <c r="F146" s="36">
        <v>1</v>
      </c>
    </row>
    <row r="147" spans="1:10" ht="13">
      <c r="A147" s="12" t="s">
        <v>1588</v>
      </c>
      <c r="B147" s="16">
        <v>0.15217592592592594</v>
      </c>
      <c r="C147" s="12" t="s">
        <v>18</v>
      </c>
      <c r="D147" s="12" t="s">
        <v>16</v>
      </c>
      <c r="E147" s="36" t="s">
        <v>17</v>
      </c>
      <c r="F147" s="36">
        <v>20</v>
      </c>
    </row>
    <row r="148" spans="1:10" ht="13">
      <c r="A148" s="12" t="s">
        <v>1588</v>
      </c>
      <c r="B148" s="16">
        <v>0.15228009259259259</v>
      </c>
      <c r="C148" s="12" t="s">
        <v>14</v>
      </c>
      <c r="D148" s="12" t="s">
        <v>16</v>
      </c>
      <c r="E148" s="36">
        <v>26</v>
      </c>
      <c r="F148" s="36" t="s">
        <v>38</v>
      </c>
      <c r="J148" s="12" t="s">
        <v>1363</v>
      </c>
    </row>
    <row r="149" spans="1:10" ht="13">
      <c r="A149" s="12" t="s">
        <v>1588</v>
      </c>
      <c r="B149" s="16">
        <v>0.15238425925925925</v>
      </c>
      <c r="C149" s="12" t="s">
        <v>888</v>
      </c>
      <c r="D149" s="12" t="s">
        <v>16</v>
      </c>
      <c r="E149" s="36">
        <v>18</v>
      </c>
      <c r="F149" s="37">
        <f>E149-1</f>
        <v>17</v>
      </c>
    </row>
    <row r="150" spans="1:10" ht="13">
      <c r="A150" s="12" t="s">
        <v>1588</v>
      </c>
      <c r="B150" s="16">
        <v>0.15239583333333334</v>
      </c>
      <c r="C150" s="12" t="s">
        <v>13</v>
      </c>
      <c r="D150" s="12" t="s">
        <v>16</v>
      </c>
      <c r="E150" s="36">
        <v>19</v>
      </c>
      <c r="F150" s="37">
        <f>E150-0</f>
        <v>19</v>
      </c>
    </row>
    <row r="151" spans="1:10" ht="13">
      <c r="A151" s="12" t="s">
        <v>1588</v>
      </c>
      <c r="B151" s="16">
        <v>0.15259259259259259</v>
      </c>
      <c r="C151" s="12" t="s">
        <v>66</v>
      </c>
      <c r="D151" s="12" t="s">
        <v>16</v>
      </c>
      <c r="E151" s="36">
        <v>9</v>
      </c>
      <c r="F151" s="37">
        <f>E151-2</f>
        <v>7</v>
      </c>
    </row>
    <row r="152" spans="1:10" ht="13">
      <c r="A152" s="12" t="s">
        <v>1588</v>
      </c>
      <c r="B152" s="16">
        <v>0.15263888888888888</v>
      </c>
      <c r="C152" s="12" t="s">
        <v>19</v>
      </c>
      <c r="D152" s="12" t="s">
        <v>16</v>
      </c>
      <c r="E152" s="36">
        <v>7</v>
      </c>
      <c r="F152" s="37">
        <f>E152-5</f>
        <v>2</v>
      </c>
    </row>
    <row r="153" spans="1:10" ht="13">
      <c r="A153" s="12" t="s">
        <v>1588</v>
      </c>
      <c r="B153" s="16">
        <v>0.15562500000000001</v>
      </c>
      <c r="C153" s="12" t="s">
        <v>888</v>
      </c>
      <c r="D153" s="12" t="s">
        <v>30</v>
      </c>
      <c r="E153" s="36">
        <v>11</v>
      </c>
      <c r="F153" s="37">
        <f>E153-3</f>
        <v>8</v>
      </c>
      <c r="J153" s="12" t="s">
        <v>1624</v>
      </c>
    </row>
    <row r="154" spans="1:10" ht="13">
      <c r="A154" s="12" t="s">
        <v>1588</v>
      </c>
      <c r="B154" s="16">
        <v>0.15743055555555555</v>
      </c>
      <c r="C154" s="12" t="s">
        <v>13</v>
      </c>
      <c r="D154" s="12" t="s">
        <v>62</v>
      </c>
      <c r="E154" s="36">
        <v>20</v>
      </c>
      <c r="F154" s="37">
        <f>E154-5</f>
        <v>15</v>
      </c>
      <c r="J154" s="12" t="s">
        <v>224</v>
      </c>
    </row>
    <row r="155" spans="1:10" ht="13">
      <c r="A155" s="12" t="s">
        <v>1588</v>
      </c>
      <c r="B155" s="16">
        <v>0.15861111111111112</v>
      </c>
      <c r="C155" s="12" t="s">
        <v>13</v>
      </c>
      <c r="D155" s="12" t="s">
        <v>62</v>
      </c>
      <c r="E155" s="36" t="s">
        <v>17</v>
      </c>
      <c r="F155" s="36">
        <v>20</v>
      </c>
      <c r="J155" s="12" t="s">
        <v>224</v>
      </c>
    </row>
    <row r="156" spans="1:10" ht="13">
      <c r="A156" s="12" t="s">
        <v>1588</v>
      </c>
      <c r="B156" s="16">
        <v>0.15946759259259261</v>
      </c>
      <c r="C156" s="12" t="s">
        <v>13</v>
      </c>
      <c r="D156" s="12" t="s">
        <v>28</v>
      </c>
      <c r="E156" s="36">
        <v>22</v>
      </c>
      <c r="F156" s="37"/>
    </row>
    <row r="157" spans="1:10" ht="13">
      <c r="A157" s="12" t="s">
        <v>1588</v>
      </c>
      <c r="B157" s="16">
        <v>0.16087962962962962</v>
      </c>
      <c r="C157" s="12" t="s">
        <v>19</v>
      </c>
      <c r="D157" s="12" t="s">
        <v>22</v>
      </c>
      <c r="E157" s="36">
        <v>15</v>
      </c>
      <c r="F157" s="37">
        <f>E157-11</f>
        <v>4</v>
      </c>
    </row>
    <row r="158" spans="1:10" ht="13">
      <c r="A158" s="12" t="s">
        <v>1588</v>
      </c>
      <c r="B158" s="16">
        <v>0.1622800925925926</v>
      </c>
      <c r="C158" s="12" t="s">
        <v>19</v>
      </c>
      <c r="D158" s="12" t="s">
        <v>62</v>
      </c>
      <c r="E158" s="36">
        <v>10</v>
      </c>
      <c r="F158" s="36">
        <f>E158-2</f>
        <v>8</v>
      </c>
      <c r="J158" s="12" t="s">
        <v>224</v>
      </c>
    </row>
    <row r="159" spans="1:10" ht="13">
      <c r="A159" s="12" t="s">
        <v>1588</v>
      </c>
      <c r="B159" s="16">
        <v>0.16273148148148148</v>
      </c>
      <c r="C159" s="12" t="s">
        <v>19</v>
      </c>
      <c r="D159" s="12" t="s">
        <v>22</v>
      </c>
      <c r="E159" s="36" t="s">
        <v>38</v>
      </c>
      <c r="F159" s="36" t="s">
        <v>38</v>
      </c>
      <c r="J159" s="12" t="s">
        <v>56</v>
      </c>
    </row>
    <row r="160" spans="1:10" ht="13">
      <c r="A160" s="12" t="s">
        <v>1588</v>
      </c>
      <c r="B160" s="16">
        <v>0.16273148148148148</v>
      </c>
      <c r="C160" s="12" t="s">
        <v>19</v>
      </c>
      <c r="D160" s="12" t="s">
        <v>22</v>
      </c>
      <c r="E160" s="36">
        <v>18</v>
      </c>
      <c r="F160" s="37">
        <f>E160-11</f>
        <v>7</v>
      </c>
      <c r="J160" s="12" t="s">
        <v>57</v>
      </c>
    </row>
    <row r="161" spans="1:10" ht="13">
      <c r="A161" s="12" t="s">
        <v>1588</v>
      </c>
      <c r="B161" s="16">
        <v>0.16476851851851851</v>
      </c>
      <c r="C161" s="12" t="s">
        <v>18</v>
      </c>
      <c r="D161" s="12" t="s">
        <v>34</v>
      </c>
      <c r="E161" s="36">
        <v>7</v>
      </c>
      <c r="F161" s="37">
        <f>E161-4</f>
        <v>3</v>
      </c>
    </row>
    <row r="162" spans="1:10" ht="13">
      <c r="A162" s="12" t="s">
        <v>1588</v>
      </c>
      <c r="B162" s="16">
        <v>0.1663425925925926</v>
      </c>
      <c r="C162" s="12" t="s">
        <v>19</v>
      </c>
      <c r="D162" s="12" t="s">
        <v>77</v>
      </c>
      <c r="E162" s="36">
        <v>19</v>
      </c>
      <c r="F162" s="37">
        <f>E162-8</f>
        <v>11</v>
      </c>
      <c r="H162" s="12" t="s">
        <v>1739</v>
      </c>
    </row>
    <row r="163" spans="1:10" ht="13">
      <c r="A163" s="12" t="s">
        <v>1588</v>
      </c>
      <c r="B163" s="16">
        <v>0.16679398148148147</v>
      </c>
      <c r="C163" s="12" t="s">
        <v>19</v>
      </c>
      <c r="D163" s="12" t="s">
        <v>62</v>
      </c>
      <c r="E163" s="36">
        <v>18</v>
      </c>
      <c r="F163" s="37">
        <f>E163-2</f>
        <v>16</v>
      </c>
      <c r="J163" s="12" t="s">
        <v>224</v>
      </c>
    </row>
    <row r="164" spans="1:10" ht="13">
      <c r="A164" s="12" t="s">
        <v>1588</v>
      </c>
      <c r="B164" s="16">
        <v>0.16763888888888889</v>
      </c>
      <c r="C164" s="12" t="s">
        <v>19</v>
      </c>
      <c r="D164" s="12" t="s">
        <v>26</v>
      </c>
      <c r="E164" s="36">
        <v>10</v>
      </c>
      <c r="F164" s="37">
        <f t="shared" ref="F164:F165" si="5">E164-3</f>
        <v>7</v>
      </c>
    </row>
    <row r="165" spans="1:10" ht="13">
      <c r="A165" s="12" t="s">
        <v>1588</v>
      </c>
      <c r="B165" s="16">
        <v>0.16832175925925927</v>
      </c>
      <c r="C165" s="12" t="s">
        <v>19</v>
      </c>
      <c r="D165" s="12" t="s">
        <v>26</v>
      </c>
      <c r="E165" s="36">
        <v>9</v>
      </c>
      <c r="F165" s="37">
        <f t="shared" si="5"/>
        <v>6</v>
      </c>
      <c r="H165" s="12" t="s">
        <v>1742</v>
      </c>
      <c r="J165" s="12" t="s">
        <v>1743</v>
      </c>
    </row>
    <row r="166" spans="1:10" ht="13">
      <c r="A166" s="12" t="s">
        <v>1588</v>
      </c>
      <c r="B166" s="16">
        <v>0.17331018518518518</v>
      </c>
      <c r="C166" s="12" t="s">
        <v>18</v>
      </c>
      <c r="D166" s="12" t="s">
        <v>33</v>
      </c>
      <c r="E166" s="36">
        <v>25</v>
      </c>
      <c r="F166" s="36">
        <v>17</v>
      </c>
      <c r="J166" s="12" t="s">
        <v>781</v>
      </c>
    </row>
    <row r="167" spans="1:10" ht="13">
      <c r="A167" s="12" t="s">
        <v>1588</v>
      </c>
      <c r="B167" s="16">
        <v>0.17351851851851852</v>
      </c>
      <c r="C167" s="12" t="s">
        <v>18</v>
      </c>
      <c r="D167" s="12" t="s">
        <v>28</v>
      </c>
      <c r="E167" s="36">
        <v>36</v>
      </c>
      <c r="F167" s="37"/>
      <c r="H167" s="12" t="s">
        <v>1744</v>
      </c>
    </row>
    <row r="168" spans="1:10" ht="13">
      <c r="A168" s="12" t="s">
        <v>1588</v>
      </c>
      <c r="B168" s="16">
        <v>0.17590277777777777</v>
      </c>
      <c r="C168" s="12" t="s">
        <v>19</v>
      </c>
      <c r="D168" s="12" t="s">
        <v>30</v>
      </c>
      <c r="E168" s="36">
        <v>16</v>
      </c>
      <c r="F168" s="37">
        <f t="shared" ref="F168:F169" si="6">E168-9</f>
        <v>7</v>
      </c>
      <c r="J168" s="12" t="s">
        <v>1244</v>
      </c>
    </row>
    <row r="169" spans="1:10" ht="13">
      <c r="A169" s="12" t="s">
        <v>1588</v>
      </c>
      <c r="B169" s="16">
        <v>0.17599537037037036</v>
      </c>
      <c r="C169" s="12" t="s">
        <v>19</v>
      </c>
      <c r="D169" s="12" t="s">
        <v>30</v>
      </c>
      <c r="E169" s="36">
        <v>17</v>
      </c>
      <c r="F169" s="37">
        <f t="shared" si="6"/>
        <v>8</v>
      </c>
      <c r="J169" s="12" t="s">
        <v>1244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>
    <outlinePr summaryBelow="0" summaryRight="0"/>
  </sheetPr>
  <dimension ref="A1:J18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7.5" customWidth="1"/>
    <col min="3" max="3" width="18.164062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61.33203125" customWidth="1"/>
    <col min="9" max="9" width="6.33203125" customWidth="1"/>
    <col min="10" max="10" width="48.83203125" customWidth="1"/>
  </cols>
  <sheetData>
    <row r="1" spans="1:10" ht="15.75" customHeight="1">
      <c r="A1" s="43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</row>
    <row r="2" spans="1:10" ht="15.75" customHeight="1">
      <c r="A2" s="12" t="s">
        <v>1594</v>
      </c>
      <c r="B2" s="16">
        <v>9.2013888888888892E-3</v>
      </c>
      <c r="C2" s="12" t="s">
        <v>18</v>
      </c>
      <c r="D2" s="12" t="s">
        <v>101</v>
      </c>
      <c r="E2" s="36">
        <v>13</v>
      </c>
      <c r="F2" s="37"/>
      <c r="J2" s="12" t="s">
        <v>1596</v>
      </c>
    </row>
    <row r="3" spans="1:10" ht="15.75" customHeight="1">
      <c r="A3" s="12" t="s">
        <v>1594</v>
      </c>
      <c r="B3" s="16">
        <v>1.0358796296296297E-2</v>
      </c>
      <c r="C3" s="12" t="s">
        <v>888</v>
      </c>
      <c r="D3" s="12" t="s">
        <v>101</v>
      </c>
      <c r="E3" s="36">
        <v>16</v>
      </c>
      <c r="F3" s="37"/>
      <c r="J3" s="12" t="s">
        <v>1597</v>
      </c>
    </row>
    <row r="4" spans="1:10" ht="15.75" customHeight="1">
      <c r="A4" s="12" t="s">
        <v>1594</v>
      </c>
      <c r="B4" s="16">
        <v>1.1550925925925926E-2</v>
      </c>
      <c r="C4" s="12" t="s">
        <v>18</v>
      </c>
      <c r="D4" s="12" t="s">
        <v>62</v>
      </c>
      <c r="E4" s="36">
        <v>19</v>
      </c>
      <c r="F4" s="37">
        <f>E4-3</f>
        <v>16</v>
      </c>
    </row>
    <row r="5" spans="1:10" ht="15.75" customHeight="1">
      <c r="A5" s="12" t="s">
        <v>1594</v>
      </c>
      <c r="B5" s="16">
        <v>1.2824074074074075E-2</v>
      </c>
      <c r="C5" s="12" t="s">
        <v>14</v>
      </c>
      <c r="D5" s="12" t="s">
        <v>37</v>
      </c>
      <c r="E5" s="36">
        <v>24</v>
      </c>
      <c r="F5" s="36">
        <v>19</v>
      </c>
    </row>
    <row r="6" spans="1:10" ht="15.75" customHeight="1">
      <c r="A6" s="12" t="s">
        <v>1594</v>
      </c>
      <c r="B6" s="16">
        <v>1.3657407407407408E-2</v>
      </c>
      <c r="C6" s="12" t="s">
        <v>19</v>
      </c>
      <c r="D6" s="12" t="s">
        <v>15</v>
      </c>
      <c r="E6" s="36">
        <v>16</v>
      </c>
      <c r="F6" s="37">
        <f>E6-0</f>
        <v>16</v>
      </c>
    </row>
    <row r="7" spans="1:10" ht="15.75" customHeight="1">
      <c r="A7" s="12" t="s">
        <v>1594</v>
      </c>
      <c r="B7" s="16">
        <v>1.369212962962963E-2</v>
      </c>
      <c r="C7" s="12" t="s">
        <v>18</v>
      </c>
      <c r="D7" s="12" t="s">
        <v>15</v>
      </c>
      <c r="E7" s="36">
        <v>21</v>
      </c>
      <c r="F7" s="37">
        <f>E7-5</f>
        <v>16</v>
      </c>
    </row>
    <row r="8" spans="1:10" ht="15.75" customHeight="1">
      <c r="A8" s="12" t="s">
        <v>1594</v>
      </c>
      <c r="B8" s="16">
        <v>1.5219907407407408E-2</v>
      </c>
      <c r="C8" s="12" t="s">
        <v>888</v>
      </c>
      <c r="D8" s="12" t="s">
        <v>101</v>
      </c>
      <c r="E8" s="36">
        <v>25</v>
      </c>
      <c r="F8" s="37"/>
      <c r="J8" s="12" t="s">
        <v>1600</v>
      </c>
    </row>
    <row r="9" spans="1:10" ht="15.75" customHeight="1">
      <c r="A9" s="12" t="s">
        <v>1594</v>
      </c>
      <c r="B9" s="16">
        <v>1.9930555555555556E-2</v>
      </c>
      <c r="C9" s="12" t="s">
        <v>13</v>
      </c>
      <c r="D9" s="12" t="s">
        <v>15</v>
      </c>
      <c r="E9" s="36">
        <v>12</v>
      </c>
      <c r="F9" s="37">
        <f>E9-1</f>
        <v>11</v>
      </c>
    </row>
    <row r="10" spans="1:10" ht="15.75" customHeight="1">
      <c r="A10" s="12" t="s">
        <v>1594</v>
      </c>
      <c r="B10" s="16">
        <v>2.0625000000000001E-2</v>
      </c>
      <c r="C10" s="12" t="s">
        <v>18</v>
      </c>
      <c r="D10" s="12" t="s">
        <v>15</v>
      </c>
      <c r="E10" s="36">
        <v>22</v>
      </c>
      <c r="F10" s="37">
        <f>E10-5</f>
        <v>17</v>
      </c>
    </row>
    <row r="11" spans="1:10" ht="15.75" customHeight="1">
      <c r="A11" s="12" t="s">
        <v>1594</v>
      </c>
      <c r="B11" s="16">
        <v>2.0439814814814813E-2</v>
      </c>
      <c r="C11" s="12" t="s">
        <v>21</v>
      </c>
      <c r="D11" s="12" t="s">
        <v>15</v>
      </c>
      <c r="E11" s="36">
        <v>10</v>
      </c>
      <c r="F11" s="37">
        <f>E11-4</f>
        <v>6</v>
      </c>
    </row>
    <row r="12" spans="1:10" ht="15.75" customHeight="1">
      <c r="A12" s="12" t="s">
        <v>1594</v>
      </c>
      <c r="B12" s="16">
        <v>2.4826388888888887E-2</v>
      </c>
      <c r="C12" s="12" t="s">
        <v>66</v>
      </c>
      <c r="D12" s="12" t="s">
        <v>26</v>
      </c>
      <c r="E12" s="36">
        <v>14</v>
      </c>
      <c r="F12" s="37">
        <f>E12-6</f>
        <v>8</v>
      </c>
    </row>
    <row r="13" spans="1:10" ht="15.75" customHeight="1">
      <c r="A13" s="12" t="s">
        <v>1594</v>
      </c>
      <c r="B13" s="16">
        <v>2.4872685185185185E-2</v>
      </c>
      <c r="C13" s="12" t="s">
        <v>13</v>
      </c>
      <c r="D13" s="12" t="s">
        <v>26</v>
      </c>
      <c r="E13" s="36">
        <v>8</v>
      </c>
      <c r="F13" s="37">
        <f>E13-0</f>
        <v>8</v>
      </c>
    </row>
    <row r="14" spans="1:10" ht="15.75" customHeight="1">
      <c r="A14" s="12" t="s">
        <v>1594</v>
      </c>
      <c r="B14" s="16">
        <v>2.4872685185185185E-2</v>
      </c>
      <c r="C14" s="12" t="s">
        <v>14</v>
      </c>
      <c r="D14" s="12" t="s">
        <v>26</v>
      </c>
      <c r="E14" s="36">
        <v>10</v>
      </c>
      <c r="F14" s="37">
        <f>E14-6</f>
        <v>4</v>
      </c>
    </row>
    <row r="15" spans="1:10" ht="15.75" customHeight="1">
      <c r="A15" s="12" t="s">
        <v>1594</v>
      </c>
      <c r="B15" s="16">
        <v>2.4884259259259259E-2</v>
      </c>
      <c r="C15" s="12" t="s">
        <v>21</v>
      </c>
      <c r="D15" s="12" t="s">
        <v>26</v>
      </c>
      <c r="E15" s="36">
        <v>6</v>
      </c>
      <c r="F15" s="37">
        <f>E15-1</f>
        <v>5</v>
      </c>
    </row>
    <row r="16" spans="1:10" ht="15.75" customHeight="1">
      <c r="A16" s="12" t="s">
        <v>1594</v>
      </c>
      <c r="B16" s="16">
        <v>2.4918981481481483E-2</v>
      </c>
      <c r="C16" s="12" t="s">
        <v>19</v>
      </c>
      <c r="D16" s="12" t="s">
        <v>26</v>
      </c>
      <c r="E16" s="36">
        <v>16</v>
      </c>
      <c r="F16" s="36">
        <f>E16-4</f>
        <v>12</v>
      </c>
    </row>
    <row r="17" spans="1:6" ht="15.75" customHeight="1">
      <c r="A17" s="12" t="s">
        <v>1594</v>
      </c>
      <c r="B17" s="16">
        <v>2.4953703703703704E-2</v>
      </c>
      <c r="C17" s="12" t="s">
        <v>18</v>
      </c>
      <c r="D17" s="12" t="s">
        <v>26</v>
      </c>
      <c r="E17" s="36">
        <v>8</v>
      </c>
      <c r="F17" s="37">
        <f>E17-3</f>
        <v>5</v>
      </c>
    </row>
    <row r="18" spans="1:6" ht="15.75" customHeight="1">
      <c r="A18" s="12" t="s">
        <v>1594</v>
      </c>
      <c r="B18" s="16">
        <v>2.4965277777777777E-2</v>
      </c>
      <c r="C18" s="12" t="s">
        <v>888</v>
      </c>
      <c r="D18" s="12" t="s">
        <v>26</v>
      </c>
      <c r="E18" s="36">
        <v>18</v>
      </c>
      <c r="F18" s="37">
        <f>E18-0</f>
        <v>18</v>
      </c>
    </row>
    <row r="19" spans="1:6" ht="15.75" customHeight="1">
      <c r="A19" s="12" t="s">
        <v>1594</v>
      </c>
      <c r="B19" s="16">
        <v>2.6620370370370371E-2</v>
      </c>
      <c r="C19" s="12" t="s">
        <v>18</v>
      </c>
      <c r="D19" s="12" t="s">
        <v>109</v>
      </c>
      <c r="E19" s="36">
        <v>12</v>
      </c>
      <c r="F19" s="37">
        <f>E19-3</f>
        <v>9</v>
      </c>
    </row>
    <row r="20" spans="1:6" ht="15.75" customHeight="1">
      <c r="A20" s="12" t="s">
        <v>1594</v>
      </c>
      <c r="B20" s="16">
        <v>2.732638888888889E-2</v>
      </c>
      <c r="C20" s="12" t="s">
        <v>66</v>
      </c>
      <c r="D20" s="12" t="s">
        <v>26</v>
      </c>
      <c r="E20" s="36">
        <v>20</v>
      </c>
      <c r="F20" s="37">
        <f>E20-6</f>
        <v>14</v>
      </c>
    </row>
    <row r="21" spans="1:6" ht="15.75" customHeight="1">
      <c r="A21" s="12" t="s">
        <v>1594</v>
      </c>
      <c r="B21" s="16">
        <v>2.7372685185185184E-2</v>
      </c>
      <c r="C21" s="12" t="s">
        <v>13</v>
      </c>
      <c r="D21" s="12" t="s">
        <v>26</v>
      </c>
      <c r="E21" s="36">
        <v>17</v>
      </c>
      <c r="F21" s="37">
        <f>E21-0</f>
        <v>17</v>
      </c>
    </row>
    <row r="22" spans="1:6" ht="15.75" customHeight="1">
      <c r="A22" s="12" t="s">
        <v>1594</v>
      </c>
      <c r="B22" s="16">
        <v>2.7395833333333335E-2</v>
      </c>
      <c r="C22" s="12" t="s">
        <v>14</v>
      </c>
      <c r="D22" s="12" t="s">
        <v>26</v>
      </c>
      <c r="E22" s="36">
        <v>19</v>
      </c>
      <c r="F22" s="37">
        <f>E22-6</f>
        <v>13</v>
      </c>
    </row>
    <row r="23" spans="1:6" ht="15.75" customHeight="1">
      <c r="A23" s="12" t="s">
        <v>1594</v>
      </c>
      <c r="B23" s="16">
        <v>2.7407407407407408E-2</v>
      </c>
      <c r="C23" s="12" t="s">
        <v>21</v>
      </c>
      <c r="D23" s="12" t="s">
        <v>26</v>
      </c>
      <c r="E23" s="36">
        <v>10</v>
      </c>
      <c r="F23" s="37">
        <f>E23-1</f>
        <v>9</v>
      </c>
    </row>
    <row r="24" spans="1:6" ht="15.75" customHeight="1">
      <c r="A24" s="12" t="s">
        <v>1594</v>
      </c>
      <c r="B24" s="16">
        <v>2.7418981481481482E-2</v>
      </c>
      <c r="C24" s="12" t="s">
        <v>19</v>
      </c>
      <c r="D24" s="12" t="s">
        <v>26</v>
      </c>
      <c r="E24" s="36">
        <v>13</v>
      </c>
      <c r="F24" s="37">
        <f t="shared" ref="F24:F25" si="0">E24-3</f>
        <v>10</v>
      </c>
    </row>
    <row r="25" spans="1:6" ht="15.75" customHeight="1">
      <c r="A25" s="12" t="s">
        <v>1594</v>
      </c>
      <c r="B25" s="16">
        <v>2.7430555555555555E-2</v>
      </c>
      <c r="C25" s="12" t="s">
        <v>18</v>
      </c>
      <c r="D25" s="12" t="s">
        <v>26</v>
      </c>
      <c r="E25" s="36">
        <v>8</v>
      </c>
      <c r="F25" s="37">
        <f t="shared" si="0"/>
        <v>5</v>
      </c>
    </row>
    <row r="26" spans="1:6" ht="15.75" customHeight="1">
      <c r="A26" s="12" t="s">
        <v>1594</v>
      </c>
      <c r="B26" s="16">
        <v>2.7453703703703702E-2</v>
      </c>
      <c r="C26" s="12" t="s">
        <v>888</v>
      </c>
      <c r="D26" s="12" t="s">
        <v>26</v>
      </c>
      <c r="E26" s="36">
        <v>13</v>
      </c>
      <c r="F26" s="37">
        <f>E26-0</f>
        <v>13</v>
      </c>
    </row>
    <row r="27" spans="1:6" ht="15.75" customHeight="1">
      <c r="A27" s="12" t="s">
        <v>1594</v>
      </c>
      <c r="B27" s="16">
        <v>2.8472222222222222E-2</v>
      </c>
      <c r="C27" s="12" t="s">
        <v>66</v>
      </c>
      <c r="D27" s="12" t="s">
        <v>26</v>
      </c>
      <c r="E27" s="36">
        <v>25</v>
      </c>
      <c r="F27" s="37">
        <f>E27-6</f>
        <v>19</v>
      </c>
    </row>
    <row r="28" spans="1:6" ht="15.75" customHeight="1">
      <c r="A28" s="12" t="s">
        <v>1594</v>
      </c>
      <c r="B28" s="16">
        <v>2.8495370370370369E-2</v>
      </c>
      <c r="C28" s="12" t="s">
        <v>13</v>
      </c>
      <c r="D28" s="12" t="s">
        <v>26</v>
      </c>
      <c r="E28" s="36">
        <v>5</v>
      </c>
      <c r="F28" s="37">
        <f>E28-0</f>
        <v>5</v>
      </c>
    </row>
    <row r="29" spans="1:6" ht="15.75" customHeight="1">
      <c r="A29" s="12" t="s">
        <v>1594</v>
      </c>
      <c r="B29" s="16">
        <v>2.8530092592592593E-2</v>
      </c>
      <c r="C29" s="12" t="s">
        <v>14</v>
      </c>
      <c r="D29" s="12" t="s">
        <v>26</v>
      </c>
      <c r="E29" s="36">
        <v>22</v>
      </c>
      <c r="F29" s="37">
        <f>E29-6</f>
        <v>16</v>
      </c>
    </row>
    <row r="30" spans="1:6" ht="15.75" customHeight="1">
      <c r="A30" s="12" t="s">
        <v>1594</v>
      </c>
      <c r="B30" s="16">
        <v>2.855324074074074E-2</v>
      </c>
      <c r="C30" s="12" t="s">
        <v>21</v>
      </c>
      <c r="D30" s="12" t="s">
        <v>26</v>
      </c>
      <c r="E30" s="36">
        <v>4</v>
      </c>
      <c r="F30" s="37">
        <f>E30-1</f>
        <v>3</v>
      </c>
    </row>
    <row r="31" spans="1:6" ht="15.75" customHeight="1">
      <c r="A31" s="12" t="s">
        <v>1594</v>
      </c>
      <c r="B31" s="16">
        <v>2.8576388888888887E-2</v>
      </c>
      <c r="C31" s="12" t="s">
        <v>19</v>
      </c>
      <c r="D31" s="12" t="s">
        <v>26</v>
      </c>
      <c r="E31" s="36">
        <v>20</v>
      </c>
      <c r="F31" s="37">
        <f t="shared" ref="F31:F32" si="1">E31-3</f>
        <v>17</v>
      </c>
    </row>
    <row r="32" spans="1:6" ht="15.75" customHeight="1">
      <c r="A32" s="12" t="s">
        <v>1594</v>
      </c>
      <c r="B32" s="16">
        <v>2.8587962962962964E-2</v>
      </c>
      <c r="C32" s="12" t="s">
        <v>18</v>
      </c>
      <c r="D32" s="12" t="s">
        <v>26</v>
      </c>
      <c r="E32" s="36">
        <v>20</v>
      </c>
      <c r="F32" s="37">
        <f t="shared" si="1"/>
        <v>17</v>
      </c>
    </row>
    <row r="33" spans="1:6" ht="15.75" customHeight="1">
      <c r="A33" s="12" t="s">
        <v>1594</v>
      </c>
      <c r="B33" s="16">
        <v>2.8611111111111111E-2</v>
      </c>
      <c r="C33" s="12" t="s">
        <v>888</v>
      </c>
      <c r="D33" s="12" t="s">
        <v>26</v>
      </c>
      <c r="E33" s="36">
        <v>10</v>
      </c>
      <c r="F33" s="37">
        <f>E33-0</f>
        <v>10</v>
      </c>
    </row>
    <row r="34" spans="1:6" ht="15.75" customHeight="1">
      <c r="A34" s="12" t="s">
        <v>1594</v>
      </c>
      <c r="B34" s="16">
        <v>3.1759259259259258E-2</v>
      </c>
      <c r="C34" s="12" t="s">
        <v>888</v>
      </c>
      <c r="D34" s="12" t="s">
        <v>15</v>
      </c>
      <c r="E34" s="36">
        <v>18</v>
      </c>
      <c r="F34" s="37">
        <f>E34-8</f>
        <v>10</v>
      </c>
    </row>
    <row r="35" spans="1:6" ht="15.75" customHeight="1">
      <c r="A35" s="12" t="s">
        <v>1594</v>
      </c>
      <c r="B35" s="16">
        <v>3.2199074074074074E-2</v>
      </c>
      <c r="C35" s="12" t="s">
        <v>66</v>
      </c>
      <c r="D35" s="12" t="s">
        <v>15</v>
      </c>
      <c r="E35" s="36" t="s">
        <v>17</v>
      </c>
      <c r="F35" s="36">
        <v>20</v>
      </c>
    </row>
    <row r="36" spans="1:6" ht="15.75" customHeight="1">
      <c r="A36" s="12" t="s">
        <v>1594</v>
      </c>
      <c r="B36" s="16">
        <v>3.3275462962962965E-2</v>
      </c>
      <c r="C36" s="12" t="s">
        <v>21</v>
      </c>
      <c r="D36" s="12" t="s">
        <v>69</v>
      </c>
      <c r="E36" s="36">
        <v>8</v>
      </c>
      <c r="F36" s="37">
        <f>E36-4</f>
        <v>4</v>
      </c>
    </row>
    <row r="37" spans="1:6" ht="15.75" customHeight="1">
      <c r="A37" s="12" t="s">
        <v>1594</v>
      </c>
      <c r="B37" s="16">
        <v>3.5520833333333335E-2</v>
      </c>
      <c r="C37" s="12" t="s">
        <v>888</v>
      </c>
      <c r="D37" s="12" t="s">
        <v>68</v>
      </c>
      <c r="E37" s="36">
        <v>1</v>
      </c>
      <c r="F37" s="36">
        <v>2</v>
      </c>
    </row>
    <row r="38" spans="1:6" ht="15.75" customHeight="1">
      <c r="A38" s="12" t="s">
        <v>1594</v>
      </c>
      <c r="B38" s="16">
        <v>4.5567129629629631E-2</v>
      </c>
      <c r="C38" s="12" t="s">
        <v>888</v>
      </c>
      <c r="D38" s="12" t="s">
        <v>15</v>
      </c>
      <c r="E38" s="36">
        <v>16</v>
      </c>
      <c r="F38" s="37">
        <f>E38-8</f>
        <v>8</v>
      </c>
    </row>
    <row r="39" spans="1:6" ht="15.75" customHeight="1">
      <c r="A39" s="12" t="s">
        <v>1594</v>
      </c>
      <c r="B39" s="16">
        <v>4.5590277777777778E-2</v>
      </c>
      <c r="C39" s="12" t="s">
        <v>18</v>
      </c>
      <c r="D39" s="12" t="s">
        <v>15</v>
      </c>
      <c r="E39" s="36">
        <v>9</v>
      </c>
      <c r="F39" s="37">
        <f>E39-5</f>
        <v>4</v>
      </c>
    </row>
    <row r="40" spans="1:6" ht="15.75" customHeight="1">
      <c r="A40" s="12" t="s">
        <v>1594</v>
      </c>
      <c r="B40" s="16">
        <v>4.6712962962962963E-2</v>
      </c>
      <c r="C40" s="12" t="s">
        <v>13</v>
      </c>
      <c r="D40" s="12" t="s">
        <v>15</v>
      </c>
      <c r="E40" s="36" t="s">
        <v>20</v>
      </c>
      <c r="F40" s="36">
        <v>1</v>
      </c>
    </row>
    <row r="41" spans="1:6" ht="15.75" customHeight="1">
      <c r="A41" s="12" t="s">
        <v>1594</v>
      </c>
      <c r="B41" s="16">
        <v>5.2812499999999998E-2</v>
      </c>
      <c r="C41" s="12" t="s">
        <v>14</v>
      </c>
      <c r="D41" s="12" t="s">
        <v>16</v>
      </c>
      <c r="E41" s="36">
        <v>19</v>
      </c>
      <c r="F41" s="37">
        <f>E41-5</f>
        <v>14</v>
      </c>
    </row>
    <row r="42" spans="1:6" ht="15.75" customHeight="1">
      <c r="A42" s="12" t="s">
        <v>1594</v>
      </c>
      <c r="B42" s="16">
        <v>5.2824074074074072E-2</v>
      </c>
      <c r="C42" s="12" t="s">
        <v>21</v>
      </c>
      <c r="D42" s="12" t="s">
        <v>16</v>
      </c>
      <c r="E42" s="36">
        <v>19</v>
      </c>
      <c r="F42" s="37">
        <f t="shared" ref="F42:F43" si="2">E42-1</f>
        <v>18</v>
      </c>
    </row>
    <row r="43" spans="1:6" ht="15.75" customHeight="1">
      <c r="A43" s="12" t="s">
        <v>1594</v>
      </c>
      <c r="B43" s="16">
        <v>5.2835648148148145E-2</v>
      </c>
      <c r="C43" s="12" t="s">
        <v>888</v>
      </c>
      <c r="D43" s="12" t="s">
        <v>16</v>
      </c>
      <c r="E43" s="36">
        <v>15</v>
      </c>
      <c r="F43" s="37">
        <f t="shared" si="2"/>
        <v>14</v>
      </c>
    </row>
    <row r="44" spans="1:6" ht="15.75" customHeight="1">
      <c r="A44" s="12" t="s">
        <v>1594</v>
      </c>
      <c r="B44" s="16">
        <v>5.3113425925925925E-2</v>
      </c>
      <c r="C44" s="12" t="s">
        <v>13</v>
      </c>
      <c r="D44" s="12" t="s">
        <v>16</v>
      </c>
      <c r="E44" s="36">
        <v>14</v>
      </c>
      <c r="F44" s="37">
        <f>E44-0</f>
        <v>14</v>
      </c>
    </row>
    <row r="45" spans="1:6" ht="15.75" customHeight="1">
      <c r="A45" s="12" t="s">
        <v>1594</v>
      </c>
      <c r="B45" s="16">
        <v>5.3148148148148146E-2</v>
      </c>
      <c r="C45" s="12" t="s">
        <v>18</v>
      </c>
      <c r="D45" s="12" t="s">
        <v>16</v>
      </c>
      <c r="E45" s="36">
        <v>12</v>
      </c>
      <c r="F45" s="37">
        <f>E45-4</f>
        <v>8</v>
      </c>
    </row>
    <row r="46" spans="1:6" ht="15.75" customHeight="1">
      <c r="A46" s="12" t="s">
        <v>1594</v>
      </c>
      <c r="B46" s="16">
        <v>5.3171296296296293E-2</v>
      </c>
      <c r="C46" s="12" t="s">
        <v>19</v>
      </c>
      <c r="D46" s="12" t="s">
        <v>16</v>
      </c>
      <c r="E46" s="36">
        <v>11</v>
      </c>
      <c r="F46" s="37">
        <f>E46-5</f>
        <v>6</v>
      </c>
    </row>
    <row r="47" spans="1:6" ht="15.75" customHeight="1">
      <c r="A47" s="12" t="s">
        <v>1594</v>
      </c>
      <c r="B47" s="16">
        <v>5.3217592592592594E-2</v>
      </c>
      <c r="C47" s="12" t="s">
        <v>66</v>
      </c>
      <c r="D47" s="12" t="s">
        <v>16</v>
      </c>
      <c r="E47" s="36">
        <v>5</v>
      </c>
      <c r="F47" s="37">
        <f>E47-2</f>
        <v>3</v>
      </c>
    </row>
    <row r="48" spans="1:6" ht="15.75" customHeight="1">
      <c r="A48" s="12" t="s">
        <v>1594</v>
      </c>
      <c r="B48" s="16">
        <v>5.5370370370370368E-2</v>
      </c>
      <c r="C48" s="12" t="s">
        <v>14</v>
      </c>
      <c r="D48" s="12" t="s">
        <v>52</v>
      </c>
      <c r="E48" s="36">
        <v>22</v>
      </c>
      <c r="F48" s="37">
        <f>E48-5</f>
        <v>17</v>
      </c>
    </row>
    <row r="49" spans="1:10" ht="15.75" customHeight="1">
      <c r="A49" s="12" t="s">
        <v>1594</v>
      </c>
      <c r="B49" s="16">
        <v>5.5879629629629626E-2</v>
      </c>
      <c r="C49" s="12" t="s">
        <v>14</v>
      </c>
      <c r="D49" s="12" t="s">
        <v>30</v>
      </c>
      <c r="E49" s="36">
        <v>16</v>
      </c>
      <c r="F49" s="37">
        <f>E49-8</f>
        <v>8</v>
      </c>
      <c r="J49" s="12" t="s">
        <v>32</v>
      </c>
    </row>
    <row r="50" spans="1:10" ht="15.75" customHeight="1">
      <c r="A50" s="12" t="s">
        <v>1594</v>
      </c>
      <c r="B50" s="16">
        <v>5.5879629629629626E-2</v>
      </c>
      <c r="C50" s="12" t="s">
        <v>14</v>
      </c>
      <c r="D50" s="12" t="s">
        <v>45</v>
      </c>
      <c r="E50" s="36">
        <v>2</v>
      </c>
      <c r="F50" s="37"/>
      <c r="J50" s="12" t="s">
        <v>1548</v>
      </c>
    </row>
    <row r="51" spans="1:10" ht="15.75" customHeight="1">
      <c r="A51" s="12" t="s">
        <v>1594</v>
      </c>
      <c r="B51" s="16">
        <v>5.6238425925925928E-2</v>
      </c>
      <c r="C51" s="12" t="s">
        <v>14</v>
      </c>
      <c r="D51" s="12" t="s">
        <v>30</v>
      </c>
      <c r="E51" s="36">
        <v>23</v>
      </c>
      <c r="F51" s="36">
        <v>15</v>
      </c>
      <c r="J51" s="12" t="s">
        <v>32</v>
      </c>
    </row>
    <row r="52" spans="1:10" ht="15.75" customHeight="1">
      <c r="A52" s="12" t="s">
        <v>1594</v>
      </c>
      <c r="B52" s="16">
        <v>5.6631944444444443E-2</v>
      </c>
      <c r="C52" s="12" t="s">
        <v>14</v>
      </c>
      <c r="D52" s="12" t="s">
        <v>28</v>
      </c>
      <c r="E52" s="36">
        <v>9</v>
      </c>
      <c r="F52" s="37"/>
      <c r="H52" s="12" t="s">
        <v>1626</v>
      </c>
    </row>
    <row r="53" spans="1:10" ht="15.75" customHeight="1">
      <c r="A53" s="12" t="s">
        <v>1594</v>
      </c>
      <c r="B53" s="16">
        <v>5.6840277777777781E-2</v>
      </c>
      <c r="C53" s="12" t="s">
        <v>14</v>
      </c>
      <c r="D53" s="12" t="s">
        <v>30</v>
      </c>
      <c r="E53" s="36">
        <v>18</v>
      </c>
      <c r="F53" s="37">
        <f>E53-8</f>
        <v>10</v>
      </c>
      <c r="J53" s="12" t="s">
        <v>32</v>
      </c>
    </row>
    <row r="54" spans="1:10" ht="15.75" customHeight="1">
      <c r="A54" s="12" t="s">
        <v>1594</v>
      </c>
      <c r="B54" s="16">
        <v>5.6840277777777781E-2</v>
      </c>
      <c r="C54" s="12" t="s">
        <v>14</v>
      </c>
      <c r="D54" s="12" t="s">
        <v>45</v>
      </c>
      <c r="E54" s="36">
        <v>1</v>
      </c>
      <c r="F54" s="37"/>
      <c r="J54" s="12" t="s">
        <v>1548</v>
      </c>
    </row>
    <row r="55" spans="1:10" ht="15.75" customHeight="1">
      <c r="A55" s="12" t="s">
        <v>1594</v>
      </c>
      <c r="B55" s="16">
        <v>5.7326388888888892E-2</v>
      </c>
      <c r="C55" s="12" t="s">
        <v>14</v>
      </c>
      <c r="D55" s="12" t="s">
        <v>28</v>
      </c>
      <c r="E55" s="36">
        <v>9</v>
      </c>
      <c r="F55" s="37"/>
      <c r="H55" s="12" t="s">
        <v>1628</v>
      </c>
    </row>
    <row r="56" spans="1:10" ht="15.75" customHeight="1">
      <c r="A56" s="12" t="s">
        <v>1594</v>
      </c>
      <c r="B56" s="16">
        <v>5.7638888888888892E-2</v>
      </c>
      <c r="C56" s="12" t="s">
        <v>14</v>
      </c>
      <c r="D56" s="12" t="s">
        <v>30</v>
      </c>
      <c r="E56" s="36">
        <v>21</v>
      </c>
      <c r="F56" s="36">
        <v>13</v>
      </c>
      <c r="J56" s="12" t="s">
        <v>32</v>
      </c>
    </row>
    <row r="57" spans="1:10" ht="15.75" customHeight="1">
      <c r="A57" s="12" t="s">
        <v>1594</v>
      </c>
      <c r="B57" s="16">
        <v>5.769675925925926E-2</v>
      </c>
      <c r="C57" s="12" t="s">
        <v>14</v>
      </c>
      <c r="D57" s="12" t="s">
        <v>28</v>
      </c>
      <c r="E57" s="36">
        <v>6</v>
      </c>
      <c r="F57" s="37"/>
      <c r="H57" s="12" t="s">
        <v>1629</v>
      </c>
    </row>
    <row r="58" spans="1:10" ht="15.75" customHeight="1">
      <c r="A58" s="12" t="s">
        <v>1594</v>
      </c>
      <c r="B58" s="16">
        <v>6.1828703703703705E-2</v>
      </c>
      <c r="C58" s="12" t="s">
        <v>13</v>
      </c>
      <c r="D58" s="12" t="s">
        <v>62</v>
      </c>
      <c r="E58" s="36">
        <v>24</v>
      </c>
      <c r="F58" s="37">
        <f>E58-6</f>
        <v>18</v>
      </c>
      <c r="H58" s="12" t="s">
        <v>1631</v>
      </c>
      <c r="J58" s="12" t="s">
        <v>1632</v>
      </c>
    </row>
    <row r="59" spans="1:10" ht="13">
      <c r="A59" s="12" t="s">
        <v>1594</v>
      </c>
      <c r="B59" s="16">
        <v>6.1863425925925926E-2</v>
      </c>
      <c r="C59" s="12" t="s">
        <v>66</v>
      </c>
      <c r="D59" s="12" t="s">
        <v>62</v>
      </c>
      <c r="E59" s="36">
        <v>19</v>
      </c>
      <c r="F59" s="37">
        <f>E59-2</f>
        <v>17</v>
      </c>
      <c r="H59" s="12" t="s">
        <v>1633</v>
      </c>
      <c r="J59" s="12" t="s">
        <v>1632</v>
      </c>
    </row>
    <row r="60" spans="1:10" ht="13">
      <c r="A60" s="12" t="s">
        <v>1594</v>
      </c>
      <c r="B60" s="16">
        <v>6.2013888888888889E-2</v>
      </c>
      <c r="C60" s="12" t="s">
        <v>21</v>
      </c>
      <c r="D60" s="12" t="s">
        <v>62</v>
      </c>
      <c r="E60" s="36">
        <v>16</v>
      </c>
      <c r="F60" s="37">
        <f>E60-6</f>
        <v>10</v>
      </c>
      <c r="H60" s="12" t="s">
        <v>1634</v>
      </c>
      <c r="J60" s="12" t="s">
        <v>1635</v>
      </c>
    </row>
    <row r="61" spans="1:10" ht="13">
      <c r="A61" s="12" t="s">
        <v>1594</v>
      </c>
      <c r="B61" s="16">
        <v>6.222222222222222E-2</v>
      </c>
      <c r="C61" s="12" t="s">
        <v>19</v>
      </c>
      <c r="D61" s="12" t="s">
        <v>62</v>
      </c>
      <c r="E61" s="36">
        <v>9</v>
      </c>
      <c r="F61" s="37">
        <f t="shared" ref="F61:F62" si="3">E61-2</f>
        <v>7</v>
      </c>
      <c r="H61" s="12" t="s">
        <v>1637</v>
      </c>
      <c r="J61" s="12" t="s">
        <v>1632</v>
      </c>
    </row>
    <row r="62" spans="1:10" ht="13">
      <c r="A62" s="12" t="s">
        <v>1594</v>
      </c>
      <c r="B62" s="16">
        <v>6.2268518518518522E-2</v>
      </c>
      <c r="C62" s="12" t="s">
        <v>18</v>
      </c>
      <c r="D62" s="12" t="s">
        <v>62</v>
      </c>
      <c r="E62" s="36">
        <v>21</v>
      </c>
      <c r="F62" s="37">
        <f t="shared" si="3"/>
        <v>19</v>
      </c>
      <c r="H62" s="12" t="s">
        <v>1639</v>
      </c>
      <c r="J62" s="12" t="s">
        <v>1632</v>
      </c>
    </row>
    <row r="63" spans="1:10" ht="13">
      <c r="A63" s="12" t="s">
        <v>1594</v>
      </c>
      <c r="B63" s="16">
        <v>6.2291666666666669E-2</v>
      </c>
      <c r="C63" s="12" t="s">
        <v>888</v>
      </c>
      <c r="D63" s="12" t="s">
        <v>62</v>
      </c>
      <c r="E63" s="36">
        <v>7</v>
      </c>
      <c r="F63" s="37">
        <f t="shared" ref="F63:F64" si="4">E63-3</f>
        <v>4</v>
      </c>
      <c r="H63" s="12" t="s">
        <v>1641</v>
      </c>
      <c r="J63" s="12" t="s">
        <v>1632</v>
      </c>
    </row>
    <row r="64" spans="1:10" ht="13">
      <c r="A64" s="12" t="s">
        <v>1594</v>
      </c>
      <c r="B64" s="16">
        <v>6.33912037037037E-2</v>
      </c>
      <c r="C64" s="12" t="s">
        <v>888</v>
      </c>
      <c r="D64" s="12" t="s">
        <v>62</v>
      </c>
      <c r="E64" s="36">
        <v>21</v>
      </c>
      <c r="F64" s="37">
        <f t="shared" si="4"/>
        <v>18</v>
      </c>
      <c r="J64" s="12" t="s">
        <v>693</v>
      </c>
    </row>
    <row r="65" spans="1:10" ht="13">
      <c r="A65" s="12" t="s">
        <v>1594</v>
      </c>
      <c r="B65" s="16">
        <v>6.33912037037037E-2</v>
      </c>
      <c r="C65" s="12" t="s">
        <v>888</v>
      </c>
      <c r="D65" s="12" t="s">
        <v>62</v>
      </c>
      <c r="E65" s="36" t="s">
        <v>38</v>
      </c>
      <c r="F65" s="36" t="s">
        <v>38</v>
      </c>
      <c r="J65" s="12" t="s">
        <v>56</v>
      </c>
    </row>
    <row r="66" spans="1:10" ht="13">
      <c r="A66" s="12" t="s">
        <v>1594</v>
      </c>
      <c r="B66" s="16">
        <v>6.322916666666667E-2</v>
      </c>
      <c r="C66" s="12" t="s">
        <v>18</v>
      </c>
      <c r="D66" s="12" t="s">
        <v>62</v>
      </c>
      <c r="E66" s="36">
        <v>16</v>
      </c>
      <c r="F66" s="37">
        <f>E66-2</f>
        <v>14</v>
      </c>
      <c r="J66" s="12" t="s">
        <v>224</v>
      </c>
    </row>
    <row r="67" spans="1:10" ht="13">
      <c r="A67" s="12" t="s">
        <v>1594</v>
      </c>
      <c r="B67" s="16">
        <v>6.3437499999999994E-2</v>
      </c>
      <c r="C67" s="12" t="s">
        <v>19</v>
      </c>
      <c r="D67" s="12" t="s">
        <v>62</v>
      </c>
      <c r="E67" s="36" t="s">
        <v>38</v>
      </c>
      <c r="F67" s="36" t="s">
        <v>38</v>
      </c>
      <c r="J67" s="12" t="s">
        <v>224</v>
      </c>
    </row>
    <row r="68" spans="1:10" ht="13">
      <c r="A68" s="12" t="s">
        <v>1594</v>
      </c>
      <c r="B68" s="16">
        <v>6.3483796296296302E-2</v>
      </c>
      <c r="C68" s="12" t="s">
        <v>21</v>
      </c>
      <c r="D68" s="12" t="s">
        <v>62</v>
      </c>
      <c r="E68" s="36" t="s">
        <v>17</v>
      </c>
      <c r="F68" s="36">
        <v>20</v>
      </c>
      <c r="J68" s="12" t="s">
        <v>1643</v>
      </c>
    </row>
    <row r="69" spans="1:10" ht="13">
      <c r="A69" s="12" t="s">
        <v>1594</v>
      </c>
      <c r="B69" s="16">
        <v>6.3483796296296302E-2</v>
      </c>
      <c r="C69" s="12" t="s">
        <v>21</v>
      </c>
      <c r="D69" s="12" t="s">
        <v>62</v>
      </c>
      <c r="E69" s="36" t="s">
        <v>38</v>
      </c>
      <c r="F69" s="36" t="s">
        <v>38</v>
      </c>
      <c r="J69" s="12" t="s">
        <v>56</v>
      </c>
    </row>
    <row r="70" spans="1:10" ht="13">
      <c r="A70" s="12" t="s">
        <v>1594</v>
      </c>
      <c r="B70" s="16">
        <v>6.5659722222222217E-2</v>
      </c>
      <c r="C70" s="12" t="s">
        <v>888</v>
      </c>
      <c r="D70" s="12" t="s">
        <v>30</v>
      </c>
      <c r="E70" s="36" t="s">
        <v>17</v>
      </c>
      <c r="F70" s="36">
        <v>20</v>
      </c>
      <c r="G70" s="12" t="s">
        <v>40</v>
      </c>
      <c r="J70" s="12" t="s">
        <v>1624</v>
      </c>
    </row>
    <row r="71" spans="1:10" ht="13">
      <c r="A71" s="12" t="s">
        <v>1594</v>
      </c>
      <c r="B71" s="16">
        <v>6.6134259259259254E-2</v>
      </c>
      <c r="C71" s="12" t="s">
        <v>888</v>
      </c>
      <c r="D71" s="12" t="s">
        <v>28</v>
      </c>
      <c r="E71" s="36">
        <v>22</v>
      </c>
      <c r="F71" s="37"/>
      <c r="H71" s="12" t="s">
        <v>1644</v>
      </c>
    </row>
    <row r="72" spans="1:10" ht="13">
      <c r="A72" s="12" t="s">
        <v>1594</v>
      </c>
      <c r="B72" s="16">
        <v>6.6724537037037041E-2</v>
      </c>
      <c r="C72" s="12" t="s">
        <v>1645</v>
      </c>
      <c r="D72" s="12" t="s">
        <v>62</v>
      </c>
      <c r="E72" s="36">
        <v>18</v>
      </c>
      <c r="F72" s="37">
        <f>E72-1</f>
        <v>17</v>
      </c>
      <c r="H72" s="12" t="s">
        <v>1648</v>
      </c>
      <c r="J72" s="12" t="s">
        <v>1632</v>
      </c>
    </row>
    <row r="73" spans="1:10" ht="13">
      <c r="A73" s="12" t="s">
        <v>1594</v>
      </c>
      <c r="B73" s="16">
        <v>6.9456018518518514E-2</v>
      </c>
      <c r="C73" s="12" t="s">
        <v>1480</v>
      </c>
      <c r="D73" s="12" t="s">
        <v>16</v>
      </c>
      <c r="E73" s="36">
        <v>15</v>
      </c>
      <c r="F73" s="37">
        <f>E73-2</f>
        <v>13</v>
      </c>
      <c r="J73" s="12" t="s">
        <v>1650</v>
      </c>
    </row>
    <row r="74" spans="1:10" ht="13">
      <c r="A74" s="12" t="s">
        <v>1594</v>
      </c>
      <c r="B74" s="16">
        <v>7.2407407407407406E-2</v>
      </c>
      <c r="C74" s="12" t="s">
        <v>13</v>
      </c>
      <c r="D74" s="12" t="s">
        <v>62</v>
      </c>
      <c r="E74" s="36">
        <v>21</v>
      </c>
      <c r="F74" s="37">
        <f>E74-5</f>
        <v>16</v>
      </c>
      <c r="J74" s="12" t="s">
        <v>224</v>
      </c>
    </row>
    <row r="75" spans="1:10" ht="13">
      <c r="A75" s="12" t="s">
        <v>1594</v>
      </c>
      <c r="B75" s="16">
        <v>7.4826388888888887E-2</v>
      </c>
      <c r="C75" s="12" t="s">
        <v>66</v>
      </c>
      <c r="D75" s="12" t="s">
        <v>30</v>
      </c>
      <c r="E75" s="36">
        <v>24</v>
      </c>
      <c r="F75" s="36">
        <v>19</v>
      </c>
      <c r="J75" s="12" t="s">
        <v>1652</v>
      </c>
    </row>
    <row r="76" spans="1:10" ht="13">
      <c r="A76" s="12" t="s">
        <v>1594</v>
      </c>
      <c r="B76" s="16">
        <v>7.5034722222222225E-2</v>
      </c>
      <c r="C76" s="12" t="s">
        <v>66</v>
      </c>
      <c r="D76" s="12" t="s">
        <v>28</v>
      </c>
      <c r="E76" s="36">
        <v>18</v>
      </c>
      <c r="F76" s="37"/>
      <c r="H76" s="12" t="s">
        <v>1654</v>
      </c>
    </row>
    <row r="77" spans="1:10" ht="13">
      <c r="A77" s="12" t="s">
        <v>1594</v>
      </c>
      <c r="B77" s="16">
        <v>7.5891203703703697E-2</v>
      </c>
      <c r="C77" s="12" t="s">
        <v>14</v>
      </c>
      <c r="D77" s="12" t="s">
        <v>30</v>
      </c>
      <c r="E77" s="37">
        <f t="shared" ref="E77:E78" si="5">F77+9</f>
        <v>12</v>
      </c>
      <c r="F77" s="36">
        <v>3</v>
      </c>
      <c r="J77" s="12" t="s">
        <v>56</v>
      </c>
    </row>
    <row r="78" spans="1:10" ht="13">
      <c r="A78" s="12" t="s">
        <v>1594</v>
      </c>
      <c r="B78" s="16">
        <v>7.5891203703703697E-2</v>
      </c>
      <c r="C78" s="12" t="s">
        <v>14</v>
      </c>
      <c r="D78" s="12" t="s">
        <v>30</v>
      </c>
      <c r="E78" s="37">
        <f t="shared" si="5"/>
        <v>17</v>
      </c>
      <c r="F78" s="36">
        <v>8</v>
      </c>
      <c r="J78" s="12" t="s">
        <v>297</v>
      </c>
    </row>
    <row r="79" spans="1:10" ht="13">
      <c r="A79" s="12" t="s">
        <v>1594</v>
      </c>
      <c r="B79" s="16">
        <v>7.5891203703703697E-2</v>
      </c>
      <c r="C79" s="12" t="s">
        <v>14</v>
      </c>
      <c r="D79" s="12" t="s">
        <v>45</v>
      </c>
      <c r="E79" s="36">
        <v>1</v>
      </c>
      <c r="F79" s="37"/>
      <c r="J79" s="12" t="s">
        <v>1548</v>
      </c>
    </row>
    <row r="80" spans="1:10" ht="13">
      <c r="A80" s="12" t="s">
        <v>1594</v>
      </c>
      <c r="B80" s="16">
        <v>7.6203703703703704E-2</v>
      </c>
      <c r="C80" s="12" t="s">
        <v>14</v>
      </c>
      <c r="D80" s="12" t="s">
        <v>30</v>
      </c>
      <c r="E80" s="37">
        <f t="shared" ref="E80:E81" si="6">F80+8</f>
        <v>11</v>
      </c>
      <c r="F80" s="36">
        <v>3</v>
      </c>
      <c r="J80" s="12" t="s">
        <v>56</v>
      </c>
    </row>
    <row r="81" spans="1:10" ht="13">
      <c r="A81" s="12" t="s">
        <v>1594</v>
      </c>
      <c r="B81" s="16">
        <v>7.6203703703703704E-2</v>
      </c>
      <c r="C81" s="12" t="s">
        <v>14</v>
      </c>
      <c r="D81" s="12" t="s">
        <v>30</v>
      </c>
      <c r="E81" s="37">
        <f t="shared" si="6"/>
        <v>12</v>
      </c>
      <c r="F81" s="36">
        <v>4</v>
      </c>
      <c r="J81" s="12" t="s">
        <v>297</v>
      </c>
    </row>
    <row r="82" spans="1:10" ht="13">
      <c r="A82" s="12" t="s">
        <v>1594</v>
      </c>
      <c r="B82" s="16">
        <v>7.6678240740740741E-2</v>
      </c>
      <c r="C82" s="12" t="s">
        <v>14</v>
      </c>
      <c r="D82" s="12" t="s">
        <v>30</v>
      </c>
      <c r="E82" s="36" t="s">
        <v>38</v>
      </c>
      <c r="F82" s="36" t="s">
        <v>38</v>
      </c>
      <c r="J82" s="12" t="s">
        <v>56</v>
      </c>
    </row>
    <row r="83" spans="1:10" ht="13">
      <c r="A83" s="12" t="s">
        <v>1594</v>
      </c>
      <c r="B83" s="16">
        <v>7.6678240740740741E-2</v>
      </c>
      <c r="C83" s="12" t="s">
        <v>14</v>
      </c>
      <c r="D83" s="12" t="s">
        <v>30</v>
      </c>
      <c r="E83" s="36">
        <v>22</v>
      </c>
      <c r="F83" s="37">
        <f>E83-8</f>
        <v>14</v>
      </c>
      <c r="J83" s="12" t="s">
        <v>297</v>
      </c>
    </row>
    <row r="84" spans="1:10" ht="13">
      <c r="A84" s="12" t="s">
        <v>1594</v>
      </c>
      <c r="B84" s="16">
        <v>7.6678240740740741E-2</v>
      </c>
      <c r="C84" s="12" t="s">
        <v>14</v>
      </c>
      <c r="D84" s="12" t="s">
        <v>45</v>
      </c>
      <c r="E84" s="36">
        <v>4</v>
      </c>
      <c r="F84" s="37"/>
      <c r="J84" s="12" t="s">
        <v>1548</v>
      </c>
    </row>
    <row r="85" spans="1:10" ht="13">
      <c r="A85" s="12" t="s">
        <v>1594</v>
      </c>
      <c r="B85" s="16">
        <v>7.6759259259259263E-2</v>
      </c>
      <c r="C85" s="12" t="s">
        <v>14</v>
      </c>
      <c r="D85" s="12" t="s">
        <v>28</v>
      </c>
      <c r="E85" s="36">
        <v>10</v>
      </c>
      <c r="F85" s="37"/>
      <c r="H85" s="12" t="s">
        <v>1660</v>
      </c>
    </row>
    <row r="86" spans="1:10" ht="13">
      <c r="A86" s="12" t="s">
        <v>1594</v>
      </c>
      <c r="B86" s="16">
        <v>7.6979166666666668E-2</v>
      </c>
      <c r="C86" s="12" t="s">
        <v>14</v>
      </c>
      <c r="D86" s="12" t="s">
        <v>30</v>
      </c>
      <c r="E86" s="37">
        <f t="shared" ref="E86:E87" si="7">F86+8</f>
        <v>11</v>
      </c>
      <c r="F86" s="36">
        <v>3</v>
      </c>
      <c r="J86" s="12" t="s">
        <v>56</v>
      </c>
    </row>
    <row r="87" spans="1:10" ht="13">
      <c r="A87" s="12" t="s">
        <v>1594</v>
      </c>
      <c r="B87" s="16">
        <v>7.6979166666666668E-2</v>
      </c>
      <c r="C87" s="12" t="s">
        <v>14</v>
      </c>
      <c r="D87" s="12" t="s">
        <v>30</v>
      </c>
      <c r="E87" s="37">
        <f t="shared" si="7"/>
        <v>11</v>
      </c>
      <c r="F87" s="36">
        <v>3</v>
      </c>
      <c r="J87" s="12" t="s">
        <v>297</v>
      </c>
    </row>
    <row r="88" spans="1:10" ht="13">
      <c r="A88" s="12" t="s">
        <v>1594</v>
      </c>
      <c r="B88" s="16">
        <v>7.8333333333333338E-2</v>
      </c>
      <c r="C88" s="12" t="s">
        <v>21</v>
      </c>
      <c r="D88" s="12" t="s">
        <v>28</v>
      </c>
      <c r="E88" s="36">
        <v>25</v>
      </c>
      <c r="F88" s="37"/>
      <c r="H88" s="12" t="s">
        <v>1661</v>
      </c>
      <c r="I88" s="12">
        <v>3</v>
      </c>
      <c r="J88" s="12" t="s">
        <v>614</v>
      </c>
    </row>
    <row r="89" spans="1:10" ht="13">
      <c r="A89" s="12" t="s">
        <v>1594</v>
      </c>
      <c r="B89" s="16">
        <v>7.8645833333333331E-2</v>
      </c>
      <c r="C89" s="12" t="s">
        <v>21</v>
      </c>
      <c r="D89" s="12" t="s">
        <v>78</v>
      </c>
      <c r="E89" s="36">
        <v>15</v>
      </c>
      <c r="F89" s="37">
        <f>E89-6</f>
        <v>9</v>
      </c>
    </row>
    <row r="90" spans="1:10" ht="13">
      <c r="A90" s="12" t="s">
        <v>1594</v>
      </c>
      <c r="B90" s="16">
        <v>8.0231481481481487E-2</v>
      </c>
      <c r="C90" s="12" t="s">
        <v>19</v>
      </c>
      <c r="D90" s="12" t="s">
        <v>30</v>
      </c>
      <c r="E90" s="36">
        <v>18</v>
      </c>
      <c r="F90" s="37">
        <f>E90-9</f>
        <v>9</v>
      </c>
      <c r="J90" s="12" t="s">
        <v>1328</v>
      </c>
    </row>
    <row r="91" spans="1:10" ht="13">
      <c r="A91" s="12" t="s">
        <v>1594</v>
      </c>
      <c r="B91" s="16">
        <v>8.1689814814814812E-2</v>
      </c>
      <c r="C91" s="12" t="s">
        <v>19</v>
      </c>
      <c r="D91" s="12" t="s">
        <v>28</v>
      </c>
      <c r="E91" s="36">
        <v>28</v>
      </c>
      <c r="F91" s="37"/>
      <c r="H91" s="12" t="s">
        <v>1662</v>
      </c>
      <c r="J91" s="12" t="s">
        <v>497</v>
      </c>
    </row>
    <row r="92" spans="1:10" ht="13">
      <c r="A92" s="12" t="s">
        <v>1594</v>
      </c>
      <c r="B92" s="16">
        <v>8.1145833333333334E-2</v>
      </c>
      <c r="C92" s="12" t="s">
        <v>13</v>
      </c>
      <c r="D92" s="12" t="s">
        <v>62</v>
      </c>
      <c r="E92" s="36">
        <v>18</v>
      </c>
      <c r="F92" s="37">
        <f>E92-5</f>
        <v>13</v>
      </c>
      <c r="H92" s="12" t="s">
        <v>1664</v>
      </c>
      <c r="J92" s="12" t="s">
        <v>1665</v>
      </c>
    </row>
    <row r="93" spans="1:10" ht="13">
      <c r="A93" s="12" t="s">
        <v>1594</v>
      </c>
      <c r="B93" s="16">
        <v>8.1145833333333334E-2</v>
      </c>
      <c r="C93" s="12" t="s">
        <v>13</v>
      </c>
      <c r="D93" s="12" t="s">
        <v>45</v>
      </c>
      <c r="E93" s="36">
        <v>3</v>
      </c>
      <c r="F93" s="37"/>
      <c r="J93" s="12" t="s">
        <v>1548</v>
      </c>
    </row>
    <row r="94" spans="1:10" ht="13">
      <c r="A94" s="12" t="s">
        <v>1594</v>
      </c>
      <c r="B94" s="16">
        <v>8.127314814814815E-2</v>
      </c>
      <c r="C94" s="12" t="s">
        <v>21</v>
      </c>
      <c r="D94" s="12" t="s">
        <v>62</v>
      </c>
      <c r="E94" s="36">
        <v>25</v>
      </c>
      <c r="F94" s="36" t="s">
        <v>38</v>
      </c>
      <c r="H94" s="12" t="s">
        <v>1666</v>
      </c>
      <c r="J94" s="12" t="s">
        <v>1667</v>
      </c>
    </row>
    <row r="95" spans="1:10" ht="13">
      <c r="A95" s="12" t="s">
        <v>1594</v>
      </c>
      <c r="B95" s="16">
        <v>8.1574074074074077E-2</v>
      </c>
      <c r="C95" s="12" t="s">
        <v>13</v>
      </c>
      <c r="D95" s="12" t="s">
        <v>62</v>
      </c>
      <c r="E95" s="36">
        <v>16</v>
      </c>
      <c r="F95" s="36" t="s">
        <v>38</v>
      </c>
      <c r="J95" s="12" t="s">
        <v>1668</v>
      </c>
    </row>
    <row r="96" spans="1:10" ht="13">
      <c r="A96" s="12" t="s">
        <v>1594</v>
      </c>
      <c r="B96" s="16">
        <v>8.1574074074074077E-2</v>
      </c>
      <c r="C96" s="12" t="s">
        <v>13</v>
      </c>
      <c r="D96" s="12" t="s">
        <v>62</v>
      </c>
      <c r="E96" s="36" t="s">
        <v>38</v>
      </c>
      <c r="F96" s="36" t="s">
        <v>38</v>
      </c>
      <c r="J96" s="12" t="s">
        <v>56</v>
      </c>
    </row>
    <row r="97" spans="1:10" ht="13">
      <c r="A97" s="12" t="s">
        <v>1594</v>
      </c>
      <c r="B97" s="16">
        <v>8.2303240740740746E-2</v>
      </c>
      <c r="C97" s="12" t="s">
        <v>21</v>
      </c>
      <c r="D97" s="12" t="s">
        <v>62</v>
      </c>
      <c r="E97" s="36">
        <v>26</v>
      </c>
      <c r="F97" s="36" t="s">
        <v>38</v>
      </c>
      <c r="J97" s="12" t="s">
        <v>1671</v>
      </c>
    </row>
    <row r="98" spans="1:10" ht="13">
      <c r="A98" s="12" t="s">
        <v>1594</v>
      </c>
      <c r="B98" s="16">
        <v>8.2303240740740746E-2</v>
      </c>
      <c r="C98" s="12" t="s">
        <v>21</v>
      </c>
      <c r="D98" s="12" t="s">
        <v>62</v>
      </c>
      <c r="E98" s="36" t="s">
        <v>38</v>
      </c>
      <c r="F98" s="36" t="s">
        <v>38</v>
      </c>
      <c r="J98" s="12" t="s">
        <v>56</v>
      </c>
    </row>
    <row r="99" spans="1:10" ht="13">
      <c r="A99" s="12" t="s">
        <v>1594</v>
      </c>
      <c r="B99" s="16">
        <v>8.2268518518518519E-2</v>
      </c>
      <c r="C99" s="12" t="s">
        <v>13</v>
      </c>
      <c r="D99" s="12" t="s">
        <v>62</v>
      </c>
      <c r="E99" s="36" t="s">
        <v>17</v>
      </c>
      <c r="F99" s="36">
        <v>20</v>
      </c>
      <c r="H99" s="12" t="s">
        <v>1674</v>
      </c>
      <c r="J99" s="12" t="s">
        <v>1675</v>
      </c>
    </row>
    <row r="100" spans="1:10" ht="13">
      <c r="A100" s="12" t="s">
        <v>1594</v>
      </c>
      <c r="B100" s="16">
        <v>8.2268518518518519E-2</v>
      </c>
      <c r="C100" s="12" t="s">
        <v>13</v>
      </c>
      <c r="D100" s="12" t="s">
        <v>45</v>
      </c>
      <c r="E100" s="36"/>
      <c r="F100" s="36"/>
      <c r="H100" s="12"/>
      <c r="J100" s="12" t="s">
        <v>1548</v>
      </c>
    </row>
    <row r="101" spans="1:10" ht="13">
      <c r="A101" s="12" t="s">
        <v>1594</v>
      </c>
      <c r="B101" s="16">
        <v>8.2407407407407401E-2</v>
      </c>
      <c r="C101" s="12" t="s">
        <v>21</v>
      </c>
      <c r="D101" s="12" t="s">
        <v>62</v>
      </c>
      <c r="E101" s="36">
        <v>24</v>
      </c>
      <c r="F101" s="36" t="s">
        <v>38</v>
      </c>
      <c r="H101" s="12" t="s">
        <v>1676</v>
      </c>
      <c r="J101" s="12" t="s">
        <v>1675</v>
      </c>
    </row>
    <row r="102" spans="1:10" ht="13">
      <c r="A102" s="12" t="s">
        <v>1594</v>
      </c>
      <c r="B102" s="16">
        <v>8.2754629629629636E-2</v>
      </c>
      <c r="C102" s="12" t="s">
        <v>13</v>
      </c>
      <c r="D102" s="12" t="s">
        <v>62</v>
      </c>
      <c r="E102" s="36" t="s">
        <v>38</v>
      </c>
      <c r="F102" s="36" t="s">
        <v>38</v>
      </c>
      <c r="J102" s="12" t="s">
        <v>56</v>
      </c>
    </row>
    <row r="103" spans="1:10" ht="13">
      <c r="A103" s="12" t="s">
        <v>1594</v>
      </c>
      <c r="B103" s="16">
        <v>8.2754629629629636E-2</v>
      </c>
      <c r="C103" s="12" t="s">
        <v>13</v>
      </c>
      <c r="D103" s="12" t="s">
        <v>62</v>
      </c>
      <c r="E103" s="36">
        <v>14</v>
      </c>
      <c r="F103" s="36" t="s">
        <v>38</v>
      </c>
      <c r="J103" s="12" t="s">
        <v>1679</v>
      </c>
    </row>
    <row r="104" spans="1:10" ht="13">
      <c r="A104" s="12" t="s">
        <v>1594</v>
      </c>
      <c r="B104" s="16">
        <v>8.2824074074074078E-2</v>
      </c>
      <c r="C104" s="12" t="s">
        <v>21</v>
      </c>
      <c r="D104" s="12" t="s">
        <v>62</v>
      </c>
      <c r="E104" s="36">
        <v>28</v>
      </c>
      <c r="F104" s="36" t="s">
        <v>38</v>
      </c>
      <c r="J104" s="12" t="s">
        <v>1671</v>
      </c>
    </row>
    <row r="105" spans="1:10" ht="13">
      <c r="A105" s="12" t="s">
        <v>1594</v>
      </c>
      <c r="B105" s="16">
        <v>8.2824074074074078E-2</v>
      </c>
      <c r="C105" s="12" t="s">
        <v>21</v>
      </c>
      <c r="D105" s="12" t="s">
        <v>62</v>
      </c>
      <c r="E105" s="36" t="s">
        <v>38</v>
      </c>
      <c r="F105" s="36" t="s">
        <v>38</v>
      </c>
      <c r="J105" s="12" t="s">
        <v>56</v>
      </c>
    </row>
    <row r="106" spans="1:10" ht="13">
      <c r="A106" s="12" t="s">
        <v>1594</v>
      </c>
      <c r="B106" s="16">
        <v>8.4282407407407403E-2</v>
      </c>
      <c r="C106" s="12" t="s">
        <v>888</v>
      </c>
      <c r="D106" s="12" t="s">
        <v>30</v>
      </c>
      <c r="E106" s="36">
        <v>23</v>
      </c>
      <c r="F106" s="44">
        <f>E106-3</f>
        <v>20</v>
      </c>
      <c r="J106" s="12" t="s">
        <v>1624</v>
      </c>
    </row>
    <row r="107" spans="1:10" ht="13">
      <c r="A107" s="12" t="s">
        <v>1594</v>
      </c>
      <c r="B107" s="16">
        <v>8.4525462962962969E-2</v>
      </c>
      <c r="C107" s="12" t="s">
        <v>888</v>
      </c>
      <c r="D107" s="12" t="s">
        <v>28</v>
      </c>
      <c r="E107" s="36">
        <v>9</v>
      </c>
      <c r="F107" s="37"/>
      <c r="H107" s="12" t="s">
        <v>1626</v>
      </c>
    </row>
    <row r="108" spans="1:10" ht="13">
      <c r="A108" s="12" t="s">
        <v>1594</v>
      </c>
      <c r="B108" s="16">
        <v>8.6261574074074074E-2</v>
      </c>
      <c r="C108" s="12" t="s">
        <v>1480</v>
      </c>
      <c r="D108" s="12" t="s">
        <v>30</v>
      </c>
      <c r="E108" s="36" t="s">
        <v>38</v>
      </c>
      <c r="F108" s="36" t="s">
        <v>38</v>
      </c>
      <c r="J108" s="12" t="s">
        <v>1683</v>
      </c>
    </row>
    <row r="109" spans="1:10" ht="13">
      <c r="A109" s="12" t="s">
        <v>1594</v>
      </c>
      <c r="B109" s="16">
        <v>8.6261574074074074E-2</v>
      </c>
      <c r="C109" s="12" t="s">
        <v>1480</v>
      </c>
      <c r="D109" s="12" t="s">
        <v>30</v>
      </c>
      <c r="E109" s="36">
        <v>20</v>
      </c>
      <c r="F109" s="37">
        <f>E109-7</f>
        <v>13</v>
      </c>
      <c r="J109" s="12" t="s">
        <v>1686</v>
      </c>
    </row>
    <row r="110" spans="1:10" ht="13">
      <c r="A110" s="12" t="s">
        <v>1594</v>
      </c>
      <c r="B110" s="16">
        <v>8.6400462962962957E-2</v>
      </c>
      <c r="C110" s="12" t="s">
        <v>1480</v>
      </c>
      <c r="D110" s="12" t="s">
        <v>30</v>
      </c>
      <c r="E110" s="36" t="s">
        <v>38</v>
      </c>
      <c r="F110" s="36" t="s">
        <v>38</v>
      </c>
      <c r="J110" s="12" t="s">
        <v>1683</v>
      </c>
    </row>
    <row r="111" spans="1:10" ht="13">
      <c r="A111" s="12" t="s">
        <v>1594</v>
      </c>
      <c r="B111" s="16">
        <v>8.6400462962962957E-2</v>
      </c>
      <c r="C111" s="12" t="s">
        <v>1480</v>
      </c>
      <c r="D111" s="12" t="s">
        <v>30</v>
      </c>
      <c r="E111" s="36">
        <v>22</v>
      </c>
      <c r="F111" s="37">
        <f>E111-7</f>
        <v>15</v>
      </c>
      <c r="J111" s="12" t="s">
        <v>1688</v>
      </c>
    </row>
    <row r="112" spans="1:10" ht="13">
      <c r="A112" s="12" t="s">
        <v>1594</v>
      </c>
      <c r="B112" s="16">
        <v>8.6469907407407412E-2</v>
      </c>
      <c r="C112" s="12" t="s">
        <v>1480</v>
      </c>
      <c r="D112" s="12" t="s">
        <v>28</v>
      </c>
      <c r="E112" s="36">
        <v>10</v>
      </c>
      <c r="F112" s="37"/>
      <c r="H112" s="12" t="s">
        <v>1690</v>
      </c>
      <c r="J112" s="12" t="s">
        <v>1650</v>
      </c>
    </row>
    <row r="113" spans="1:10" ht="13">
      <c r="A113" s="12" t="s">
        <v>1594</v>
      </c>
      <c r="B113" s="16">
        <v>8.6400462962962957E-2</v>
      </c>
      <c r="C113" s="12" t="s">
        <v>1480</v>
      </c>
      <c r="D113" s="12" t="s">
        <v>30</v>
      </c>
      <c r="E113" s="36">
        <v>21</v>
      </c>
      <c r="F113" s="37">
        <f>E113-7</f>
        <v>14</v>
      </c>
      <c r="J113" s="12" t="s">
        <v>1688</v>
      </c>
    </row>
    <row r="114" spans="1:10" ht="13">
      <c r="A114" s="12" t="s">
        <v>1594</v>
      </c>
      <c r="B114" s="16">
        <v>8.6400462962962957E-2</v>
      </c>
      <c r="C114" s="12" t="s">
        <v>1480</v>
      </c>
      <c r="D114" s="12" t="s">
        <v>30</v>
      </c>
      <c r="E114" s="36" t="s">
        <v>38</v>
      </c>
      <c r="F114" s="36" t="s">
        <v>38</v>
      </c>
      <c r="J114" s="12" t="s">
        <v>1683</v>
      </c>
    </row>
    <row r="115" spans="1:10" ht="13">
      <c r="A115" s="12" t="s">
        <v>1594</v>
      </c>
      <c r="B115" s="16">
        <v>8.6620370370370375E-2</v>
      </c>
      <c r="C115" s="12" t="s">
        <v>1480</v>
      </c>
      <c r="D115" s="12" t="s">
        <v>28</v>
      </c>
      <c r="E115" s="36">
        <v>12</v>
      </c>
      <c r="F115" s="37"/>
      <c r="H115" s="12" t="s">
        <v>1694</v>
      </c>
      <c r="J115" s="12" t="s">
        <v>1650</v>
      </c>
    </row>
    <row r="116" spans="1:10" ht="13">
      <c r="A116" s="12" t="s">
        <v>1594</v>
      </c>
      <c r="B116" s="16">
        <v>8.7986111111111112E-2</v>
      </c>
      <c r="C116" s="12" t="s">
        <v>13</v>
      </c>
      <c r="D116" s="12" t="s">
        <v>33</v>
      </c>
      <c r="E116" s="36">
        <v>20</v>
      </c>
      <c r="F116" s="37">
        <f>E116-9</f>
        <v>11</v>
      </c>
      <c r="J116" s="12" t="s">
        <v>120</v>
      </c>
    </row>
    <row r="117" spans="1:10" ht="13">
      <c r="A117" s="12" t="s">
        <v>1594</v>
      </c>
      <c r="B117" s="16">
        <v>8.8043981481481487E-2</v>
      </c>
      <c r="C117" s="12" t="s">
        <v>13</v>
      </c>
      <c r="D117" s="12" t="s">
        <v>28</v>
      </c>
      <c r="E117" s="36">
        <v>11</v>
      </c>
      <c r="F117" s="37"/>
      <c r="H117" s="12" t="s">
        <v>1696</v>
      </c>
    </row>
    <row r="118" spans="1:10" ht="13">
      <c r="A118" s="12" t="s">
        <v>1594</v>
      </c>
      <c r="B118" s="16">
        <v>8.8090277777777781E-2</v>
      </c>
      <c r="C118" s="12" t="s">
        <v>13</v>
      </c>
      <c r="D118" s="12" t="s">
        <v>33</v>
      </c>
      <c r="E118" s="36">
        <v>19</v>
      </c>
      <c r="F118" s="37">
        <f>E118-9</f>
        <v>10</v>
      </c>
      <c r="J118" s="12" t="s">
        <v>120</v>
      </c>
    </row>
    <row r="119" spans="1:10" ht="13">
      <c r="A119" s="12" t="s">
        <v>1594</v>
      </c>
      <c r="B119" s="16">
        <v>8.8124999999999995E-2</v>
      </c>
      <c r="C119" s="12" t="s">
        <v>13</v>
      </c>
      <c r="D119" s="12" t="s">
        <v>28</v>
      </c>
      <c r="E119" s="36">
        <v>8</v>
      </c>
      <c r="F119" s="37"/>
      <c r="H119" s="12" t="s">
        <v>1700</v>
      </c>
    </row>
    <row r="120" spans="1:10" ht="13">
      <c r="A120" s="12" t="s">
        <v>1594</v>
      </c>
      <c r="B120" s="16">
        <v>8.8912037037037039E-2</v>
      </c>
      <c r="C120" s="12" t="s">
        <v>18</v>
      </c>
      <c r="D120" s="12" t="s">
        <v>30</v>
      </c>
      <c r="E120" s="36" t="s">
        <v>38</v>
      </c>
      <c r="F120" s="36" t="s">
        <v>38</v>
      </c>
      <c r="J120" s="12" t="s">
        <v>56</v>
      </c>
    </row>
    <row r="121" spans="1:10" ht="13">
      <c r="A121" s="12" t="s">
        <v>1594</v>
      </c>
      <c r="B121" s="16">
        <v>8.8912037037037039E-2</v>
      </c>
      <c r="C121" s="12" t="s">
        <v>18</v>
      </c>
      <c r="D121" s="12" t="s">
        <v>30</v>
      </c>
      <c r="E121" s="36">
        <v>19</v>
      </c>
      <c r="F121" s="37">
        <f>E121-7</f>
        <v>12</v>
      </c>
      <c r="J121" s="12" t="s">
        <v>1704</v>
      </c>
    </row>
    <row r="122" spans="1:10" ht="13">
      <c r="A122" s="12" t="s">
        <v>1594</v>
      </c>
      <c r="B122" s="16">
        <v>8.9236111111111113E-2</v>
      </c>
      <c r="C122" s="12" t="s">
        <v>18</v>
      </c>
      <c r="D122" s="12" t="s">
        <v>28</v>
      </c>
      <c r="E122" s="36">
        <v>13</v>
      </c>
      <c r="F122" s="37"/>
      <c r="H122" s="12" t="s">
        <v>1706</v>
      </c>
    </row>
    <row r="123" spans="1:10" ht="13">
      <c r="A123" s="12" t="s">
        <v>1594</v>
      </c>
      <c r="B123" s="16">
        <v>8.9293981481481488E-2</v>
      </c>
      <c r="C123" s="12" t="s">
        <v>18</v>
      </c>
      <c r="D123" s="12" t="s">
        <v>33</v>
      </c>
      <c r="E123" s="36">
        <v>15</v>
      </c>
      <c r="F123" s="36">
        <v>7</v>
      </c>
      <c r="J123" s="12" t="s">
        <v>1680</v>
      </c>
    </row>
    <row r="124" spans="1:10" ht="13">
      <c r="A124" s="12" t="s">
        <v>1594</v>
      </c>
      <c r="B124" s="16">
        <v>9.0393518518518512E-2</v>
      </c>
      <c r="C124" s="12" t="s">
        <v>13</v>
      </c>
      <c r="D124" s="12" t="s">
        <v>62</v>
      </c>
      <c r="E124" s="36">
        <v>21</v>
      </c>
      <c r="F124" s="36" t="s">
        <v>38</v>
      </c>
      <c r="J124" s="12" t="s">
        <v>1708</v>
      </c>
    </row>
    <row r="125" spans="1:10" ht="13">
      <c r="A125" s="12" t="s">
        <v>1594</v>
      </c>
      <c r="B125" s="16">
        <v>9.0393518518518512E-2</v>
      </c>
      <c r="C125" s="12" t="s">
        <v>13</v>
      </c>
      <c r="D125" s="12" t="s">
        <v>62</v>
      </c>
      <c r="E125" s="36" t="s">
        <v>38</v>
      </c>
      <c r="F125" s="36" t="s">
        <v>38</v>
      </c>
      <c r="J125" s="12" t="s">
        <v>56</v>
      </c>
    </row>
    <row r="126" spans="1:10" ht="13">
      <c r="A126" s="12" t="s">
        <v>1594</v>
      </c>
      <c r="B126" s="16">
        <v>9.1446759259259255E-2</v>
      </c>
      <c r="C126" s="12" t="s">
        <v>19</v>
      </c>
      <c r="D126" s="12" t="s">
        <v>30</v>
      </c>
      <c r="E126" s="36">
        <v>23</v>
      </c>
      <c r="F126" s="36" t="s">
        <v>38</v>
      </c>
      <c r="J126" s="12" t="s">
        <v>1681</v>
      </c>
    </row>
    <row r="127" spans="1:10" ht="13">
      <c r="A127" s="12" t="s">
        <v>1594</v>
      </c>
      <c r="B127" s="16">
        <v>9.1631944444444446E-2</v>
      </c>
      <c r="C127" s="12" t="s">
        <v>19</v>
      </c>
      <c r="D127" s="12" t="s">
        <v>28</v>
      </c>
      <c r="E127" s="36">
        <v>27</v>
      </c>
      <c r="F127" s="37"/>
      <c r="H127" s="12" t="s">
        <v>1712</v>
      </c>
    </row>
    <row r="128" spans="1:10" ht="13">
      <c r="A128" s="12" t="s">
        <v>1594</v>
      </c>
      <c r="B128" s="16">
        <v>9.2060185185185189E-2</v>
      </c>
      <c r="C128" s="12" t="s">
        <v>66</v>
      </c>
      <c r="D128" s="12" t="s">
        <v>30</v>
      </c>
      <c r="E128" s="36" t="s">
        <v>38</v>
      </c>
      <c r="F128" s="36" t="s">
        <v>38</v>
      </c>
      <c r="J128" s="12" t="s">
        <v>56</v>
      </c>
    </row>
    <row r="129" spans="1:10" ht="13">
      <c r="A129" s="12" t="s">
        <v>1594</v>
      </c>
      <c r="B129" s="16">
        <v>9.2060185185185189E-2</v>
      </c>
      <c r="C129" s="12" t="s">
        <v>66</v>
      </c>
      <c r="D129" s="12" t="s">
        <v>30</v>
      </c>
      <c r="E129" s="36">
        <v>23</v>
      </c>
      <c r="F129" s="37">
        <f>E129-7</f>
        <v>16</v>
      </c>
      <c r="J129" s="12" t="s">
        <v>504</v>
      </c>
    </row>
    <row r="130" spans="1:10" ht="13">
      <c r="A130" s="12" t="s">
        <v>1594</v>
      </c>
      <c r="B130" s="16">
        <v>9.2314814814814808E-2</v>
      </c>
      <c r="C130" s="12" t="s">
        <v>66</v>
      </c>
      <c r="D130" s="12" t="s">
        <v>28</v>
      </c>
      <c r="E130" s="36">
        <v>10</v>
      </c>
      <c r="F130" s="37"/>
      <c r="H130" s="12" t="s">
        <v>1714</v>
      </c>
    </row>
    <row r="131" spans="1:10" ht="13">
      <c r="A131" s="12" t="s">
        <v>1594</v>
      </c>
      <c r="B131" s="16">
        <v>9.2638888888888896E-2</v>
      </c>
      <c r="C131" s="12" t="s">
        <v>66</v>
      </c>
      <c r="D131" s="12" t="s">
        <v>30</v>
      </c>
      <c r="E131" s="36" t="s">
        <v>38</v>
      </c>
      <c r="F131" s="36" t="s">
        <v>38</v>
      </c>
      <c r="J131" s="12" t="s">
        <v>56</v>
      </c>
    </row>
    <row r="132" spans="1:10" ht="13">
      <c r="A132" s="12" t="s">
        <v>1594</v>
      </c>
      <c r="B132" s="16">
        <v>9.2638888888888896E-2</v>
      </c>
      <c r="C132" s="12" t="s">
        <v>66</v>
      </c>
      <c r="D132" s="12" t="s">
        <v>30</v>
      </c>
      <c r="E132" s="36">
        <v>22</v>
      </c>
      <c r="F132" s="37">
        <f>E132-7</f>
        <v>15</v>
      </c>
      <c r="J132" s="12" t="s">
        <v>504</v>
      </c>
    </row>
    <row r="133" spans="1:10" ht="13">
      <c r="A133" s="12" t="s">
        <v>1594</v>
      </c>
      <c r="B133" s="16">
        <v>9.2731481481481484E-2</v>
      </c>
      <c r="C133" s="12" t="s">
        <v>66</v>
      </c>
      <c r="D133" s="12" t="s">
        <v>28</v>
      </c>
      <c r="E133" s="36">
        <v>19</v>
      </c>
      <c r="F133" s="37"/>
      <c r="H133" s="12" t="s">
        <v>1715</v>
      </c>
    </row>
    <row r="134" spans="1:10" ht="13">
      <c r="A134" s="12" t="s">
        <v>1594</v>
      </c>
      <c r="B134" s="16">
        <v>9.3657407407407411E-2</v>
      </c>
      <c r="C134" s="12" t="s">
        <v>66</v>
      </c>
      <c r="D134" s="12" t="s">
        <v>30</v>
      </c>
      <c r="E134" s="36">
        <v>20</v>
      </c>
      <c r="F134" s="37">
        <f>E134-7</f>
        <v>13</v>
      </c>
      <c r="J134" s="12" t="s">
        <v>1717</v>
      </c>
    </row>
    <row r="135" spans="1:10" ht="13">
      <c r="A135" s="12" t="s">
        <v>1594</v>
      </c>
      <c r="B135" s="16">
        <v>9.3842592592592589E-2</v>
      </c>
      <c r="C135" s="12" t="s">
        <v>66</v>
      </c>
      <c r="D135" s="12" t="s">
        <v>28</v>
      </c>
      <c r="E135" s="36">
        <v>15</v>
      </c>
      <c r="F135" s="37"/>
      <c r="H135" s="12" t="s">
        <v>1718</v>
      </c>
    </row>
    <row r="136" spans="1:10" ht="13">
      <c r="A136" s="12" t="s">
        <v>1594</v>
      </c>
      <c r="B136" s="16">
        <v>9.5231481481481486E-2</v>
      </c>
      <c r="C136" s="12" t="s">
        <v>18</v>
      </c>
      <c r="D136" s="12" t="s">
        <v>28</v>
      </c>
      <c r="E136" s="36">
        <v>16</v>
      </c>
      <c r="F136" s="37"/>
      <c r="H136" s="12" t="s">
        <v>1720</v>
      </c>
      <c r="J136" s="12" t="s">
        <v>186</v>
      </c>
    </row>
    <row r="137" spans="1:10" ht="13">
      <c r="A137" s="12" t="s">
        <v>1594</v>
      </c>
      <c r="B137" s="16">
        <v>9.9293981481481483E-2</v>
      </c>
      <c r="C137" s="12" t="s">
        <v>14</v>
      </c>
      <c r="D137" s="12" t="s">
        <v>30</v>
      </c>
      <c r="E137" s="36" t="s">
        <v>38</v>
      </c>
      <c r="F137" s="36">
        <v>12</v>
      </c>
      <c r="J137" s="12" t="s">
        <v>1721</v>
      </c>
    </row>
    <row r="138" spans="1:10" ht="13">
      <c r="A138" s="12" t="s">
        <v>1594</v>
      </c>
      <c r="B138" s="16">
        <v>9.9293981481481483E-2</v>
      </c>
      <c r="C138" s="12" t="s">
        <v>14</v>
      </c>
      <c r="D138" s="12" t="s">
        <v>28</v>
      </c>
      <c r="E138" s="36">
        <v>6</v>
      </c>
      <c r="F138" s="37"/>
      <c r="H138" s="12" t="s">
        <v>1629</v>
      </c>
    </row>
    <row r="139" spans="1:10" ht="13">
      <c r="A139" s="12" t="s">
        <v>1594</v>
      </c>
      <c r="B139" s="16">
        <v>9.9722222222222226E-2</v>
      </c>
      <c r="C139" s="12" t="s">
        <v>14</v>
      </c>
      <c r="D139" s="12" t="s">
        <v>30</v>
      </c>
      <c r="E139" s="36" t="s">
        <v>38</v>
      </c>
      <c r="F139" s="36" t="s">
        <v>38</v>
      </c>
      <c r="J139" s="12" t="s">
        <v>56</v>
      </c>
    </row>
    <row r="140" spans="1:10" ht="13">
      <c r="A140" s="12" t="s">
        <v>1594</v>
      </c>
      <c r="B140" s="16">
        <v>9.9722222222222226E-2</v>
      </c>
      <c r="C140" s="12" t="s">
        <v>14</v>
      </c>
      <c r="D140" s="12" t="s">
        <v>30</v>
      </c>
      <c r="E140" s="36">
        <v>23</v>
      </c>
      <c r="F140" s="37">
        <f>E140-8</f>
        <v>15</v>
      </c>
      <c r="J140" s="12" t="s">
        <v>168</v>
      </c>
    </row>
    <row r="141" spans="1:10" ht="13">
      <c r="A141" s="12" t="s">
        <v>1594</v>
      </c>
      <c r="B141" s="16">
        <v>9.9814814814814815E-2</v>
      </c>
      <c r="C141" s="12" t="s">
        <v>14</v>
      </c>
      <c r="D141" s="12" t="s">
        <v>28</v>
      </c>
      <c r="E141" s="36">
        <v>13</v>
      </c>
      <c r="F141" s="37"/>
      <c r="H141" s="12" t="s">
        <v>1706</v>
      </c>
    </row>
    <row r="142" spans="1:10" ht="13">
      <c r="A142" s="12" t="s">
        <v>1594</v>
      </c>
      <c r="B142" s="16">
        <v>0.10054398148148148</v>
      </c>
      <c r="C142" s="12" t="s">
        <v>21</v>
      </c>
      <c r="D142" s="12" t="s">
        <v>33</v>
      </c>
      <c r="E142" s="36">
        <v>26</v>
      </c>
      <c r="F142" s="36" t="s">
        <v>38</v>
      </c>
      <c r="J142" s="12" t="s">
        <v>1724</v>
      </c>
    </row>
    <row r="143" spans="1:10" ht="13">
      <c r="A143" s="12" t="s">
        <v>1594</v>
      </c>
      <c r="B143" s="16">
        <v>0.10063657407407407</v>
      </c>
      <c r="C143" s="12" t="s">
        <v>21</v>
      </c>
      <c r="D143" s="12" t="s">
        <v>28</v>
      </c>
      <c r="E143" s="36">
        <v>10</v>
      </c>
      <c r="F143" s="37"/>
      <c r="H143" s="12" t="s">
        <v>1725</v>
      </c>
    </row>
    <row r="144" spans="1:10" ht="13">
      <c r="A144" s="12" t="s">
        <v>1594</v>
      </c>
      <c r="B144" s="16">
        <v>0.10123842592592593</v>
      </c>
      <c r="C144" s="12" t="s">
        <v>1480</v>
      </c>
      <c r="D144" s="12" t="s">
        <v>30</v>
      </c>
      <c r="E144" s="36">
        <v>13</v>
      </c>
      <c r="F144" s="37">
        <f>E144-7</f>
        <v>6</v>
      </c>
      <c r="J144" s="12" t="s">
        <v>1726</v>
      </c>
    </row>
    <row r="145" spans="1:10" ht="13">
      <c r="A145" s="12" t="s">
        <v>1594</v>
      </c>
      <c r="B145" s="16">
        <v>0.10168981481481482</v>
      </c>
      <c r="C145" s="12" t="s">
        <v>14</v>
      </c>
      <c r="D145" s="12" t="s">
        <v>15</v>
      </c>
      <c r="E145" s="36">
        <v>15</v>
      </c>
      <c r="F145" s="37">
        <f>E145-3</f>
        <v>12</v>
      </c>
    </row>
    <row r="146" spans="1:10" ht="13">
      <c r="A146" s="12" t="s">
        <v>1594</v>
      </c>
      <c r="B146" s="16">
        <v>0.11664351851851852</v>
      </c>
      <c r="C146" s="12" t="s">
        <v>19</v>
      </c>
      <c r="D146" s="12" t="s">
        <v>37</v>
      </c>
      <c r="E146" s="36">
        <v>22</v>
      </c>
      <c r="F146" s="37">
        <f>E146-9</f>
        <v>13</v>
      </c>
    </row>
    <row r="147" spans="1:10" ht="13">
      <c r="A147" s="12" t="s">
        <v>1594</v>
      </c>
      <c r="B147" s="16">
        <v>0.12208333333333334</v>
      </c>
      <c r="C147" s="12" t="s">
        <v>18</v>
      </c>
      <c r="D147" s="12" t="s">
        <v>37</v>
      </c>
      <c r="E147" s="36">
        <v>10</v>
      </c>
      <c r="F147" s="37">
        <f>E147-1</f>
        <v>9</v>
      </c>
    </row>
    <row r="148" spans="1:10" ht="13">
      <c r="A148" s="12" t="s">
        <v>1594</v>
      </c>
      <c r="B148" s="16">
        <v>0.12344907407407407</v>
      </c>
      <c r="C148" s="12" t="s">
        <v>888</v>
      </c>
      <c r="D148" s="12" t="s">
        <v>101</v>
      </c>
      <c r="E148" s="36">
        <v>13</v>
      </c>
      <c r="F148" s="37"/>
      <c r="J148" s="12" t="s">
        <v>1729</v>
      </c>
    </row>
    <row r="149" spans="1:10" ht="13">
      <c r="A149" s="12" t="s">
        <v>1594</v>
      </c>
      <c r="B149" s="16">
        <v>0.12365740740740741</v>
      </c>
      <c r="C149" s="12" t="s">
        <v>13</v>
      </c>
      <c r="D149" s="12" t="s">
        <v>70</v>
      </c>
      <c r="E149" s="36" t="s">
        <v>38</v>
      </c>
      <c r="F149" s="36" t="s">
        <v>38</v>
      </c>
      <c r="J149" s="12" t="s">
        <v>1731</v>
      </c>
    </row>
    <row r="150" spans="1:10" ht="13">
      <c r="A150" s="12" t="s">
        <v>1594</v>
      </c>
      <c r="B150" s="16">
        <v>0.12365740740740741</v>
      </c>
      <c r="C150" s="12" t="s">
        <v>21</v>
      </c>
      <c r="D150" s="12" t="s">
        <v>70</v>
      </c>
      <c r="E150" s="36" t="s">
        <v>38</v>
      </c>
      <c r="F150" s="36" t="s">
        <v>38</v>
      </c>
      <c r="J150" s="12" t="s">
        <v>1732</v>
      </c>
    </row>
    <row r="151" spans="1:10" ht="13">
      <c r="A151" s="12" t="s">
        <v>1594</v>
      </c>
      <c r="B151" s="16">
        <v>0.12365740740740741</v>
      </c>
      <c r="C151" s="12" t="s">
        <v>18</v>
      </c>
      <c r="D151" s="12" t="s">
        <v>70</v>
      </c>
      <c r="E151" s="36" t="s">
        <v>38</v>
      </c>
      <c r="F151" s="36" t="s">
        <v>38</v>
      </c>
      <c r="J151" s="12" t="s">
        <v>1733</v>
      </c>
    </row>
    <row r="152" spans="1:10" ht="13">
      <c r="A152" s="12" t="s">
        <v>1594</v>
      </c>
      <c r="B152" s="16">
        <v>0.12365740740740741</v>
      </c>
      <c r="C152" s="12" t="s">
        <v>19</v>
      </c>
      <c r="D152" s="12" t="s">
        <v>70</v>
      </c>
      <c r="E152" s="36" t="s">
        <v>38</v>
      </c>
      <c r="F152" s="36" t="s">
        <v>38</v>
      </c>
      <c r="J152" s="12" t="s">
        <v>1735</v>
      </c>
    </row>
    <row r="153" spans="1:10" ht="13">
      <c r="A153" s="12" t="s">
        <v>1594</v>
      </c>
      <c r="B153" s="16">
        <v>0.12365740740740741</v>
      </c>
      <c r="C153" s="12" t="s">
        <v>888</v>
      </c>
      <c r="D153" s="12" t="s">
        <v>70</v>
      </c>
      <c r="E153" s="36" t="s">
        <v>38</v>
      </c>
      <c r="F153" s="36" t="s">
        <v>38</v>
      </c>
      <c r="J153" s="12" t="s">
        <v>1736</v>
      </c>
    </row>
    <row r="154" spans="1:10" ht="13">
      <c r="A154" s="12" t="s">
        <v>1594</v>
      </c>
      <c r="B154" s="16">
        <v>0.12596064814814814</v>
      </c>
      <c r="C154" s="12" t="s">
        <v>888</v>
      </c>
      <c r="D154" s="12" t="s">
        <v>69</v>
      </c>
      <c r="E154" s="36" t="s">
        <v>17</v>
      </c>
      <c r="F154" s="36">
        <v>20</v>
      </c>
    </row>
    <row r="155" spans="1:10" ht="13">
      <c r="A155" s="12" t="s">
        <v>1594</v>
      </c>
      <c r="B155" s="16">
        <v>0.1259837962962963</v>
      </c>
      <c r="C155" s="12" t="s">
        <v>18</v>
      </c>
      <c r="D155" s="12" t="s">
        <v>69</v>
      </c>
      <c r="E155" s="36">
        <v>21</v>
      </c>
      <c r="F155" s="37">
        <f>E155-5</f>
        <v>16</v>
      </c>
    </row>
    <row r="156" spans="1:10" ht="13">
      <c r="A156" s="12" t="s">
        <v>1594</v>
      </c>
      <c r="B156" s="16">
        <v>0.12599537037037037</v>
      </c>
      <c r="C156" s="12" t="s">
        <v>14</v>
      </c>
      <c r="D156" s="12" t="s">
        <v>69</v>
      </c>
      <c r="E156" s="36">
        <v>13</v>
      </c>
      <c r="F156" s="37">
        <f>E156-3</f>
        <v>10</v>
      </c>
    </row>
    <row r="157" spans="1:10" ht="13">
      <c r="A157" s="12" t="s">
        <v>1594</v>
      </c>
      <c r="B157" s="16">
        <v>0.12770833333333334</v>
      </c>
      <c r="C157" s="12" t="s">
        <v>66</v>
      </c>
      <c r="D157" s="12" t="s">
        <v>22</v>
      </c>
      <c r="E157" s="36">
        <v>31</v>
      </c>
      <c r="F157" s="37">
        <f>E157-10-2</f>
        <v>19</v>
      </c>
      <c r="J157" s="12" t="s">
        <v>820</v>
      </c>
    </row>
    <row r="158" spans="1:10" ht="13">
      <c r="A158" s="12" t="s">
        <v>1594</v>
      </c>
      <c r="B158" s="16">
        <v>0.1277662037037037</v>
      </c>
      <c r="C158" s="12" t="s">
        <v>13</v>
      </c>
      <c r="D158" s="12" t="s">
        <v>22</v>
      </c>
      <c r="E158" s="36">
        <v>21</v>
      </c>
      <c r="F158" s="37">
        <f>E158-10-0</f>
        <v>11</v>
      </c>
      <c r="J158" s="12" t="s">
        <v>820</v>
      </c>
    </row>
    <row r="159" spans="1:10" ht="13">
      <c r="A159" s="12" t="s">
        <v>1594</v>
      </c>
      <c r="B159" s="16">
        <v>0.12782407407407406</v>
      </c>
      <c r="C159" s="12" t="s">
        <v>14</v>
      </c>
      <c r="D159" s="12" t="s">
        <v>22</v>
      </c>
      <c r="E159" s="36">
        <v>19</v>
      </c>
      <c r="F159" s="37">
        <f>E159-8</f>
        <v>11</v>
      </c>
    </row>
    <row r="160" spans="1:10" ht="13">
      <c r="A160" s="12" t="s">
        <v>1594</v>
      </c>
      <c r="B160" s="16">
        <v>0.12784722222222222</v>
      </c>
      <c r="C160" s="12" t="s">
        <v>21</v>
      </c>
      <c r="D160" s="12" t="s">
        <v>22</v>
      </c>
      <c r="E160" s="36" t="s">
        <v>20</v>
      </c>
      <c r="F160" s="36">
        <v>1</v>
      </c>
      <c r="J160" s="12" t="s">
        <v>56</v>
      </c>
    </row>
    <row r="161" spans="1:10" ht="13">
      <c r="A161" s="12" t="s">
        <v>1594</v>
      </c>
      <c r="B161" s="16">
        <v>0.12784722222222222</v>
      </c>
      <c r="C161" s="12" t="s">
        <v>21</v>
      </c>
      <c r="D161" s="12" t="s">
        <v>22</v>
      </c>
      <c r="E161" s="36">
        <v>21</v>
      </c>
      <c r="F161" s="37">
        <f>E161-10-2</f>
        <v>9</v>
      </c>
      <c r="J161" s="12" t="s">
        <v>1227</v>
      </c>
    </row>
    <row r="162" spans="1:10" ht="13">
      <c r="A162" s="12" t="s">
        <v>1594</v>
      </c>
      <c r="B162" s="16">
        <v>0.12784722222222222</v>
      </c>
      <c r="C162" s="12" t="s">
        <v>19</v>
      </c>
      <c r="D162" s="12" t="s">
        <v>22</v>
      </c>
      <c r="E162" s="36">
        <v>24</v>
      </c>
      <c r="F162" s="37">
        <f>E162-11</f>
        <v>13</v>
      </c>
      <c r="J162" s="12" t="s">
        <v>820</v>
      </c>
    </row>
    <row r="163" spans="1:10" ht="13">
      <c r="A163" s="12" t="s">
        <v>1594</v>
      </c>
      <c r="B163" s="16">
        <v>0.12805555555555556</v>
      </c>
      <c r="C163" s="12" t="s">
        <v>18</v>
      </c>
      <c r="D163" s="12" t="s">
        <v>22</v>
      </c>
      <c r="E163" s="36">
        <v>30</v>
      </c>
      <c r="F163" s="37">
        <f>E163-10-4</f>
        <v>16</v>
      </c>
      <c r="J163" s="12" t="s">
        <v>820</v>
      </c>
    </row>
    <row r="164" spans="1:10" ht="13">
      <c r="A164" s="12" t="s">
        <v>1594</v>
      </c>
      <c r="B164" s="16">
        <v>0.12807870370370369</v>
      </c>
      <c r="C164" s="12" t="s">
        <v>888</v>
      </c>
      <c r="D164" s="12" t="s">
        <v>22</v>
      </c>
      <c r="E164" s="36">
        <v>14</v>
      </c>
      <c r="F164" s="37">
        <f>E164-10-1</f>
        <v>3</v>
      </c>
      <c r="J164" s="12" t="s">
        <v>820</v>
      </c>
    </row>
    <row r="165" spans="1:10" ht="13">
      <c r="A165" s="12" t="s">
        <v>1594</v>
      </c>
      <c r="B165" s="16">
        <v>0.12905092592592593</v>
      </c>
      <c r="C165" s="12" t="s">
        <v>888</v>
      </c>
      <c r="D165" s="12" t="s">
        <v>68</v>
      </c>
      <c r="E165" s="36">
        <v>5</v>
      </c>
      <c r="F165" s="36">
        <f>E165--1</f>
        <v>6</v>
      </c>
    </row>
    <row r="166" spans="1:10" ht="13">
      <c r="A166" s="12" t="s">
        <v>1594</v>
      </c>
      <c r="B166" s="16">
        <v>0.13033564814814816</v>
      </c>
      <c r="C166" s="12" t="s">
        <v>19</v>
      </c>
      <c r="D166" s="12" t="s">
        <v>78</v>
      </c>
      <c r="E166" s="36">
        <v>14</v>
      </c>
      <c r="F166" s="37">
        <f>E166-3</f>
        <v>11</v>
      </c>
    </row>
    <row r="167" spans="1:10" ht="13">
      <c r="A167" s="12" t="s">
        <v>1594</v>
      </c>
      <c r="B167" s="16">
        <v>0.13314814814814815</v>
      </c>
      <c r="C167" s="12" t="s">
        <v>13</v>
      </c>
      <c r="D167" s="12" t="s">
        <v>15</v>
      </c>
      <c r="E167" s="36" t="s">
        <v>17</v>
      </c>
      <c r="F167" s="36">
        <v>20</v>
      </c>
    </row>
    <row r="168" spans="1:10" ht="13">
      <c r="A168" s="12" t="s">
        <v>1594</v>
      </c>
      <c r="B168" s="16">
        <v>0.13468749999999999</v>
      </c>
      <c r="C168" s="12" t="s">
        <v>888</v>
      </c>
      <c r="D168" s="12" t="s">
        <v>15</v>
      </c>
      <c r="E168" s="36">
        <v>27</v>
      </c>
      <c r="F168" s="37">
        <f>E168-8</f>
        <v>19</v>
      </c>
    </row>
    <row r="169" spans="1:10" ht="13">
      <c r="A169" s="12" t="s">
        <v>1594</v>
      </c>
      <c r="B169" s="16">
        <v>0.13593749999999999</v>
      </c>
      <c r="C169" s="12" t="s">
        <v>888</v>
      </c>
      <c r="D169" s="12" t="s">
        <v>15</v>
      </c>
      <c r="E169" s="36" t="s">
        <v>38</v>
      </c>
      <c r="F169" s="36" t="s">
        <v>38</v>
      </c>
      <c r="J169" s="12" t="s">
        <v>56</v>
      </c>
    </row>
    <row r="170" spans="1:10" ht="13">
      <c r="A170" s="12" t="s">
        <v>1594</v>
      </c>
      <c r="B170" s="16">
        <v>0.13593749999999999</v>
      </c>
      <c r="C170" s="12" t="s">
        <v>888</v>
      </c>
      <c r="D170" s="12" t="s">
        <v>15</v>
      </c>
      <c r="E170" s="36">
        <v>11</v>
      </c>
      <c r="F170" s="37">
        <f>E170-8</f>
        <v>3</v>
      </c>
      <c r="J170" s="12" t="s">
        <v>57</v>
      </c>
    </row>
    <row r="171" spans="1:10" ht="13">
      <c r="A171" s="12" t="s">
        <v>1594</v>
      </c>
      <c r="B171" s="16">
        <v>0.13662037037037036</v>
      </c>
      <c r="C171" s="12" t="s">
        <v>13</v>
      </c>
      <c r="D171" s="12" t="s">
        <v>22</v>
      </c>
      <c r="E171" s="36" t="s">
        <v>17</v>
      </c>
      <c r="F171" s="36">
        <v>20</v>
      </c>
      <c r="J171" s="12" t="s">
        <v>820</v>
      </c>
    </row>
    <row r="172" spans="1:10" ht="13">
      <c r="A172" s="12" t="s">
        <v>1594</v>
      </c>
      <c r="B172" s="16">
        <v>0.13668981481481482</v>
      </c>
      <c r="C172" s="12" t="s">
        <v>66</v>
      </c>
      <c r="D172" s="12" t="s">
        <v>22</v>
      </c>
      <c r="E172" s="36">
        <v>27</v>
      </c>
      <c r="F172" s="37">
        <f>E172-10-2</f>
        <v>15</v>
      </c>
      <c r="J172" s="12" t="s">
        <v>820</v>
      </c>
    </row>
    <row r="173" spans="1:10" ht="13">
      <c r="A173" s="12" t="s">
        <v>1594</v>
      </c>
      <c r="B173" s="16">
        <v>0.13670138888888889</v>
      </c>
      <c r="C173" s="12" t="s">
        <v>14</v>
      </c>
      <c r="D173" s="12" t="s">
        <v>22</v>
      </c>
      <c r="E173" s="36">
        <v>25</v>
      </c>
      <c r="F173" s="37">
        <f>E173-8-10</f>
        <v>7</v>
      </c>
      <c r="J173" s="12" t="s">
        <v>820</v>
      </c>
    </row>
    <row r="174" spans="1:10" ht="13">
      <c r="A174" s="12" t="s">
        <v>1594</v>
      </c>
      <c r="B174" s="16">
        <v>0.13671296296296295</v>
      </c>
      <c r="C174" s="12" t="s">
        <v>21</v>
      </c>
      <c r="D174" s="12" t="s">
        <v>22</v>
      </c>
      <c r="E174" s="36">
        <v>25</v>
      </c>
      <c r="F174" s="37">
        <f>E174-10-2</f>
        <v>13</v>
      </c>
      <c r="J174" s="12" t="s">
        <v>820</v>
      </c>
    </row>
    <row r="175" spans="1:10" ht="13">
      <c r="A175" s="12" t="s">
        <v>1594</v>
      </c>
      <c r="B175" s="16">
        <v>0.13672453703703705</v>
      </c>
      <c r="C175" s="12" t="s">
        <v>19</v>
      </c>
      <c r="D175" s="12" t="s">
        <v>22</v>
      </c>
      <c r="E175" s="36">
        <v>40</v>
      </c>
      <c r="F175" s="37">
        <f>E175-10-11</f>
        <v>19</v>
      </c>
      <c r="J175" s="12" t="s">
        <v>820</v>
      </c>
    </row>
    <row r="176" spans="1:10" ht="13">
      <c r="A176" s="12" t="s">
        <v>1594</v>
      </c>
      <c r="B176" s="16">
        <v>0.13681712962962964</v>
      </c>
      <c r="C176" s="12" t="s">
        <v>18</v>
      </c>
      <c r="D176" s="12" t="s">
        <v>22</v>
      </c>
      <c r="E176" s="36">
        <v>28</v>
      </c>
      <c r="F176" s="37">
        <f>E176-10-7</f>
        <v>11</v>
      </c>
      <c r="J176" s="12" t="s">
        <v>820</v>
      </c>
    </row>
    <row r="177" spans="1:10" ht="13">
      <c r="A177" s="12" t="s">
        <v>1594</v>
      </c>
      <c r="B177" s="16">
        <v>0.1368287037037037</v>
      </c>
      <c r="C177" s="12" t="s">
        <v>888</v>
      </c>
      <c r="D177" s="12" t="s">
        <v>22</v>
      </c>
      <c r="E177" s="36">
        <v>22</v>
      </c>
      <c r="F177" s="37">
        <f>E177-10-1</f>
        <v>11</v>
      </c>
      <c r="J177" s="12" t="s">
        <v>820</v>
      </c>
    </row>
    <row r="178" spans="1:10" ht="13">
      <c r="A178" s="12" t="s">
        <v>1594</v>
      </c>
      <c r="B178" s="16">
        <v>0.14274305555555555</v>
      </c>
      <c r="C178" s="12" t="s">
        <v>13</v>
      </c>
      <c r="D178" s="12" t="s">
        <v>22</v>
      </c>
      <c r="E178" s="36">
        <v>18</v>
      </c>
      <c r="F178" s="37">
        <f>E178-0</f>
        <v>18</v>
      </c>
    </row>
    <row r="179" spans="1:10" ht="13">
      <c r="A179" s="12" t="s">
        <v>1594</v>
      </c>
      <c r="B179" s="16">
        <v>0.14337962962962963</v>
      </c>
      <c r="C179" s="12" t="s">
        <v>888</v>
      </c>
      <c r="D179" s="12" t="s">
        <v>22</v>
      </c>
      <c r="E179" s="36">
        <v>18</v>
      </c>
      <c r="F179" s="37">
        <f>E179-1</f>
        <v>17</v>
      </c>
    </row>
    <row r="180" spans="1:10" ht="13">
      <c r="A180" s="12" t="s">
        <v>1594</v>
      </c>
      <c r="B180" s="16">
        <v>0.14340277777777777</v>
      </c>
      <c r="C180" s="12" t="s">
        <v>18</v>
      </c>
      <c r="D180" s="12" t="s">
        <v>22</v>
      </c>
      <c r="E180" s="36">
        <v>15</v>
      </c>
      <c r="F180" s="37">
        <f>E180-4</f>
        <v>11</v>
      </c>
    </row>
    <row r="181" spans="1:10" ht="13">
      <c r="A181" s="12" t="s">
        <v>1594</v>
      </c>
      <c r="B181" s="16">
        <v>0.14341435185185186</v>
      </c>
      <c r="C181" s="12" t="s">
        <v>19</v>
      </c>
      <c r="D181" s="12" t="s">
        <v>22</v>
      </c>
      <c r="E181" s="36">
        <v>30</v>
      </c>
      <c r="F181" s="37">
        <f>E181-11</f>
        <v>19</v>
      </c>
    </row>
    <row r="182" spans="1:10" ht="13">
      <c r="A182" s="12" t="s">
        <v>1594</v>
      </c>
      <c r="B182" s="16">
        <v>0.14341435185185186</v>
      </c>
      <c r="C182" s="12" t="s">
        <v>21</v>
      </c>
      <c r="D182" s="12" t="s">
        <v>22</v>
      </c>
      <c r="E182" s="36">
        <v>14</v>
      </c>
      <c r="F182" s="37">
        <f>E182-2</f>
        <v>12</v>
      </c>
    </row>
    <row r="183" spans="1:10" ht="13">
      <c r="A183" s="12" t="s">
        <v>1594</v>
      </c>
      <c r="B183" s="16">
        <v>0.1434375</v>
      </c>
      <c r="C183" s="12" t="s">
        <v>14</v>
      </c>
      <c r="D183" s="12" t="s">
        <v>22</v>
      </c>
      <c r="E183" s="36">
        <v>20</v>
      </c>
      <c r="F183" s="37">
        <f>E183-8</f>
        <v>12</v>
      </c>
    </row>
    <row r="184" spans="1:10" ht="13">
      <c r="A184" s="12" t="s">
        <v>1594</v>
      </c>
      <c r="B184" s="16">
        <v>0.14949074074074073</v>
      </c>
      <c r="C184" s="12" t="s">
        <v>21</v>
      </c>
      <c r="D184" s="12" t="s">
        <v>31</v>
      </c>
      <c r="E184" s="36">
        <v>20</v>
      </c>
      <c r="F184" s="37">
        <f>E184-4</f>
        <v>16</v>
      </c>
    </row>
    <row r="185" spans="1:10" ht="13">
      <c r="A185" s="12" t="s">
        <v>1594</v>
      </c>
      <c r="B185" s="16">
        <v>0.15528935185185186</v>
      </c>
      <c r="C185" s="12" t="s">
        <v>888</v>
      </c>
      <c r="D185" s="12" t="s">
        <v>24</v>
      </c>
      <c r="E185" s="36">
        <v>24</v>
      </c>
      <c r="F185" s="37">
        <f>E185-8</f>
        <v>16</v>
      </c>
    </row>
    <row r="186" spans="1:10" ht="13">
      <c r="A186" s="12" t="s">
        <v>1594</v>
      </c>
      <c r="B186" s="16">
        <v>0.16879629629629631</v>
      </c>
      <c r="C186" s="12" t="s">
        <v>18</v>
      </c>
      <c r="D186" s="12" t="s">
        <v>15</v>
      </c>
      <c r="E186" s="36">
        <v>19</v>
      </c>
      <c r="F186" s="37">
        <f>E186-5</f>
        <v>14</v>
      </c>
    </row>
    <row r="187" spans="1:10" ht="13">
      <c r="A187" s="12" t="s">
        <v>1594</v>
      </c>
      <c r="B187" s="16">
        <v>0.16943287037037036</v>
      </c>
      <c r="C187" s="12" t="s">
        <v>18</v>
      </c>
      <c r="D187" s="12" t="s">
        <v>55</v>
      </c>
      <c r="E187" s="36">
        <v>13</v>
      </c>
      <c r="F187" s="37">
        <f>E187-4</f>
        <v>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>
    <outlinePr summaryBelow="0" summaryRight="0"/>
  </sheetPr>
  <dimension ref="A1:J11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33203125" customWidth="1"/>
    <col min="2" max="2" width="7.33203125" customWidth="1"/>
    <col min="3" max="3" width="10.33203125" customWidth="1"/>
    <col min="4" max="4" width="15.5" customWidth="1"/>
    <col min="5" max="5" width="10.5" customWidth="1"/>
    <col min="6" max="6" width="12.5" customWidth="1"/>
    <col min="7" max="7" width="5.1640625" customWidth="1"/>
    <col min="8" max="8" width="23.1640625" customWidth="1"/>
    <col min="9" max="9" width="6.33203125" customWidth="1"/>
    <col min="10" max="10" width="56.6640625" customWidth="1"/>
  </cols>
  <sheetData>
    <row r="1" spans="1:10" ht="15.75" customHeight="1">
      <c r="A1" s="43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</row>
    <row r="2" spans="1:10" ht="15.75" customHeight="1">
      <c r="A2" s="12" t="s">
        <v>1640</v>
      </c>
      <c r="B2" s="16">
        <v>2.1134259259259259E-2</v>
      </c>
      <c r="C2" s="12" t="s">
        <v>888</v>
      </c>
      <c r="D2" s="12" t="s">
        <v>67</v>
      </c>
      <c r="E2" s="36">
        <v>7</v>
      </c>
      <c r="F2" s="36">
        <f>E2--1</f>
        <v>8</v>
      </c>
    </row>
    <row r="3" spans="1:10" ht="15.75" customHeight="1">
      <c r="A3" s="12" t="s">
        <v>1640</v>
      </c>
      <c r="B3" s="16">
        <v>2.4340277777777777E-2</v>
      </c>
      <c r="C3" s="12" t="s">
        <v>13</v>
      </c>
      <c r="D3" s="12" t="s">
        <v>15</v>
      </c>
      <c r="E3" s="36">
        <v>14</v>
      </c>
      <c r="F3" s="36">
        <f t="shared" ref="F3:F4" si="0">E3-1</f>
        <v>13</v>
      </c>
    </row>
    <row r="4" spans="1:10" ht="15.75" customHeight="1">
      <c r="A4" s="12" t="s">
        <v>1640</v>
      </c>
      <c r="B4" s="16">
        <v>3.3414351851851855E-2</v>
      </c>
      <c r="C4" s="12" t="s">
        <v>13</v>
      </c>
      <c r="D4" s="12" t="s">
        <v>15</v>
      </c>
      <c r="E4" s="36">
        <v>19</v>
      </c>
      <c r="F4" s="37">
        <f t="shared" si="0"/>
        <v>18</v>
      </c>
    </row>
    <row r="5" spans="1:10" ht="15.75" customHeight="1">
      <c r="A5" s="12" t="s">
        <v>1640</v>
      </c>
      <c r="B5" s="16">
        <v>3.3888888888888892E-2</v>
      </c>
      <c r="C5" s="12" t="s">
        <v>13</v>
      </c>
      <c r="D5" s="12" t="s">
        <v>34</v>
      </c>
      <c r="E5" s="36">
        <v>16</v>
      </c>
      <c r="F5" s="37">
        <f>E5-8</f>
        <v>8</v>
      </c>
    </row>
    <row r="6" spans="1:10" ht="15.75" customHeight="1">
      <c r="A6" s="12" t="s">
        <v>1640</v>
      </c>
      <c r="B6" s="16">
        <v>3.709490740740741E-2</v>
      </c>
      <c r="C6" s="12" t="s">
        <v>13</v>
      </c>
      <c r="D6" s="12" t="s">
        <v>15</v>
      </c>
      <c r="E6" s="36">
        <v>19</v>
      </c>
      <c r="F6" s="37">
        <f>E6-1</f>
        <v>18</v>
      </c>
    </row>
    <row r="7" spans="1:10" ht="15.75" customHeight="1">
      <c r="A7" s="12" t="s">
        <v>1640</v>
      </c>
      <c r="B7" s="16">
        <v>3.7754629629629631E-2</v>
      </c>
      <c r="C7" s="12" t="s">
        <v>21</v>
      </c>
      <c r="D7" s="12" t="s">
        <v>24</v>
      </c>
      <c r="E7" s="36">
        <v>12</v>
      </c>
      <c r="F7" s="36">
        <f>E7-7</f>
        <v>5</v>
      </c>
    </row>
    <row r="8" spans="1:10" ht="15.75" customHeight="1">
      <c r="A8" s="12" t="s">
        <v>1640</v>
      </c>
      <c r="B8" s="16">
        <v>3.8182870370370367E-2</v>
      </c>
      <c r="C8" s="12" t="s">
        <v>19</v>
      </c>
      <c r="D8" s="12" t="s">
        <v>15</v>
      </c>
      <c r="E8" s="36">
        <v>10</v>
      </c>
      <c r="F8" s="37">
        <f>E8-0</f>
        <v>10</v>
      </c>
    </row>
    <row r="9" spans="1:10" ht="15.75" customHeight="1">
      <c r="A9" s="12" t="s">
        <v>1640</v>
      </c>
      <c r="B9" s="16">
        <v>3.9409722222222221E-2</v>
      </c>
      <c r="C9" s="12" t="s">
        <v>21</v>
      </c>
      <c r="D9" s="12" t="s">
        <v>24</v>
      </c>
      <c r="E9" s="36">
        <v>19</v>
      </c>
      <c r="F9" s="37">
        <f>E9-7</f>
        <v>12</v>
      </c>
    </row>
    <row r="10" spans="1:10" ht="15.75" customHeight="1">
      <c r="A10" s="12" t="s">
        <v>1640</v>
      </c>
      <c r="B10" s="16">
        <v>4.7511574074074074E-2</v>
      </c>
      <c r="C10" s="12" t="s">
        <v>13</v>
      </c>
      <c r="D10" s="12" t="s">
        <v>34</v>
      </c>
      <c r="E10" s="36">
        <v>17</v>
      </c>
      <c r="F10" s="37">
        <f>E10-8</f>
        <v>9</v>
      </c>
    </row>
    <row r="11" spans="1:10" ht="15.75" customHeight="1">
      <c r="A11" s="12" t="s">
        <v>1640</v>
      </c>
      <c r="B11" s="16">
        <v>4.7511574074074074E-2</v>
      </c>
      <c r="C11" s="12" t="s">
        <v>888</v>
      </c>
      <c r="D11" s="12" t="s">
        <v>34</v>
      </c>
      <c r="E11" s="36">
        <v>19</v>
      </c>
      <c r="F11" s="36">
        <f>E11-3</f>
        <v>16</v>
      </c>
    </row>
    <row r="12" spans="1:10" ht="15.75" customHeight="1">
      <c r="A12" s="12" t="s">
        <v>1640</v>
      </c>
      <c r="B12" s="16">
        <v>5.6539351851851855E-2</v>
      </c>
      <c r="C12" s="12" t="s">
        <v>19</v>
      </c>
      <c r="D12" s="12" t="s">
        <v>31</v>
      </c>
      <c r="E12" s="36">
        <v>15</v>
      </c>
      <c r="F12" s="37">
        <f>E12-0</f>
        <v>15</v>
      </c>
    </row>
    <row r="13" spans="1:10" ht="15.75" customHeight="1">
      <c r="A13" s="12" t="s">
        <v>1640</v>
      </c>
      <c r="B13" s="16">
        <v>5.7118055555555554E-2</v>
      </c>
      <c r="C13" s="12" t="s">
        <v>19</v>
      </c>
      <c r="D13" s="12" t="s">
        <v>34</v>
      </c>
      <c r="E13" s="36">
        <v>11</v>
      </c>
      <c r="F13" s="37">
        <f>E13-3</f>
        <v>8</v>
      </c>
    </row>
    <row r="14" spans="1:10" ht="15.75" customHeight="1">
      <c r="A14" s="12" t="s">
        <v>1640</v>
      </c>
      <c r="B14" s="16">
        <v>6.1388888888888889E-2</v>
      </c>
      <c r="C14" s="12" t="s">
        <v>888</v>
      </c>
      <c r="D14" s="12" t="s">
        <v>24</v>
      </c>
      <c r="E14" s="36">
        <v>21</v>
      </c>
      <c r="F14" s="37">
        <f t="shared" ref="F14:F15" si="1">E14-8</f>
        <v>13</v>
      </c>
    </row>
    <row r="15" spans="1:10" ht="15.75" customHeight="1">
      <c r="A15" s="12" t="s">
        <v>1640</v>
      </c>
      <c r="B15" s="16">
        <v>6.475694444444445E-2</v>
      </c>
      <c r="C15" s="12" t="s">
        <v>888</v>
      </c>
      <c r="D15" s="12" t="s">
        <v>15</v>
      </c>
      <c r="E15" s="36">
        <v>12</v>
      </c>
      <c r="F15" s="37">
        <f t="shared" si="1"/>
        <v>4</v>
      </c>
    </row>
    <row r="16" spans="1:10" ht="15.75" customHeight="1">
      <c r="A16" s="12" t="s">
        <v>1640</v>
      </c>
      <c r="B16" s="16">
        <v>6.5057870370370377E-2</v>
      </c>
      <c r="C16" s="12" t="s">
        <v>13</v>
      </c>
      <c r="D16" s="12" t="s">
        <v>15</v>
      </c>
      <c r="E16" s="36">
        <v>17</v>
      </c>
      <c r="F16" s="37">
        <f>E16-1</f>
        <v>16</v>
      </c>
    </row>
    <row r="17" spans="1:10" ht="15.75" customHeight="1">
      <c r="A17" s="12" t="s">
        <v>1640</v>
      </c>
      <c r="B17" s="16">
        <v>6.5057870370370377E-2</v>
      </c>
      <c r="C17" s="12" t="s">
        <v>888</v>
      </c>
      <c r="D17" s="12" t="s">
        <v>15</v>
      </c>
      <c r="E17" s="36" t="s">
        <v>38</v>
      </c>
      <c r="F17" s="36" t="s">
        <v>38</v>
      </c>
      <c r="J17" s="12" t="s">
        <v>103</v>
      </c>
    </row>
    <row r="18" spans="1:10" ht="15.75" customHeight="1">
      <c r="A18" s="12" t="s">
        <v>1640</v>
      </c>
      <c r="B18" s="16">
        <v>6.5057870370370377E-2</v>
      </c>
      <c r="C18" s="12" t="s">
        <v>888</v>
      </c>
      <c r="D18" s="12" t="s">
        <v>15</v>
      </c>
      <c r="E18" s="36">
        <v>15</v>
      </c>
      <c r="F18" s="37">
        <f>E18-8</f>
        <v>7</v>
      </c>
      <c r="J18" s="12" t="s">
        <v>105</v>
      </c>
    </row>
    <row r="19" spans="1:10" ht="15.75" customHeight="1">
      <c r="A19" s="12" t="s">
        <v>1640</v>
      </c>
      <c r="B19" s="16">
        <v>6.7175925925925931E-2</v>
      </c>
      <c r="C19" s="12" t="s">
        <v>89</v>
      </c>
      <c r="D19" s="12" t="s">
        <v>22</v>
      </c>
      <c r="E19" s="36">
        <v>20</v>
      </c>
      <c r="F19" s="36">
        <v>18</v>
      </c>
    </row>
    <row r="20" spans="1:10" ht="15.75" customHeight="1">
      <c r="A20" s="12" t="s">
        <v>1640</v>
      </c>
      <c r="B20" s="16">
        <v>6.7303240740740747E-2</v>
      </c>
      <c r="C20" s="12" t="s">
        <v>89</v>
      </c>
      <c r="D20" s="12" t="s">
        <v>15</v>
      </c>
      <c r="E20" s="36" t="s">
        <v>17</v>
      </c>
      <c r="F20" s="36">
        <v>20</v>
      </c>
    </row>
    <row r="21" spans="1:10" ht="15.75" customHeight="1">
      <c r="A21" s="12" t="s">
        <v>1640</v>
      </c>
      <c r="B21" s="16">
        <v>9.0798611111111108E-2</v>
      </c>
      <c r="C21" s="12" t="s">
        <v>18</v>
      </c>
      <c r="D21" s="12" t="s">
        <v>16</v>
      </c>
      <c r="E21" s="36" t="s">
        <v>17</v>
      </c>
      <c r="F21" s="36">
        <v>20</v>
      </c>
    </row>
    <row r="22" spans="1:10" ht="15.75" customHeight="1">
      <c r="A22" s="12" t="s">
        <v>1640</v>
      </c>
      <c r="B22" s="16">
        <v>8.4560185185185183E-2</v>
      </c>
      <c r="C22" s="12" t="s">
        <v>19</v>
      </c>
      <c r="D22" s="12" t="s">
        <v>16</v>
      </c>
      <c r="E22" s="36">
        <v>22</v>
      </c>
      <c r="F22" s="37">
        <f>E22-5</f>
        <v>17</v>
      </c>
    </row>
    <row r="23" spans="1:10" ht="15.75" customHeight="1">
      <c r="A23" s="12" t="s">
        <v>1640</v>
      </c>
      <c r="B23" s="16">
        <v>9.0925925925925924E-2</v>
      </c>
      <c r="C23" s="12" t="s">
        <v>66</v>
      </c>
      <c r="D23" s="12" t="s">
        <v>16</v>
      </c>
      <c r="E23" s="36">
        <v>19</v>
      </c>
      <c r="F23" s="37">
        <f>E23-2</f>
        <v>17</v>
      </c>
    </row>
    <row r="24" spans="1:10" ht="15.75" customHeight="1">
      <c r="A24" s="12" t="s">
        <v>1640</v>
      </c>
      <c r="B24" s="16">
        <v>9.0937500000000004E-2</v>
      </c>
      <c r="C24" s="12" t="s">
        <v>14</v>
      </c>
      <c r="D24" s="12" t="s">
        <v>16</v>
      </c>
      <c r="E24" s="36">
        <v>18</v>
      </c>
      <c r="F24" s="37">
        <f>E24-5</f>
        <v>13</v>
      </c>
    </row>
    <row r="25" spans="1:10" ht="15.75" customHeight="1">
      <c r="A25" s="12" t="s">
        <v>1640</v>
      </c>
      <c r="B25" s="16">
        <v>9.1087962962962968E-2</v>
      </c>
      <c r="C25" s="12" t="s">
        <v>13</v>
      </c>
      <c r="D25" s="12" t="s">
        <v>16</v>
      </c>
      <c r="E25" s="36">
        <v>10</v>
      </c>
      <c r="F25" s="37">
        <f>E25-0</f>
        <v>10</v>
      </c>
    </row>
    <row r="26" spans="1:10" ht="15.75" customHeight="1">
      <c r="A26" s="12" t="s">
        <v>1640</v>
      </c>
      <c r="B26" s="16">
        <v>9.1180555555555556E-2</v>
      </c>
      <c r="C26" s="12" t="s">
        <v>21</v>
      </c>
      <c r="D26" s="12" t="s">
        <v>16</v>
      </c>
      <c r="E26" s="36">
        <v>5</v>
      </c>
      <c r="F26" s="37">
        <f>E26-1</f>
        <v>4</v>
      </c>
    </row>
    <row r="27" spans="1:10" ht="15.75" customHeight="1">
      <c r="A27" s="12" t="s">
        <v>1640</v>
      </c>
      <c r="B27" s="16">
        <v>9.1192129629629623E-2</v>
      </c>
      <c r="C27" s="12" t="s">
        <v>888</v>
      </c>
      <c r="D27" s="12" t="s">
        <v>16</v>
      </c>
      <c r="E27" s="36">
        <v>6</v>
      </c>
      <c r="F27" s="37">
        <f t="shared" ref="F27:F28" si="2">E27-0</f>
        <v>6</v>
      </c>
    </row>
    <row r="28" spans="1:10" ht="15.75" customHeight="1">
      <c r="A28" s="12" t="s">
        <v>1640</v>
      </c>
      <c r="B28" s="16">
        <v>9.2499999999999999E-2</v>
      </c>
      <c r="C28" s="12" t="s">
        <v>19</v>
      </c>
      <c r="D28" s="12" t="s">
        <v>15</v>
      </c>
      <c r="E28" s="36">
        <v>4</v>
      </c>
      <c r="F28" s="37">
        <f t="shared" si="2"/>
        <v>4</v>
      </c>
    </row>
    <row r="29" spans="1:10" ht="15.75" customHeight="1">
      <c r="A29" s="12" t="s">
        <v>1640</v>
      </c>
      <c r="B29" s="16">
        <v>9.5000000000000001E-2</v>
      </c>
      <c r="C29" s="12" t="s">
        <v>19</v>
      </c>
      <c r="D29" s="12" t="s">
        <v>30</v>
      </c>
      <c r="E29" s="36">
        <v>29</v>
      </c>
      <c r="F29" s="36" t="s">
        <v>38</v>
      </c>
      <c r="J29" s="12" t="s">
        <v>1663</v>
      </c>
    </row>
    <row r="30" spans="1:10" ht="15.75" customHeight="1">
      <c r="A30" s="12" t="s">
        <v>1640</v>
      </c>
      <c r="B30" s="16">
        <v>9.5138888888888884E-2</v>
      </c>
      <c r="C30" s="12" t="s">
        <v>66</v>
      </c>
      <c r="D30" s="12" t="s">
        <v>30</v>
      </c>
      <c r="E30" s="36">
        <v>25</v>
      </c>
      <c r="F30" s="37">
        <f>E30-9</f>
        <v>16</v>
      </c>
      <c r="J30" s="12" t="s">
        <v>477</v>
      </c>
    </row>
    <row r="31" spans="1:10" ht="15.75" customHeight="1">
      <c r="A31" s="12" t="s">
        <v>1640</v>
      </c>
      <c r="B31" s="16">
        <v>9.5150462962962964E-2</v>
      </c>
      <c r="C31" s="12" t="s">
        <v>19</v>
      </c>
      <c r="D31" s="12" t="s">
        <v>28</v>
      </c>
      <c r="E31" s="36">
        <v>31</v>
      </c>
      <c r="F31" s="37"/>
      <c r="H31" s="12" t="s">
        <v>1669</v>
      </c>
    </row>
    <row r="32" spans="1:10" ht="15.75" customHeight="1">
      <c r="A32" s="12" t="s">
        <v>1640</v>
      </c>
      <c r="B32" s="16">
        <v>9.5196759259259259E-2</v>
      </c>
      <c r="C32" s="12" t="s">
        <v>66</v>
      </c>
      <c r="D32" s="12" t="s">
        <v>28</v>
      </c>
      <c r="E32" s="36">
        <v>15</v>
      </c>
      <c r="F32" s="37"/>
      <c r="H32" s="12" t="s">
        <v>1670</v>
      </c>
    </row>
    <row r="33" spans="1:10" ht="15.75" customHeight="1">
      <c r="A33" s="12" t="s">
        <v>1640</v>
      </c>
      <c r="B33" s="16">
        <v>9.7025462962962966E-2</v>
      </c>
      <c r="C33" s="12" t="s">
        <v>14</v>
      </c>
      <c r="D33" s="12" t="s">
        <v>30</v>
      </c>
      <c r="E33" s="36">
        <v>27</v>
      </c>
      <c r="F33" s="36">
        <v>19</v>
      </c>
      <c r="J33" s="12" t="s">
        <v>394</v>
      </c>
    </row>
    <row r="34" spans="1:10" ht="15.75" customHeight="1">
      <c r="A34" s="12" t="s">
        <v>1640</v>
      </c>
      <c r="B34" s="16">
        <v>9.7199074074074077E-2</v>
      </c>
      <c r="C34" s="12" t="s">
        <v>14</v>
      </c>
      <c r="D34" s="12" t="s">
        <v>28</v>
      </c>
      <c r="E34" s="36">
        <v>8</v>
      </c>
      <c r="F34" s="37"/>
      <c r="H34" s="12" t="s">
        <v>1672</v>
      </c>
    </row>
    <row r="35" spans="1:10" ht="15.75" customHeight="1">
      <c r="A35" s="12" t="s">
        <v>1640</v>
      </c>
      <c r="B35" s="16">
        <v>9.752314814814815E-2</v>
      </c>
      <c r="C35" s="12" t="s">
        <v>14</v>
      </c>
      <c r="D35" s="12" t="s">
        <v>30</v>
      </c>
      <c r="E35" s="36">
        <v>27</v>
      </c>
      <c r="F35" s="36">
        <v>19</v>
      </c>
      <c r="J35" s="12" t="s">
        <v>394</v>
      </c>
    </row>
    <row r="36" spans="1:10" ht="15.75" customHeight="1">
      <c r="A36" s="12" t="s">
        <v>1640</v>
      </c>
      <c r="B36" s="16">
        <v>9.7662037037037033E-2</v>
      </c>
      <c r="C36" s="12" t="s">
        <v>14</v>
      </c>
      <c r="D36" s="12" t="s">
        <v>28</v>
      </c>
      <c r="E36" s="36">
        <v>7</v>
      </c>
      <c r="F36" s="37"/>
      <c r="H36" s="12" t="s">
        <v>1673</v>
      </c>
    </row>
    <row r="37" spans="1:10" ht="15.75" customHeight="1">
      <c r="A37" s="12" t="s">
        <v>1640</v>
      </c>
      <c r="B37" s="16">
        <v>0.10064814814814815</v>
      </c>
      <c r="C37" s="12" t="s">
        <v>888</v>
      </c>
      <c r="D37" s="12" t="s">
        <v>30</v>
      </c>
      <c r="E37" s="36">
        <v>15</v>
      </c>
      <c r="F37" s="37">
        <f>E37-5</f>
        <v>10</v>
      </c>
      <c r="J37" s="12" t="s">
        <v>1624</v>
      </c>
    </row>
    <row r="38" spans="1:10" ht="15.75" customHeight="1">
      <c r="A38" s="12" t="s">
        <v>1640</v>
      </c>
      <c r="B38" s="16">
        <v>0.10076388888888889</v>
      </c>
      <c r="C38" s="12" t="s">
        <v>888</v>
      </c>
      <c r="D38" s="12" t="s">
        <v>28</v>
      </c>
      <c r="E38" s="36">
        <v>7</v>
      </c>
      <c r="F38" s="37"/>
      <c r="H38" s="12" t="s">
        <v>1673</v>
      </c>
    </row>
    <row r="39" spans="1:10" ht="15.75" customHeight="1">
      <c r="A39" s="12" t="s">
        <v>1640</v>
      </c>
      <c r="B39" s="16">
        <v>0.10187499999999999</v>
      </c>
      <c r="C39" s="12" t="s">
        <v>888</v>
      </c>
      <c r="D39" s="12" t="s">
        <v>77</v>
      </c>
      <c r="E39" s="36">
        <v>7</v>
      </c>
      <c r="F39" s="37">
        <f>E39-1</f>
        <v>6</v>
      </c>
      <c r="H39" s="12" t="s">
        <v>1677</v>
      </c>
      <c r="J39" s="12" t="s">
        <v>1678</v>
      </c>
    </row>
    <row r="40" spans="1:10" ht="15.75" customHeight="1">
      <c r="A40" s="12" t="s">
        <v>1640</v>
      </c>
      <c r="B40" s="16">
        <v>0.1025462962962963</v>
      </c>
      <c r="C40" s="12" t="s">
        <v>18</v>
      </c>
      <c r="D40" s="12" t="s">
        <v>33</v>
      </c>
      <c r="E40" s="36">
        <v>14</v>
      </c>
      <c r="F40" s="37">
        <f>E40-8</f>
        <v>6</v>
      </c>
      <c r="J40" s="12" t="s">
        <v>1680</v>
      </c>
    </row>
    <row r="41" spans="1:10" ht="15.75" customHeight="1">
      <c r="A41" s="12" t="s">
        <v>1640</v>
      </c>
      <c r="B41" s="16">
        <v>0.10319444444444445</v>
      </c>
      <c r="C41" s="12" t="s">
        <v>19</v>
      </c>
      <c r="D41" s="12" t="s">
        <v>15</v>
      </c>
      <c r="E41" s="36">
        <v>7</v>
      </c>
      <c r="F41" s="37">
        <f>E41-0</f>
        <v>7</v>
      </c>
    </row>
    <row r="42" spans="1:10" ht="15.75" customHeight="1">
      <c r="A42" s="12" t="s">
        <v>1640</v>
      </c>
      <c r="B42" s="16">
        <v>0.10333333333333333</v>
      </c>
      <c r="C42" s="12" t="s">
        <v>19</v>
      </c>
      <c r="D42" s="12" t="s">
        <v>30</v>
      </c>
      <c r="E42" s="36">
        <v>29</v>
      </c>
      <c r="F42" s="36" t="s">
        <v>38</v>
      </c>
      <c r="J42" s="12" t="s">
        <v>1681</v>
      </c>
    </row>
    <row r="43" spans="1:10" ht="15.75" customHeight="1">
      <c r="A43" s="12" t="s">
        <v>1640</v>
      </c>
      <c r="B43" s="16">
        <v>0.10341435185185185</v>
      </c>
      <c r="C43" s="12" t="s">
        <v>19</v>
      </c>
      <c r="D43" s="12" t="s">
        <v>28</v>
      </c>
      <c r="E43" s="36">
        <v>37</v>
      </c>
      <c r="F43" s="37"/>
      <c r="H43" s="12" t="s">
        <v>1682</v>
      </c>
      <c r="J43" s="12" t="s">
        <v>497</v>
      </c>
    </row>
    <row r="44" spans="1:10" ht="15.75" customHeight="1">
      <c r="A44" s="12" t="s">
        <v>1640</v>
      </c>
      <c r="B44" s="16">
        <v>0.10445601851851852</v>
      </c>
      <c r="C44" s="12" t="s">
        <v>66</v>
      </c>
      <c r="D44" s="12" t="s">
        <v>26</v>
      </c>
      <c r="E44" s="36">
        <v>17</v>
      </c>
      <c r="F44" s="37">
        <f>E44-6</f>
        <v>11</v>
      </c>
      <c r="J44" s="12" t="s">
        <v>57</v>
      </c>
    </row>
    <row r="45" spans="1:10" ht="15.75" customHeight="1">
      <c r="A45" s="12" t="s">
        <v>1640</v>
      </c>
      <c r="B45" s="16">
        <v>0.10445601851851852</v>
      </c>
      <c r="C45" s="12" t="s">
        <v>66</v>
      </c>
      <c r="D45" s="12" t="s">
        <v>26</v>
      </c>
      <c r="E45" s="36" t="s">
        <v>38</v>
      </c>
      <c r="F45" s="36" t="s">
        <v>38</v>
      </c>
      <c r="J45" s="12" t="s">
        <v>56</v>
      </c>
    </row>
    <row r="46" spans="1:10" ht="15.75" customHeight="1">
      <c r="A46" s="12" t="s">
        <v>1640</v>
      </c>
      <c r="B46" s="16">
        <v>0.10528935185185186</v>
      </c>
      <c r="C46" s="12" t="s">
        <v>14</v>
      </c>
      <c r="D46" s="12" t="s">
        <v>30</v>
      </c>
      <c r="E46" s="36">
        <v>27</v>
      </c>
      <c r="F46" s="36">
        <v>19</v>
      </c>
      <c r="J46" s="12" t="s">
        <v>58</v>
      </c>
    </row>
    <row r="47" spans="1:10" ht="15.75" customHeight="1">
      <c r="A47" s="12" t="s">
        <v>1640</v>
      </c>
      <c r="B47" s="16">
        <v>0.10541666666666667</v>
      </c>
      <c r="C47" s="12" t="s">
        <v>14</v>
      </c>
      <c r="D47" s="12" t="s">
        <v>28</v>
      </c>
      <c r="E47" s="36">
        <v>13</v>
      </c>
      <c r="F47" s="37"/>
      <c r="H47" s="12" t="s">
        <v>1684</v>
      </c>
    </row>
    <row r="48" spans="1:10" ht="15.75" customHeight="1">
      <c r="A48" s="12" t="s">
        <v>1640</v>
      </c>
      <c r="B48" s="16">
        <v>0.10543981481481482</v>
      </c>
      <c r="C48" s="12" t="s">
        <v>14</v>
      </c>
      <c r="D48" s="12" t="s">
        <v>30</v>
      </c>
      <c r="E48" s="36">
        <v>20</v>
      </c>
      <c r="F48" s="37">
        <f>E48-8</f>
        <v>12</v>
      </c>
      <c r="J48" s="12" t="s">
        <v>58</v>
      </c>
    </row>
    <row r="49" spans="1:10" ht="15.75" customHeight="1">
      <c r="A49" s="12" t="s">
        <v>1640</v>
      </c>
      <c r="B49" s="16">
        <v>0.10564814814814814</v>
      </c>
      <c r="C49" s="12" t="s">
        <v>14</v>
      </c>
      <c r="D49" s="12" t="s">
        <v>28</v>
      </c>
      <c r="E49" s="36">
        <v>10</v>
      </c>
      <c r="F49" s="37"/>
      <c r="H49" s="12" t="s">
        <v>1685</v>
      </c>
    </row>
    <row r="50" spans="1:10" ht="15.75" customHeight="1">
      <c r="A50" s="12" t="s">
        <v>1640</v>
      </c>
      <c r="B50" s="16">
        <v>0.10585648148148148</v>
      </c>
      <c r="C50" s="12" t="s">
        <v>14</v>
      </c>
      <c r="D50" s="12" t="s">
        <v>30</v>
      </c>
      <c r="E50" s="36" t="s">
        <v>20</v>
      </c>
      <c r="F50" s="36">
        <v>1</v>
      </c>
      <c r="J50" s="12" t="s">
        <v>32</v>
      </c>
    </row>
    <row r="51" spans="1:10" ht="15.75" customHeight="1">
      <c r="A51" s="12" t="s">
        <v>1640</v>
      </c>
      <c r="B51" s="16">
        <v>0.10611111111111111</v>
      </c>
      <c r="C51" s="12" t="s">
        <v>14</v>
      </c>
      <c r="D51" s="12" t="s">
        <v>30</v>
      </c>
      <c r="E51" s="36">
        <v>21</v>
      </c>
      <c r="F51" s="37">
        <f>E51-8</f>
        <v>13</v>
      </c>
      <c r="J51" s="12" t="s">
        <v>32</v>
      </c>
    </row>
    <row r="52" spans="1:10" ht="15.75" customHeight="1">
      <c r="A52" s="12" t="s">
        <v>1640</v>
      </c>
      <c r="B52" s="16">
        <v>0.10611111111111111</v>
      </c>
      <c r="C52" s="12" t="s">
        <v>14</v>
      </c>
      <c r="D52" s="12" t="s">
        <v>45</v>
      </c>
      <c r="E52" s="36">
        <v>3</v>
      </c>
      <c r="F52" s="37"/>
      <c r="J52" s="12" t="s">
        <v>1548</v>
      </c>
    </row>
    <row r="53" spans="1:10" ht="15.75" customHeight="1">
      <c r="A53" s="12" t="s">
        <v>1640</v>
      </c>
      <c r="B53" s="16">
        <v>0.10623842592592593</v>
      </c>
      <c r="C53" s="12" t="s">
        <v>14</v>
      </c>
      <c r="D53" s="12" t="s">
        <v>28</v>
      </c>
      <c r="E53" s="36">
        <v>10</v>
      </c>
      <c r="F53" s="37"/>
      <c r="H53" s="12" t="s">
        <v>1685</v>
      </c>
      <c r="J53" s="12" t="s">
        <v>1687</v>
      </c>
    </row>
    <row r="54" spans="1:10" ht="15.75" customHeight="1">
      <c r="A54" s="12" t="s">
        <v>1640</v>
      </c>
      <c r="B54" s="16">
        <v>0.10766203703703704</v>
      </c>
      <c r="C54" s="12" t="s">
        <v>19</v>
      </c>
      <c r="D54" s="12" t="s">
        <v>62</v>
      </c>
      <c r="E54" s="36">
        <v>15</v>
      </c>
      <c r="F54" s="36" t="s">
        <v>38</v>
      </c>
      <c r="J54" s="12" t="s">
        <v>1689</v>
      </c>
    </row>
    <row r="55" spans="1:10" ht="15.75" customHeight="1">
      <c r="A55" s="12" t="s">
        <v>1640</v>
      </c>
      <c r="B55" s="16">
        <v>0.1083912037037037</v>
      </c>
      <c r="C55" s="12" t="s">
        <v>19</v>
      </c>
      <c r="D55" s="12" t="s">
        <v>62</v>
      </c>
      <c r="E55" s="36" t="s">
        <v>20</v>
      </c>
      <c r="F55" s="36">
        <v>1</v>
      </c>
      <c r="J55" s="12" t="s">
        <v>1691</v>
      </c>
    </row>
    <row r="56" spans="1:10" ht="15.75" customHeight="1">
      <c r="A56" s="12" t="s">
        <v>1640</v>
      </c>
      <c r="B56" s="16">
        <v>0.10969907407407407</v>
      </c>
      <c r="C56" s="12" t="s">
        <v>13</v>
      </c>
      <c r="D56" s="12" t="s">
        <v>28</v>
      </c>
      <c r="E56" s="36">
        <v>28</v>
      </c>
      <c r="F56" s="37"/>
      <c r="H56" s="12" t="s">
        <v>1692</v>
      </c>
      <c r="J56" s="12" t="s">
        <v>1373</v>
      </c>
    </row>
    <row r="57" spans="1:10" ht="15.75" customHeight="1">
      <c r="A57" s="12" t="s">
        <v>1640</v>
      </c>
      <c r="B57" s="16">
        <v>0.11091435185185185</v>
      </c>
      <c r="C57" s="12" t="s">
        <v>888</v>
      </c>
      <c r="D57" s="12" t="s">
        <v>28</v>
      </c>
      <c r="E57" s="36">
        <v>14</v>
      </c>
      <c r="F57" s="37"/>
      <c r="H57" s="12" t="s">
        <v>1693</v>
      </c>
      <c r="J57" s="12" t="s">
        <v>1583</v>
      </c>
    </row>
    <row r="58" spans="1:10" ht="15.75" customHeight="1">
      <c r="A58" s="12" t="s">
        <v>1640</v>
      </c>
      <c r="B58" s="16">
        <v>0.11253472222222222</v>
      </c>
      <c r="C58" s="12" t="s">
        <v>888</v>
      </c>
      <c r="D58" s="12" t="s">
        <v>30</v>
      </c>
      <c r="E58" s="36">
        <v>7</v>
      </c>
      <c r="F58" s="37">
        <f>E58-5</f>
        <v>2</v>
      </c>
      <c r="H58" s="12" t="s">
        <v>1695</v>
      </c>
      <c r="I58" s="12">
        <v>1</v>
      </c>
      <c r="J58" s="12" t="s">
        <v>1624</v>
      </c>
    </row>
    <row r="59" spans="1:10" ht="13">
      <c r="A59" s="12" t="s">
        <v>1640</v>
      </c>
      <c r="B59" s="16">
        <v>0.11418981481481481</v>
      </c>
      <c r="C59" s="12" t="s">
        <v>18</v>
      </c>
      <c r="D59" s="12" t="s">
        <v>33</v>
      </c>
      <c r="E59" s="36">
        <v>11</v>
      </c>
      <c r="F59" s="37">
        <f t="shared" ref="F59:F60" si="3">E59-8</f>
        <v>3</v>
      </c>
      <c r="J59" s="12" t="s">
        <v>155</v>
      </c>
    </row>
    <row r="60" spans="1:10" ht="13">
      <c r="A60" s="12" t="s">
        <v>1640</v>
      </c>
      <c r="B60" s="16">
        <v>0.11460648148148148</v>
      </c>
      <c r="C60" s="12" t="s">
        <v>18</v>
      </c>
      <c r="D60" s="12" t="s">
        <v>33</v>
      </c>
      <c r="E60" s="36">
        <v>17</v>
      </c>
      <c r="F60" s="37">
        <f t="shared" si="3"/>
        <v>9</v>
      </c>
      <c r="J60" s="12" t="s">
        <v>1697</v>
      </c>
    </row>
    <row r="61" spans="1:10" ht="13">
      <c r="A61" s="12" t="s">
        <v>1640</v>
      </c>
      <c r="B61" s="16">
        <v>0.11487268518518519</v>
      </c>
      <c r="C61" s="12" t="s">
        <v>18</v>
      </c>
      <c r="D61" s="12" t="s">
        <v>28</v>
      </c>
      <c r="E61" s="36">
        <v>27</v>
      </c>
      <c r="F61" s="37"/>
      <c r="H61" s="12" t="s">
        <v>1698</v>
      </c>
    </row>
    <row r="62" spans="1:10" ht="13">
      <c r="A62" s="12" t="s">
        <v>1640</v>
      </c>
      <c r="B62" s="16">
        <v>0.11626157407407407</v>
      </c>
      <c r="C62" s="12" t="s">
        <v>19</v>
      </c>
      <c r="D62" s="12" t="s">
        <v>22</v>
      </c>
      <c r="E62" s="36">
        <v>29</v>
      </c>
      <c r="F62" s="36">
        <v>18</v>
      </c>
    </row>
    <row r="63" spans="1:10" ht="13">
      <c r="A63" s="12" t="s">
        <v>1640</v>
      </c>
      <c r="B63" s="16">
        <v>0.11649305555555556</v>
      </c>
      <c r="C63" s="12" t="s">
        <v>19</v>
      </c>
      <c r="D63" s="12" t="s">
        <v>30</v>
      </c>
      <c r="E63" s="37">
        <f>F63+9</f>
        <v>19</v>
      </c>
      <c r="F63" s="36">
        <v>10</v>
      </c>
      <c r="J63" s="12" t="s">
        <v>1244</v>
      </c>
    </row>
    <row r="64" spans="1:10" ht="13">
      <c r="A64" s="12" t="s">
        <v>1640</v>
      </c>
      <c r="B64" s="16">
        <v>0.11649305555555556</v>
      </c>
      <c r="C64" s="12" t="s">
        <v>19</v>
      </c>
      <c r="D64" s="12" t="s">
        <v>45</v>
      </c>
      <c r="E64" s="36">
        <v>1</v>
      </c>
      <c r="F64" s="37"/>
      <c r="J64" s="12" t="s">
        <v>1548</v>
      </c>
    </row>
    <row r="65" spans="1:10" ht="13">
      <c r="A65" s="12" t="s">
        <v>1640</v>
      </c>
      <c r="B65" s="16">
        <v>0.11673611111111111</v>
      </c>
      <c r="C65" s="12" t="s">
        <v>19</v>
      </c>
      <c r="D65" s="12" t="s">
        <v>28</v>
      </c>
      <c r="E65" s="36">
        <v>8</v>
      </c>
      <c r="F65" s="37"/>
      <c r="H65" s="12" t="s">
        <v>1702</v>
      </c>
    </row>
    <row r="66" spans="1:10" ht="13">
      <c r="A66" s="12" t="s">
        <v>1640</v>
      </c>
      <c r="B66" s="16">
        <v>0.11733796296296296</v>
      </c>
      <c r="C66" s="12" t="s">
        <v>66</v>
      </c>
      <c r="D66" s="12" t="s">
        <v>30</v>
      </c>
      <c r="E66" s="36">
        <v>22</v>
      </c>
      <c r="F66" s="37">
        <f t="shared" ref="F66:F67" si="4">E66-7</f>
        <v>15</v>
      </c>
      <c r="J66" s="12" t="s">
        <v>477</v>
      </c>
    </row>
    <row r="67" spans="1:10" ht="13">
      <c r="A67" s="12" t="s">
        <v>1640</v>
      </c>
      <c r="B67" s="16">
        <v>0.11741898148148149</v>
      </c>
      <c r="C67" s="12" t="s">
        <v>66</v>
      </c>
      <c r="D67" s="12" t="s">
        <v>30</v>
      </c>
      <c r="E67" s="36">
        <v>21</v>
      </c>
      <c r="F67" s="37">
        <f t="shared" si="4"/>
        <v>14</v>
      </c>
      <c r="J67" s="12" t="s">
        <v>477</v>
      </c>
    </row>
    <row r="68" spans="1:10" ht="13">
      <c r="A68" s="12" t="s">
        <v>1640</v>
      </c>
      <c r="B68" s="16">
        <v>0.11746527777777778</v>
      </c>
      <c r="C68" s="12" t="s">
        <v>66</v>
      </c>
      <c r="D68" s="12" t="s">
        <v>28</v>
      </c>
      <c r="E68" s="36">
        <v>22</v>
      </c>
      <c r="F68" s="37"/>
      <c r="H68" s="12" t="s">
        <v>1709</v>
      </c>
    </row>
    <row r="69" spans="1:10" ht="13">
      <c r="A69" s="12" t="s">
        <v>1640</v>
      </c>
      <c r="B69" s="16">
        <v>0.11765046296296296</v>
      </c>
      <c r="C69" s="12" t="s">
        <v>66</v>
      </c>
      <c r="D69" s="12" t="s">
        <v>28</v>
      </c>
      <c r="E69" s="36">
        <v>14</v>
      </c>
      <c r="F69" s="37"/>
      <c r="H69" s="12" t="s">
        <v>1710</v>
      </c>
    </row>
    <row r="70" spans="1:10" ht="13">
      <c r="A70" s="12" t="s">
        <v>1640</v>
      </c>
      <c r="B70" s="16">
        <v>0.11828703703703704</v>
      </c>
      <c r="C70" s="12" t="s">
        <v>14</v>
      </c>
      <c r="D70" s="12" t="s">
        <v>30</v>
      </c>
      <c r="E70" s="36">
        <v>11</v>
      </c>
      <c r="F70" s="37">
        <f>E70-8</f>
        <v>3</v>
      </c>
      <c r="J70" s="12" t="s">
        <v>58</v>
      </c>
    </row>
    <row r="71" spans="1:10" ht="13">
      <c r="A71" s="12" t="s">
        <v>1640</v>
      </c>
      <c r="B71" s="16">
        <v>0.11851851851851852</v>
      </c>
      <c r="C71" s="12" t="s">
        <v>14</v>
      </c>
      <c r="D71" s="12" t="s">
        <v>30</v>
      </c>
      <c r="E71" s="36" t="s">
        <v>17</v>
      </c>
      <c r="F71" s="36">
        <v>20</v>
      </c>
      <c r="G71" s="12" t="s">
        <v>40</v>
      </c>
      <c r="J71" s="12" t="s">
        <v>58</v>
      </c>
    </row>
    <row r="72" spans="1:10" ht="13">
      <c r="A72" s="12" t="s">
        <v>1640</v>
      </c>
      <c r="B72" s="16">
        <v>0.11857638888888888</v>
      </c>
      <c r="C72" s="12" t="s">
        <v>14</v>
      </c>
      <c r="D72" s="12" t="s">
        <v>28</v>
      </c>
      <c r="E72" s="36">
        <v>7</v>
      </c>
      <c r="F72" s="37"/>
      <c r="H72" s="12" t="s">
        <v>1713</v>
      </c>
    </row>
    <row r="73" spans="1:10" ht="13">
      <c r="A73" s="12" t="s">
        <v>1640</v>
      </c>
      <c r="B73" s="16">
        <v>0.1189236111111111</v>
      </c>
      <c r="C73" s="12" t="s">
        <v>14</v>
      </c>
      <c r="D73" s="12" t="s">
        <v>30</v>
      </c>
      <c r="E73" s="36">
        <v>14</v>
      </c>
      <c r="F73" s="37">
        <f>E73-8</f>
        <v>6</v>
      </c>
      <c r="J73" s="12" t="s">
        <v>32</v>
      </c>
    </row>
    <row r="74" spans="1:10" ht="13">
      <c r="A74" s="12" t="s">
        <v>1640</v>
      </c>
      <c r="B74" s="16">
        <v>0.1189236111111111</v>
      </c>
      <c r="C74" s="12" t="s">
        <v>14</v>
      </c>
      <c r="D74" s="12" t="s">
        <v>45</v>
      </c>
      <c r="E74" s="36">
        <v>2</v>
      </c>
      <c r="F74" s="37"/>
      <c r="J74" s="12" t="s">
        <v>1548</v>
      </c>
    </row>
    <row r="75" spans="1:10" ht="13">
      <c r="A75" s="12" t="s">
        <v>1640</v>
      </c>
      <c r="B75" s="16">
        <v>0.11921296296296297</v>
      </c>
      <c r="C75" s="12" t="s">
        <v>14</v>
      </c>
      <c r="D75" s="12" t="s">
        <v>28</v>
      </c>
      <c r="E75" s="36">
        <v>10</v>
      </c>
      <c r="F75" s="37"/>
      <c r="H75" s="12" t="s">
        <v>1716</v>
      </c>
    </row>
    <row r="76" spans="1:10" ht="13">
      <c r="A76" s="12" t="s">
        <v>1640</v>
      </c>
      <c r="B76" s="16">
        <v>0.11927083333333334</v>
      </c>
      <c r="C76" s="12" t="s">
        <v>14</v>
      </c>
      <c r="D76" s="12" t="s">
        <v>30</v>
      </c>
      <c r="E76" s="36">
        <v>13</v>
      </c>
      <c r="F76" s="37">
        <f>E76-8</f>
        <v>5</v>
      </c>
      <c r="J76" s="12" t="s">
        <v>32</v>
      </c>
    </row>
    <row r="77" spans="1:10" ht="13">
      <c r="A77" s="12" t="s">
        <v>1640</v>
      </c>
      <c r="B77" s="16">
        <v>0.11927083333333334</v>
      </c>
      <c r="C77" s="12" t="s">
        <v>14</v>
      </c>
      <c r="D77" s="12" t="s">
        <v>45</v>
      </c>
      <c r="E77" s="36">
        <v>2</v>
      </c>
      <c r="F77" s="37"/>
      <c r="J77" s="12" t="s">
        <v>1548</v>
      </c>
    </row>
    <row r="78" spans="1:10" ht="13">
      <c r="A78" s="12" t="s">
        <v>1640</v>
      </c>
      <c r="B78" s="16">
        <v>0.11938657407407408</v>
      </c>
      <c r="C78" s="12" t="s">
        <v>14</v>
      </c>
      <c r="D78" s="12" t="s">
        <v>28</v>
      </c>
      <c r="E78" s="36">
        <v>8</v>
      </c>
      <c r="F78" s="37"/>
      <c r="H78" s="12" t="s">
        <v>1719</v>
      </c>
    </row>
    <row r="79" spans="1:10" ht="13">
      <c r="A79" s="12" t="s">
        <v>1640</v>
      </c>
      <c r="B79" s="16">
        <v>0.12085648148148148</v>
      </c>
      <c r="C79" s="12" t="s">
        <v>66</v>
      </c>
      <c r="D79" s="12" t="s">
        <v>62</v>
      </c>
      <c r="E79" s="36">
        <v>7</v>
      </c>
      <c r="F79" s="37">
        <f>E79-5</f>
        <v>2</v>
      </c>
      <c r="J79" s="12" t="s">
        <v>1722</v>
      </c>
    </row>
    <row r="80" spans="1:10" ht="13">
      <c r="A80" s="12" t="s">
        <v>1640</v>
      </c>
      <c r="B80" s="16">
        <v>0.12291666666666666</v>
      </c>
      <c r="C80" s="12" t="s">
        <v>14</v>
      </c>
      <c r="D80" s="12" t="s">
        <v>62</v>
      </c>
      <c r="E80" s="36">
        <v>18</v>
      </c>
      <c r="F80" s="37">
        <f>E80-3</f>
        <v>15</v>
      </c>
      <c r="J80" s="12" t="s">
        <v>1723</v>
      </c>
    </row>
    <row r="81" spans="1:10" ht="13">
      <c r="A81" s="12" t="s">
        <v>1640</v>
      </c>
      <c r="B81" s="16">
        <v>0.12291666666666666</v>
      </c>
      <c r="C81" s="12" t="s">
        <v>14</v>
      </c>
      <c r="D81" s="12" t="s">
        <v>45</v>
      </c>
      <c r="E81" s="36">
        <v>3</v>
      </c>
      <c r="F81" s="37"/>
      <c r="J81" s="12" t="s">
        <v>1548</v>
      </c>
    </row>
    <row r="82" spans="1:10" ht="13">
      <c r="A82" s="12" t="s">
        <v>1640</v>
      </c>
      <c r="B82" s="16">
        <v>0.12359953703703704</v>
      </c>
      <c r="C82" s="12" t="s">
        <v>14</v>
      </c>
      <c r="D82" s="12" t="s">
        <v>30</v>
      </c>
      <c r="E82" s="36">
        <v>13</v>
      </c>
      <c r="F82" s="37">
        <f>E82-8</f>
        <v>5</v>
      </c>
      <c r="J82" s="12" t="s">
        <v>629</v>
      </c>
    </row>
    <row r="83" spans="1:10" ht="13">
      <c r="A83" s="12" t="s">
        <v>1640</v>
      </c>
      <c r="B83" s="16">
        <v>0.12359953703703704</v>
      </c>
      <c r="C83" s="12" t="s">
        <v>14</v>
      </c>
      <c r="D83" s="12" t="s">
        <v>45</v>
      </c>
      <c r="E83" s="36">
        <v>2</v>
      </c>
      <c r="F83" s="37"/>
      <c r="J83" s="12" t="s">
        <v>1548</v>
      </c>
    </row>
    <row r="84" spans="1:10" ht="13">
      <c r="A84" s="12" t="s">
        <v>1640</v>
      </c>
      <c r="B84" s="16">
        <v>0.12372685185185185</v>
      </c>
      <c r="C84" s="12" t="s">
        <v>14</v>
      </c>
      <c r="D84" s="12" t="s">
        <v>28</v>
      </c>
      <c r="E84" s="36">
        <v>8</v>
      </c>
      <c r="F84" s="37"/>
      <c r="H84" s="12" t="s">
        <v>1719</v>
      </c>
    </row>
    <row r="85" spans="1:10" ht="13">
      <c r="A85" s="12" t="s">
        <v>1640</v>
      </c>
      <c r="B85" s="16">
        <v>0.12604166666666666</v>
      </c>
      <c r="C85" s="12" t="s">
        <v>13</v>
      </c>
      <c r="D85" s="12" t="s">
        <v>33</v>
      </c>
      <c r="E85" s="36" t="s">
        <v>20</v>
      </c>
      <c r="F85" s="36">
        <v>1</v>
      </c>
      <c r="J85" s="12" t="s">
        <v>120</v>
      </c>
    </row>
    <row r="86" spans="1:10" ht="13">
      <c r="A86" s="12" t="s">
        <v>1640</v>
      </c>
      <c r="B86" s="16">
        <v>0.12627314814814813</v>
      </c>
      <c r="C86" s="12" t="s">
        <v>13</v>
      </c>
      <c r="D86" s="12" t="s">
        <v>33</v>
      </c>
      <c r="E86" s="36">
        <v>23</v>
      </c>
      <c r="F86" s="36">
        <v>15</v>
      </c>
      <c r="J86" s="12" t="s">
        <v>120</v>
      </c>
    </row>
    <row r="87" spans="1:10" ht="13">
      <c r="A87" s="12" t="s">
        <v>1640</v>
      </c>
      <c r="B87" s="16">
        <v>0.12636574074074075</v>
      </c>
      <c r="C87" s="12" t="s">
        <v>13</v>
      </c>
      <c r="D87" s="12" t="s">
        <v>28</v>
      </c>
      <c r="E87" s="36">
        <v>15</v>
      </c>
      <c r="F87" s="37"/>
      <c r="H87" s="12" t="s">
        <v>1727</v>
      </c>
    </row>
    <row r="88" spans="1:10" ht="13">
      <c r="A88" s="12" t="s">
        <v>1640</v>
      </c>
      <c r="B88" s="16">
        <v>0.12771990740740741</v>
      </c>
      <c r="C88" s="12" t="s">
        <v>888</v>
      </c>
      <c r="D88" s="12" t="s">
        <v>62</v>
      </c>
      <c r="E88" s="36" t="s">
        <v>38</v>
      </c>
      <c r="F88" s="36" t="s">
        <v>38</v>
      </c>
      <c r="J88" s="12" t="s">
        <v>56</v>
      </c>
    </row>
    <row r="89" spans="1:10" ht="13">
      <c r="A89" s="12" t="s">
        <v>1640</v>
      </c>
      <c r="B89" s="16">
        <v>0.12771990740740741</v>
      </c>
      <c r="C89" s="12" t="s">
        <v>888</v>
      </c>
      <c r="D89" s="12" t="s">
        <v>62</v>
      </c>
      <c r="E89" s="36">
        <v>10</v>
      </c>
      <c r="F89" s="37">
        <f>E89-2</f>
        <v>8</v>
      </c>
      <c r="J89" s="12" t="s">
        <v>693</v>
      </c>
    </row>
    <row r="90" spans="1:10" ht="13">
      <c r="A90" s="12" t="s">
        <v>1640</v>
      </c>
      <c r="B90" s="16">
        <v>0.12871527777777778</v>
      </c>
      <c r="C90" s="12" t="s">
        <v>888</v>
      </c>
      <c r="D90" s="12" t="s">
        <v>30</v>
      </c>
      <c r="E90" s="36">
        <v>22</v>
      </c>
      <c r="F90" s="37">
        <f>E90-5</f>
        <v>17</v>
      </c>
      <c r="J90" s="12" t="s">
        <v>1624</v>
      </c>
    </row>
    <row r="91" spans="1:10" ht="13">
      <c r="A91" s="12" t="s">
        <v>1640</v>
      </c>
      <c r="B91" s="16">
        <v>0.12890046296296295</v>
      </c>
      <c r="C91" s="12" t="s">
        <v>888</v>
      </c>
      <c r="D91" s="12" t="s">
        <v>28</v>
      </c>
      <c r="E91" s="36">
        <v>14</v>
      </c>
      <c r="F91" s="37"/>
      <c r="H91" s="12" t="s">
        <v>1728</v>
      </c>
    </row>
    <row r="92" spans="1:10" ht="13">
      <c r="A92" s="12" t="s">
        <v>1640</v>
      </c>
      <c r="B92" s="16">
        <v>0.13</v>
      </c>
      <c r="C92" s="12" t="s">
        <v>18</v>
      </c>
      <c r="D92" s="12" t="s">
        <v>33</v>
      </c>
      <c r="E92" s="36" t="s">
        <v>17</v>
      </c>
      <c r="F92" s="36">
        <v>20</v>
      </c>
      <c r="G92" s="12" t="s">
        <v>40</v>
      </c>
      <c r="J92" s="12" t="s">
        <v>232</v>
      </c>
    </row>
    <row r="93" spans="1:10" ht="13">
      <c r="A93" s="12" t="s">
        <v>1640</v>
      </c>
      <c r="B93" s="16">
        <v>0.13025462962962964</v>
      </c>
      <c r="C93" s="12" t="s">
        <v>18</v>
      </c>
      <c r="D93" s="12" t="s">
        <v>28</v>
      </c>
      <c r="E93" s="36">
        <v>31</v>
      </c>
      <c r="F93" s="37"/>
      <c r="H93" s="12" t="s">
        <v>1730</v>
      </c>
      <c r="I93" s="12">
        <v>1</v>
      </c>
      <c r="J93" s="12" t="s">
        <v>100</v>
      </c>
    </row>
    <row r="94" spans="1:10" ht="13">
      <c r="A94" s="12" t="s">
        <v>1640</v>
      </c>
      <c r="B94" s="16">
        <v>0.13190972222222222</v>
      </c>
      <c r="C94" s="12" t="s">
        <v>19</v>
      </c>
      <c r="D94" s="12" t="s">
        <v>55</v>
      </c>
      <c r="E94" s="36">
        <v>8</v>
      </c>
      <c r="F94" s="37">
        <f>E94-5</f>
        <v>3</v>
      </c>
      <c r="J94" s="12" t="s">
        <v>1734</v>
      </c>
    </row>
    <row r="95" spans="1:10" ht="13">
      <c r="A95" s="12" t="s">
        <v>1640</v>
      </c>
      <c r="B95" s="16">
        <v>0.13190972222222222</v>
      </c>
      <c r="C95" s="12" t="s">
        <v>19</v>
      </c>
      <c r="D95" s="12" t="s">
        <v>45</v>
      </c>
      <c r="E95" s="36">
        <v>3</v>
      </c>
      <c r="F95" s="37"/>
      <c r="J95" s="12" t="s">
        <v>1548</v>
      </c>
    </row>
    <row r="96" spans="1:10" ht="13">
      <c r="A96" s="12" t="s">
        <v>1640</v>
      </c>
      <c r="B96" s="16">
        <v>0.13190972222222222</v>
      </c>
      <c r="C96" s="12" t="s">
        <v>19</v>
      </c>
      <c r="D96" s="12" t="s">
        <v>55</v>
      </c>
      <c r="E96" s="36" t="s">
        <v>17</v>
      </c>
      <c r="F96" s="36">
        <v>20</v>
      </c>
      <c r="J96" s="12" t="s">
        <v>103</v>
      </c>
    </row>
    <row r="97" spans="1:10" ht="13">
      <c r="A97" s="12" t="s">
        <v>1640</v>
      </c>
      <c r="B97" s="16">
        <v>0.13246527777777778</v>
      </c>
      <c r="C97" s="12" t="s">
        <v>19</v>
      </c>
      <c r="D97" s="12" t="s">
        <v>28</v>
      </c>
      <c r="E97" s="36">
        <v>8</v>
      </c>
      <c r="F97" s="37"/>
      <c r="H97" s="12" t="s">
        <v>1737</v>
      </c>
    </row>
    <row r="98" spans="1:10" ht="13">
      <c r="A98" s="12" t="s">
        <v>1640</v>
      </c>
      <c r="B98" s="16">
        <v>0.1330324074074074</v>
      </c>
      <c r="C98" s="12" t="s">
        <v>66</v>
      </c>
      <c r="D98" s="12" t="s">
        <v>62</v>
      </c>
      <c r="E98" s="36">
        <v>16</v>
      </c>
      <c r="F98" s="37">
        <f>E98-5</f>
        <v>11</v>
      </c>
      <c r="J98" s="12" t="s">
        <v>1738</v>
      </c>
    </row>
    <row r="99" spans="1:10" ht="13">
      <c r="A99" s="12" t="s">
        <v>1640</v>
      </c>
      <c r="B99" s="16">
        <v>0.13347222222222221</v>
      </c>
      <c r="C99" s="12" t="s">
        <v>14</v>
      </c>
      <c r="D99" s="12" t="s">
        <v>30</v>
      </c>
      <c r="E99" s="36">
        <v>19</v>
      </c>
      <c r="F99" s="37">
        <f>E99-8</f>
        <v>11</v>
      </c>
      <c r="J99" s="12" t="s">
        <v>58</v>
      </c>
    </row>
    <row r="100" spans="1:10" ht="13">
      <c r="A100" s="12" t="s">
        <v>1640</v>
      </c>
      <c r="B100" s="16">
        <v>0.13347222222222221</v>
      </c>
      <c r="C100" s="12" t="s">
        <v>14</v>
      </c>
      <c r="D100" s="12" t="s">
        <v>45</v>
      </c>
      <c r="E100" s="36">
        <v>1</v>
      </c>
      <c r="F100" s="37"/>
      <c r="J100" s="12" t="s">
        <v>1548</v>
      </c>
    </row>
    <row r="101" spans="1:10" ht="13">
      <c r="A101" s="12" t="s">
        <v>1640</v>
      </c>
      <c r="B101" s="16">
        <v>0.13366898148148149</v>
      </c>
      <c r="C101" s="12" t="s">
        <v>14</v>
      </c>
      <c r="D101" s="12" t="s">
        <v>28</v>
      </c>
      <c r="E101" s="36">
        <v>11</v>
      </c>
      <c r="F101" s="37"/>
      <c r="H101" s="12" t="s">
        <v>1740</v>
      </c>
      <c r="I101" s="12">
        <v>1</v>
      </c>
      <c r="J101" s="12" t="s">
        <v>100</v>
      </c>
    </row>
    <row r="102" spans="1:10" ht="13">
      <c r="A102" s="12" t="s">
        <v>1640</v>
      </c>
      <c r="B102" s="16">
        <v>0.13518518518518519</v>
      </c>
      <c r="C102" s="12" t="s">
        <v>888</v>
      </c>
      <c r="D102" s="12" t="s">
        <v>101</v>
      </c>
      <c r="E102" s="36">
        <v>21</v>
      </c>
      <c r="F102" s="37"/>
      <c r="J102" s="12" t="s">
        <v>1741</v>
      </c>
    </row>
    <row r="103" spans="1:10" ht="13">
      <c r="A103" s="12" t="s">
        <v>1640</v>
      </c>
      <c r="B103" s="16">
        <v>0.1362962962962963</v>
      </c>
      <c r="C103" s="12" t="s">
        <v>21</v>
      </c>
      <c r="D103" s="12" t="s">
        <v>37</v>
      </c>
      <c r="E103" s="36">
        <v>24</v>
      </c>
      <c r="F103" s="37">
        <f t="shared" ref="F103:F104" si="5">E103-9</f>
        <v>15</v>
      </c>
    </row>
    <row r="104" spans="1:10" ht="13">
      <c r="A104" s="12" t="s">
        <v>1640</v>
      </c>
      <c r="B104" s="16">
        <v>0.1363425925925926</v>
      </c>
      <c r="C104" s="12" t="s">
        <v>19</v>
      </c>
      <c r="D104" s="12" t="s">
        <v>37</v>
      </c>
      <c r="E104" s="36">
        <v>26</v>
      </c>
      <c r="F104" s="37">
        <f t="shared" si="5"/>
        <v>17</v>
      </c>
    </row>
    <row r="105" spans="1:10" ht="13">
      <c r="A105" s="12" t="s">
        <v>1640</v>
      </c>
      <c r="B105" s="16">
        <v>0.13789351851851853</v>
      </c>
      <c r="C105" s="12" t="s">
        <v>18</v>
      </c>
      <c r="D105" s="12" t="s">
        <v>242</v>
      </c>
      <c r="E105" s="36">
        <v>20</v>
      </c>
      <c r="F105" s="36">
        <v>15</v>
      </c>
    </row>
    <row r="106" spans="1:10" ht="13">
      <c r="A106" s="12" t="s">
        <v>1640</v>
      </c>
      <c r="B106" s="16">
        <v>0.13903935185185184</v>
      </c>
      <c r="C106" s="12" t="s">
        <v>14</v>
      </c>
      <c r="D106" s="12" t="s">
        <v>67</v>
      </c>
      <c r="E106" s="36">
        <v>16</v>
      </c>
      <c r="F106" s="37">
        <f>E106-5</f>
        <v>11</v>
      </c>
    </row>
    <row r="107" spans="1:10" ht="13">
      <c r="A107" s="12" t="s">
        <v>1640</v>
      </c>
      <c r="B107" s="16">
        <v>0.14195601851851852</v>
      </c>
      <c r="C107" s="12" t="s">
        <v>19</v>
      </c>
      <c r="D107" s="12" t="s">
        <v>51</v>
      </c>
      <c r="E107" s="36" t="s">
        <v>17</v>
      </c>
      <c r="F107" s="36">
        <v>20</v>
      </c>
    </row>
    <row r="108" spans="1:10" ht="13">
      <c r="A108" s="12" t="s">
        <v>1640</v>
      </c>
      <c r="B108" s="16">
        <v>0.1110300925925926</v>
      </c>
      <c r="C108" s="12" t="s">
        <v>888</v>
      </c>
      <c r="D108" s="12" t="s">
        <v>31</v>
      </c>
      <c r="E108" s="36">
        <v>21</v>
      </c>
      <c r="F108" s="37">
        <f>E108-3</f>
        <v>18</v>
      </c>
    </row>
    <row r="109" spans="1:10" ht="13">
      <c r="A109" s="12" t="s">
        <v>1640</v>
      </c>
      <c r="B109" s="16">
        <v>0.14991898148148147</v>
      </c>
      <c r="C109" s="12" t="s">
        <v>14</v>
      </c>
      <c r="D109" s="12" t="s">
        <v>78</v>
      </c>
      <c r="E109" s="36">
        <v>14</v>
      </c>
      <c r="F109" s="36">
        <f>E109-2</f>
        <v>12</v>
      </c>
    </row>
    <row r="110" spans="1:10" ht="13">
      <c r="A110" s="12" t="s">
        <v>1640</v>
      </c>
      <c r="B110" s="16">
        <v>0.15214120370370371</v>
      </c>
      <c r="C110" s="12" t="s">
        <v>19</v>
      </c>
      <c r="D110" s="12" t="s">
        <v>15</v>
      </c>
      <c r="E110" s="36">
        <v>12</v>
      </c>
      <c r="F110" s="37">
        <f>E110-0</f>
        <v>12</v>
      </c>
    </row>
    <row r="111" spans="1:10" ht="13">
      <c r="A111" s="12" t="s">
        <v>1640</v>
      </c>
      <c r="B111" s="16">
        <v>0.15217592592592594</v>
      </c>
      <c r="C111" s="12" t="s">
        <v>18</v>
      </c>
      <c r="D111" s="12" t="s">
        <v>15</v>
      </c>
      <c r="E111" s="36">
        <v>12</v>
      </c>
      <c r="F111" s="37">
        <f t="shared" ref="F111:F112" si="6">E111-5</f>
        <v>7</v>
      </c>
    </row>
    <row r="112" spans="1:10" ht="13">
      <c r="A112" s="12" t="s">
        <v>1640</v>
      </c>
      <c r="B112" s="16">
        <v>0.15425925925925926</v>
      </c>
      <c r="C112" s="12" t="s">
        <v>18</v>
      </c>
      <c r="D112" s="12" t="s">
        <v>24</v>
      </c>
      <c r="E112" s="36">
        <v>21</v>
      </c>
      <c r="F112" s="37">
        <f t="shared" si="6"/>
        <v>16</v>
      </c>
    </row>
    <row r="113" spans="1:6" ht="13">
      <c r="A113" s="12" t="s">
        <v>1640</v>
      </c>
      <c r="B113" s="16">
        <v>0.16234953703703703</v>
      </c>
      <c r="C113" s="12" t="s">
        <v>19</v>
      </c>
      <c r="D113" s="12" t="s">
        <v>31</v>
      </c>
      <c r="E113" s="36">
        <v>18</v>
      </c>
      <c r="F113" s="36">
        <v>18</v>
      </c>
    </row>
    <row r="114" spans="1:6" ht="13">
      <c r="A114" s="12" t="s">
        <v>1640</v>
      </c>
      <c r="B114" s="16">
        <v>0.16234953703703703</v>
      </c>
      <c r="C114" s="12" t="s">
        <v>18</v>
      </c>
      <c r="D114" s="12" t="s">
        <v>31</v>
      </c>
      <c r="E114" s="36">
        <v>22</v>
      </c>
      <c r="F114" s="36">
        <v>18</v>
      </c>
    </row>
    <row r="115" spans="1:6" ht="13">
      <c r="A115" s="12" t="s">
        <v>1640</v>
      </c>
      <c r="B115" s="16">
        <v>0.16810185185185186</v>
      </c>
      <c r="C115" s="12" t="s">
        <v>888</v>
      </c>
      <c r="D115" s="12" t="s">
        <v>246</v>
      </c>
      <c r="E115" s="36" t="s">
        <v>20</v>
      </c>
      <c r="F115" s="36">
        <v>1</v>
      </c>
    </row>
    <row r="116" spans="1:6" ht="13">
      <c r="A116" s="12" t="s">
        <v>1640</v>
      </c>
      <c r="B116" s="16">
        <v>0.168125</v>
      </c>
      <c r="C116" s="12" t="s">
        <v>14</v>
      </c>
      <c r="D116" s="12" t="s">
        <v>246</v>
      </c>
      <c r="E116" s="36">
        <v>8</v>
      </c>
      <c r="F116" s="37">
        <f>E116-6</f>
        <v>2</v>
      </c>
    </row>
    <row r="117" spans="1:6" ht="13">
      <c r="A117" s="12" t="s">
        <v>1640</v>
      </c>
      <c r="B117" s="16">
        <v>0.16818287037037036</v>
      </c>
      <c r="C117" s="12" t="s">
        <v>13</v>
      </c>
      <c r="D117" s="12" t="s">
        <v>246</v>
      </c>
      <c r="E117" s="36" t="s">
        <v>38</v>
      </c>
      <c r="F117" s="36" t="s">
        <v>38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>
    <outlinePr summaryBelow="0" summaryRight="0"/>
  </sheetPr>
  <dimension ref="A1:J8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33203125" customWidth="1"/>
    <col min="2" max="2" width="7.33203125" customWidth="1"/>
    <col min="3" max="3" width="10.33203125" customWidth="1"/>
    <col min="4" max="4" width="15.5" customWidth="1"/>
    <col min="5" max="5" width="10.5" customWidth="1"/>
    <col min="6" max="6" width="12.5" customWidth="1"/>
    <col min="7" max="7" width="5.1640625" customWidth="1"/>
    <col min="8" max="8" width="23.1640625" customWidth="1"/>
    <col min="9" max="9" width="6.33203125" customWidth="1"/>
    <col min="10" max="10" width="56.6640625" customWidth="1"/>
  </cols>
  <sheetData>
    <row r="1" spans="1:10" ht="15.75" customHeight="1">
      <c r="A1" s="43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</row>
    <row r="2" spans="1:10" ht="15.75" customHeight="1">
      <c r="A2" s="12" t="s">
        <v>1745</v>
      </c>
      <c r="B2" s="16">
        <v>8.4490740740740741E-3</v>
      </c>
      <c r="C2" s="12" t="s">
        <v>13</v>
      </c>
      <c r="D2" s="12" t="s">
        <v>15</v>
      </c>
      <c r="E2" s="36">
        <v>13</v>
      </c>
      <c r="F2" s="36">
        <f>E2-1</f>
        <v>12</v>
      </c>
    </row>
    <row r="3" spans="1:10" ht="15.75" customHeight="1">
      <c r="A3" s="12" t="s">
        <v>1745</v>
      </c>
      <c r="B3" s="16">
        <v>9.0624999999999994E-3</v>
      </c>
      <c r="C3" s="12" t="s">
        <v>888</v>
      </c>
      <c r="D3" s="12" t="s">
        <v>15</v>
      </c>
      <c r="E3" s="36">
        <v>11</v>
      </c>
      <c r="F3" s="36">
        <f>E3-8</f>
        <v>3</v>
      </c>
    </row>
    <row r="4" spans="1:10" ht="15.75" customHeight="1">
      <c r="A4" s="12" t="s">
        <v>1745</v>
      </c>
      <c r="B4" s="16">
        <v>3.1770833333333331E-2</v>
      </c>
      <c r="C4" s="12" t="s">
        <v>14</v>
      </c>
      <c r="D4" s="12" t="s">
        <v>34</v>
      </c>
      <c r="E4" s="36">
        <v>17</v>
      </c>
      <c r="F4" s="37">
        <f t="shared" ref="F4:F5" si="0">E4-4</f>
        <v>13</v>
      </c>
    </row>
    <row r="5" spans="1:10" ht="15.75" customHeight="1">
      <c r="A5" s="12" t="s">
        <v>1745</v>
      </c>
      <c r="B5" s="16">
        <v>3.6342592592592593E-2</v>
      </c>
      <c r="C5" s="12" t="s">
        <v>21</v>
      </c>
      <c r="D5" s="12" t="s">
        <v>25</v>
      </c>
      <c r="E5" s="36">
        <v>11</v>
      </c>
      <c r="F5" s="37">
        <f t="shared" si="0"/>
        <v>7</v>
      </c>
    </row>
    <row r="6" spans="1:10" ht="15.75" customHeight="1">
      <c r="A6" s="12" t="s">
        <v>1745</v>
      </c>
      <c r="B6" s="16">
        <v>3.8206018518518521E-2</v>
      </c>
      <c r="C6" s="12" t="s">
        <v>18</v>
      </c>
      <c r="D6" s="12" t="s">
        <v>25</v>
      </c>
      <c r="E6" s="36">
        <v>11</v>
      </c>
      <c r="F6" s="37">
        <f t="shared" ref="F6:F7" si="1">E6-5</f>
        <v>6</v>
      </c>
    </row>
    <row r="7" spans="1:10" ht="15.75" customHeight="1">
      <c r="A7" s="12" t="s">
        <v>1745</v>
      </c>
      <c r="B7" s="16">
        <v>3.861111111111111E-2</v>
      </c>
      <c r="C7" s="12" t="s">
        <v>888</v>
      </c>
      <c r="D7" s="12" t="s">
        <v>25</v>
      </c>
      <c r="E7" s="36">
        <v>13</v>
      </c>
      <c r="F7" s="36">
        <f t="shared" si="1"/>
        <v>8</v>
      </c>
    </row>
    <row r="8" spans="1:10" ht="15.75" customHeight="1">
      <c r="A8" s="12" t="s">
        <v>1745</v>
      </c>
      <c r="B8" s="16">
        <v>3.934027777777778E-2</v>
      </c>
      <c r="C8" s="12" t="s">
        <v>21</v>
      </c>
      <c r="D8" s="12" t="s">
        <v>25</v>
      </c>
      <c r="E8" s="36">
        <v>19</v>
      </c>
      <c r="F8" s="37">
        <f>E8-4</f>
        <v>15</v>
      </c>
    </row>
    <row r="9" spans="1:10" ht="15.75" customHeight="1">
      <c r="A9" s="12" t="s">
        <v>1745</v>
      </c>
      <c r="B9" s="16">
        <v>4.0092592592592589E-2</v>
      </c>
      <c r="C9" s="12" t="s">
        <v>18</v>
      </c>
      <c r="D9" s="12" t="s">
        <v>25</v>
      </c>
      <c r="E9" s="36">
        <v>19</v>
      </c>
      <c r="F9" s="37">
        <f t="shared" ref="F9:F10" si="2">E9-5</f>
        <v>14</v>
      </c>
    </row>
    <row r="10" spans="1:10" ht="15.75" customHeight="1">
      <c r="A10" s="12" t="s">
        <v>1745</v>
      </c>
      <c r="B10" s="16">
        <v>4.0370370370370369E-2</v>
      </c>
      <c r="C10" s="12" t="s">
        <v>888</v>
      </c>
      <c r="D10" s="12" t="s">
        <v>25</v>
      </c>
      <c r="E10" s="36">
        <v>11</v>
      </c>
      <c r="F10" s="37">
        <f t="shared" si="2"/>
        <v>6</v>
      </c>
    </row>
    <row r="11" spans="1:10" ht="15.75" customHeight="1">
      <c r="A11" s="12" t="s">
        <v>1745</v>
      </c>
      <c r="B11" s="16">
        <v>4.0787037037037038E-2</v>
      </c>
      <c r="C11" s="12" t="s">
        <v>21</v>
      </c>
      <c r="D11" s="12" t="s">
        <v>25</v>
      </c>
      <c r="E11" s="36">
        <v>19</v>
      </c>
      <c r="F11" s="36">
        <f>E11-4</f>
        <v>15</v>
      </c>
    </row>
    <row r="12" spans="1:10" ht="15.75" customHeight="1">
      <c r="A12" s="12" t="s">
        <v>1745</v>
      </c>
      <c r="B12" s="16">
        <v>4.1041666666666664E-2</v>
      </c>
      <c r="C12" s="12" t="s">
        <v>18</v>
      </c>
      <c r="D12" s="12" t="s">
        <v>25</v>
      </c>
      <c r="E12" s="36">
        <v>16</v>
      </c>
      <c r="F12" s="37">
        <f t="shared" ref="F12:F13" si="3">E12-5</f>
        <v>11</v>
      </c>
    </row>
    <row r="13" spans="1:10" ht="15.75" customHeight="1">
      <c r="A13" s="12" t="s">
        <v>1745</v>
      </c>
      <c r="B13" s="16">
        <v>4.1377314814814818E-2</v>
      </c>
      <c r="C13" s="12" t="s">
        <v>888</v>
      </c>
      <c r="D13" s="12" t="s">
        <v>25</v>
      </c>
      <c r="E13" s="36">
        <v>15</v>
      </c>
      <c r="F13" s="37">
        <f t="shared" si="3"/>
        <v>10</v>
      </c>
    </row>
    <row r="14" spans="1:10" ht="15.75" customHeight="1">
      <c r="A14" s="12" t="s">
        <v>1745</v>
      </c>
      <c r="B14" s="16">
        <v>4.2754629629629629E-2</v>
      </c>
      <c r="C14" s="12" t="s">
        <v>888</v>
      </c>
      <c r="D14" s="12" t="s">
        <v>24</v>
      </c>
      <c r="E14" s="36">
        <v>18</v>
      </c>
      <c r="F14" s="37">
        <f>E14-8</f>
        <v>10</v>
      </c>
    </row>
    <row r="15" spans="1:10" ht="15.75" customHeight="1">
      <c r="A15" s="12" t="s">
        <v>1745</v>
      </c>
      <c r="B15" s="16">
        <v>4.4328703703703703E-2</v>
      </c>
      <c r="C15" s="12" t="s">
        <v>21</v>
      </c>
      <c r="D15" s="12" t="s">
        <v>34</v>
      </c>
      <c r="E15" s="36">
        <v>17</v>
      </c>
      <c r="F15" s="37">
        <f>E15-4</f>
        <v>13</v>
      </c>
    </row>
    <row r="16" spans="1:10" ht="15.75" customHeight="1">
      <c r="A16" s="12" t="s">
        <v>1745</v>
      </c>
      <c r="B16" s="16">
        <v>5.091435185185185E-2</v>
      </c>
      <c r="C16" s="12" t="s">
        <v>888</v>
      </c>
      <c r="D16" s="12" t="s">
        <v>15</v>
      </c>
      <c r="E16" s="36">
        <v>16</v>
      </c>
      <c r="F16" s="37">
        <f>E16-8</f>
        <v>8</v>
      </c>
    </row>
    <row r="17" spans="1:10" ht="15.75" customHeight="1">
      <c r="A17" s="12" t="s">
        <v>1745</v>
      </c>
      <c r="B17" s="16">
        <v>5.0995370370370371E-2</v>
      </c>
      <c r="C17" s="12" t="s">
        <v>14</v>
      </c>
      <c r="D17" s="12" t="s">
        <v>15</v>
      </c>
      <c r="E17" s="36">
        <v>8</v>
      </c>
      <c r="F17" s="36">
        <f>E17-3</f>
        <v>5</v>
      </c>
    </row>
    <row r="18" spans="1:10" ht="15.75" customHeight="1">
      <c r="A18" s="12" t="s">
        <v>1745</v>
      </c>
      <c r="B18" s="16">
        <v>5.1134259259259261E-2</v>
      </c>
      <c r="C18" s="12" t="s">
        <v>18</v>
      </c>
      <c r="D18" s="12" t="s">
        <v>15</v>
      </c>
      <c r="E18" s="36">
        <v>10</v>
      </c>
      <c r="F18" s="37">
        <f>E18-5</f>
        <v>5</v>
      </c>
    </row>
    <row r="19" spans="1:10" ht="15.75" customHeight="1">
      <c r="A19" s="12" t="s">
        <v>1745</v>
      </c>
      <c r="B19" s="16">
        <v>5.3761574074074073E-2</v>
      </c>
      <c r="C19" s="12" t="s">
        <v>888</v>
      </c>
      <c r="D19" s="12" t="s">
        <v>51</v>
      </c>
      <c r="E19" s="36" t="s">
        <v>17</v>
      </c>
      <c r="F19" s="36">
        <v>20</v>
      </c>
    </row>
    <row r="20" spans="1:10" ht="15.75" customHeight="1">
      <c r="A20" s="12" t="s">
        <v>1745</v>
      </c>
      <c r="B20" s="16">
        <v>5.8032407407407408E-2</v>
      </c>
      <c r="C20" s="12" t="s">
        <v>14</v>
      </c>
      <c r="D20" s="12" t="s">
        <v>15</v>
      </c>
      <c r="E20" s="36">
        <v>12</v>
      </c>
      <c r="F20" s="36">
        <f>E20-3</f>
        <v>9</v>
      </c>
    </row>
    <row r="21" spans="1:10" ht="15.75" customHeight="1">
      <c r="A21" s="12" t="s">
        <v>1745</v>
      </c>
      <c r="B21" s="16">
        <v>5.9027777777777776E-2</v>
      </c>
      <c r="C21" s="12" t="s">
        <v>888</v>
      </c>
      <c r="D21" s="12" t="s">
        <v>68</v>
      </c>
      <c r="E21" s="36" t="s">
        <v>20</v>
      </c>
      <c r="F21" s="36">
        <v>1</v>
      </c>
    </row>
    <row r="22" spans="1:10" ht="15.75" customHeight="1">
      <c r="A22" s="12" t="s">
        <v>1745</v>
      </c>
      <c r="B22" s="16">
        <v>6.3888888888888884E-2</v>
      </c>
      <c r="C22" s="12" t="s">
        <v>18</v>
      </c>
      <c r="D22" s="12" t="s">
        <v>15</v>
      </c>
      <c r="E22" s="36">
        <v>22</v>
      </c>
      <c r="F22" s="37">
        <f>E22-5</f>
        <v>17</v>
      </c>
    </row>
    <row r="23" spans="1:10" ht="15.75" customHeight="1">
      <c r="A23" s="12" t="s">
        <v>1745</v>
      </c>
      <c r="B23" s="16">
        <v>6.6736111111111107E-2</v>
      </c>
      <c r="C23" s="12" t="s">
        <v>21</v>
      </c>
      <c r="D23" s="12" t="s">
        <v>31</v>
      </c>
      <c r="E23" s="36">
        <v>14</v>
      </c>
      <c r="F23" s="37">
        <f>E23-4</f>
        <v>10</v>
      </c>
      <c r="J23" s="12" t="s">
        <v>1749</v>
      </c>
    </row>
    <row r="24" spans="1:10" ht="15.75" customHeight="1">
      <c r="A24" s="12" t="s">
        <v>1745</v>
      </c>
      <c r="B24" s="16">
        <v>6.6736111111111107E-2</v>
      </c>
      <c r="C24" s="12" t="s">
        <v>21</v>
      </c>
      <c r="D24" s="12" t="s">
        <v>31</v>
      </c>
      <c r="E24" s="36" t="s">
        <v>38</v>
      </c>
      <c r="F24" s="36" t="s">
        <v>38</v>
      </c>
      <c r="J24" s="12" t="s">
        <v>56</v>
      </c>
    </row>
    <row r="25" spans="1:10" ht="15.75" customHeight="1">
      <c r="A25" s="12" t="s">
        <v>1745</v>
      </c>
      <c r="B25" s="16">
        <v>6.8726851851851858E-2</v>
      </c>
      <c r="C25" s="12" t="s">
        <v>14</v>
      </c>
      <c r="D25" s="12" t="s">
        <v>24</v>
      </c>
      <c r="E25" s="36">
        <v>19</v>
      </c>
      <c r="F25" s="37">
        <f>E25-7</f>
        <v>12</v>
      </c>
    </row>
    <row r="26" spans="1:10" ht="15.75" customHeight="1">
      <c r="A26" s="12" t="s">
        <v>1745</v>
      </c>
      <c r="B26" s="16">
        <v>6.9537037037037036E-2</v>
      </c>
      <c r="C26" s="12" t="s">
        <v>13</v>
      </c>
      <c r="D26" s="12" t="s">
        <v>15</v>
      </c>
      <c r="E26" s="36">
        <v>19</v>
      </c>
      <c r="F26" s="36">
        <v>18</v>
      </c>
    </row>
    <row r="27" spans="1:10" ht="15.75" customHeight="1">
      <c r="A27" s="12" t="s">
        <v>1745</v>
      </c>
      <c r="B27" s="16">
        <v>7.2222222222222215E-2</v>
      </c>
      <c r="C27" s="12" t="s">
        <v>888</v>
      </c>
      <c r="D27" s="12" t="s">
        <v>37</v>
      </c>
      <c r="E27" s="36">
        <v>4</v>
      </c>
      <c r="F27" s="37">
        <f>E27--1</f>
        <v>5</v>
      </c>
    </row>
    <row r="28" spans="1:10" ht="15.75" customHeight="1">
      <c r="A28" s="12" t="s">
        <v>1745</v>
      </c>
      <c r="B28" s="16">
        <v>7.2407407407407406E-2</v>
      </c>
      <c r="C28" s="12" t="s">
        <v>19</v>
      </c>
      <c r="D28" s="12" t="s">
        <v>137</v>
      </c>
      <c r="E28" s="36">
        <v>26</v>
      </c>
      <c r="F28" s="37">
        <f>E28-11</f>
        <v>15</v>
      </c>
    </row>
    <row r="29" spans="1:10" ht="15.75" customHeight="1">
      <c r="A29" s="12" t="s">
        <v>1745</v>
      </c>
      <c r="B29" s="16">
        <v>7.3090277777777782E-2</v>
      </c>
      <c r="C29" s="12" t="s">
        <v>14</v>
      </c>
      <c r="D29" s="12" t="s">
        <v>15</v>
      </c>
      <c r="E29" s="36" t="s">
        <v>20</v>
      </c>
      <c r="F29" s="36">
        <v>1</v>
      </c>
    </row>
    <row r="30" spans="1:10" ht="15.75" customHeight="1">
      <c r="A30" s="12" t="s">
        <v>1745</v>
      </c>
      <c r="B30" s="16">
        <v>7.3136574074074076E-2</v>
      </c>
      <c r="C30" s="12" t="s">
        <v>18</v>
      </c>
      <c r="D30" s="12" t="s">
        <v>15</v>
      </c>
      <c r="E30" s="36">
        <v>24</v>
      </c>
      <c r="F30" s="37">
        <f>E30-5</f>
        <v>19</v>
      </c>
    </row>
    <row r="31" spans="1:10" ht="15.75" customHeight="1">
      <c r="A31" s="12" t="s">
        <v>1745</v>
      </c>
      <c r="B31" s="16">
        <v>7.318287037037037E-2</v>
      </c>
      <c r="C31" s="12" t="s">
        <v>888</v>
      </c>
      <c r="D31" s="12" t="s">
        <v>15</v>
      </c>
      <c r="E31" s="36">
        <v>25</v>
      </c>
      <c r="F31" s="37">
        <f>E31-8</f>
        <v>17</v>
      </c>
    </row>
    <row r="32" spans="1:10" ht="15.75" customHeight="1">
      <c r="A32" s="12" t="s">
        <v>1745</v>
      </c>
      <c r="B32" s="16">
        <v>7.3784722222222224E-2</v>
      </c>
      <c r="C32" s="12" t="s">
        <v>19</v>
      </c>
      <c r="D32" s="12" t="s">
        <v>34</v>
      </c>
      <c r="E32" s="36">
        <v>15</v>
      </c>
      <c r="F32" s="37">
        <f>E32--3</f>
        <v>18</v>
      </c>
    </row>
    <row r="33" spans="1:10" ht="15.75" customHeight="1">
      <c r="A33" s="12" t="s">
        <v>1745</v>
      </c>
      <c r="B33" s="16">
        <v>7.4548611111111107E-2</v>
      </c>
      <c r="C33" s="12" t="s">
        <v>19</v>
      </c>
      <c r="D33" s="12" t="s">
        <v>15</v>
      </c>
      <c r="E33" s="36">
        <v>12</v>
      </c>
      <c r="F33" s="36">
        <f>E33-0</f>
        <v>12</v>
      </c>
    </row>
    <row r="34" spans="1:10" ht="15.75" customHeight="1">
      <c r="A34" s="12" t="s">
        <v>1745</v>
      </c>
      <c r="B34" s="16">
        <v>7.5104166666666666E-2</v>
      </c>
      <c r="C34" s="12" t="s">
        <v>888</v>
      </c>
      <c r="D34" s="12" t="s">
        <v>37</v>
      </c>
      <c r="E34" s="36">
        <v>6</v>
      </c>
      <c r="F34" s="37">
        <f>E34--1</f>
        <v>7</v>
      </c>
    </row>
    <row r="35" spans="1:10" ht="15.75" customHeight="1">
      <c r="A35" s="12" t="s">
        <v>1745</v>
      </c>
      <c r="B35" s="16">
        <v>7.5138888888888894E-2</v>
      </c>
      <c r="C35" s="12" t="s">
        <v>21</v>
      </c>
      <c r="D35" s="12" t="s">
        <v>37</v>
      </c>
      <c r="E35" s="36">
        <v>13</v>
      </c>
      <c r="F35" s="36">
        <f>E35-9</f>
        <v>4</v>
      </c>
    </row>
    <row r="36" spans="1:10" ht="15.75" customHeight="1">
      <c r="A36" s="12" t="s">
        <v>1745</v>
      </c>
      <c r="B36" s="16">
        <v>7.5740740740740747E-2</v>
      </c>
      <c r="C36" s="12" t="s">
        <v>14</v>
      </c>
      <c r="D36" s="12" t="s">
        <v>37</v>
      </c>
      <c r="E36" s="36">
        <v>23</v>
      </c>
      <c r="F36" s="37">
        <f>E36-5</f>
        <v>18</v>
      </c>
    </row>
    <row r="37" spans="1:10" ht="15.75" customHeight="1">
      <c r="A37" s="12" t="s">
        <v>1745</v>
      </c>
      <c r="B37" s="16">
        <v>9.9270833333333336E-2</v>
      </c>
      <c r="C37" s="12" t="s">
        <v>13</v>
      </c>
      <c r="D37" s="12" t="s">
        <v>15</v>
      </c>
      <c r="E37" s="36">
        <v>21</v>
      </c>
      <c r="F37" s="37">
        <f>E37-1</f>
        <v>20</v>
      </c>
    </row>
    <row r="38" spans="1:10" ht="15.75" customHeight="1">
      <c r="A38" s="12" t="s">
        <v>1745</v>
      </c>
      <c r="B38" s="16">
        <v>0.1025462962962963</v>
      </c>
      <c r="C38" s="12" t="s">
        <v>19</v>
      </c>
      <c r="D38" s="12" t="s">
        <v>27</v>
      </c>
      <c r="E38" s="36">
        <v>29</v>
      </c>
      <c r="F38" s="37">
        <f>E38-11</f>
        <v>18</v>
      </c>
    </row>
    <row r="39" spans="1:10" ht="15.75" customHeight="1">
      <c r="A39" s="12" t="s">
        <v>1745</v>
      </c>
      <c r="B39" s="16">
        <v>0.10297453703703703</v>
      </c>
      <c r="C39" s="12" t="s">
        <v>19</v>
      </c>
      <c r="D39" s="12" t="s">
        <v>15</v>
      </c>
      <c r="E39" s="36">
        <v>5</v>
      </c>
      <c r="F39" s="37">
        <f>E39-0</f>
        <v>5</v>
      </c>
    </row>
    <row r="40" spans="1:10" ht="15.75" customHeight="1">
      <c r="A40" s="12" t="s">
        <v>1745</v>
      </c>
      <c r="B40" s="16">
        <v>0.10318287037037037</v>
      </c>
      <c r="C40" s="12" t="s">
        <v>14</v>
      </c>
      <c r="D40" s="12" t="s">
        <v>24</v>
      </c>
      <c r="E40" s="36">
        <v>18</v>
      </c>
      <c r="F40" s="37">
        <f>E40-7</f>
        <v>11</v>
      </c>
    </row>
    <row r="41" spans="1:10" ht="15.75" customHeight="1">
      <c r="A41" s="12" t="s">
        <v>1745</v>
      </c>
      <c r="B41" s="16">
        <v>0.1121875</v>
      </c>
      <c r="C41" s="12" t="s">
        <v>14</v>
      </c>
      <c r="D41" s="12" t="s">
        <v>16</v>
      </c>
      <c r="E41" s="36">
        <v>17</v>
      </c>
      <c r="F41" s="37">
        <f>E41-5</f>
        <v>12</v>
      </c>
    </row>
    <row r="42" spans="1:10" ht="15.75" customHeight="1">
      <c r="A42" s="12" t="s">
        <v>1745</v>
      </c>
      <c r="B42" s="16">
        <v>0.1121875</v>
      </c>
      <c r="C42" s="12" t="s">
        <v>14</v>
      </c>
      <c r="D42" s="12" t="s">
        <v>45</v>
      </c>
      <c r="E42" s="36">
        <v>4</v>
      </c>
      <c r="F42" s="36"/>
      <c r="J42" s="12" t="s">
        <v>1752</v>
      </c>
    </row>
    <row r="43" spans="1:10" ht="15.75" customHeight="1">
      <c r="A43" s="12" t="s">
        <v>1745</v>
      </c>
      <c r="B43" s="16">
        <v>0.11359953703703704</v>
      </c>
      <c r="C43" s="12" t="s">
        <v>14</v>
      </c>
      <c r="D43" s="12" t="s">
        <v>30</v>
      </c>
      <c r="E43" s="36">
        <v>27</v>
      </c>
      <c r="F43" s="36">
        <v>19</v>
      </c>
      <c r="J43" s="12" t="s">
        <v>1753</v>
      </c>
    </row>
    <row r="44" spans="1:10" ht="15.75" customHeight="1">
      <c r="A44" s="12" t="s">
        <v>1745</v>
      </c>
      <c r="B44" s="16">
        <v>0.11375</v>
      </c>
      <c r="C44" s="12" t="s">
        <v>14</v>
      </c>
      <c r="D44" s="12" t="s">
        <v>28</v>
      </c>
      <c r="E44" s="36">
        <v>8</v>
      </c>
      <c r="F44" s="37"/>
      <c r="H44" s="12" t="s">
        <v>1755</v>
      </c>
    </row>
    <row r="45" spans="1:10" ht="15.75" customHeight="1">
      <c r="A45" s="12" t="s">
        <v>1745</v>
      </c>
      <c r="B45" s="16">
        <v>0.11402777777777778</v>
      </c>
      <c r="C45" s="12" t="s">
        <v>14</v>
      </c>
      <c r="D45" s="12" t="s">
        <v>30</v>
      </c>
      <c r="E45" s="36">
        <v>15</v>
      </c>
      <c r="F45" s="37">
        <f>E45-8</f>
        <v>7</v>
      </c>
      <c r="J45" s="12" t="s">
        <v>1753</v>
      </c>
    </row>
    <row r="46" spans="1:10" ht="15.75" customHeight="1">
      <c r="A46" s="12" t="s">
        <v>1745</v>
      </c>
      <c r="B46" s="16">
        <v>0.11494212962962963</v>
      </c>
      <c r="C46" s="12" t="s">
        <v>14</v>
      </c>
      <c r="D46" s="12" t="s">
        <v>62</v>
      </c>
      <c r="E46" s="36">
        <v>6</v>
      </c>
      <c r="F46" s="36">
        <f>E46-3</f>
        <v>3</v>
      </c>
      <c r="J46" s="12" t="s">
        <v>1756</v>
      </c>
    </row>
    <row r="47" spans="1:10" ht="15.75" customHeight="1">
      <c r="A47" s="12" t="s">
        <v>1745</v>
      </c>
      <c r="B47" s="16">
        <v>0.11711805555555556</v>
      </c>
      <c r="C47" s="12" t="s">
        <v>18</v>
      </c>
      <c r="D47" s="12" t="s">
        <v>28</v>
      </c>
      <c r="E47" s="36">
        <v>17</v>
      </c>
      <c r="F47" s="36"/>
      <c r="H47" s="12" t="s">
        <v>1757</v>
      </c>
      <c r="J47" s="12" t="s">
        <v>186</v>
      </c>
    </row>
    <row r="48" spans="1:10" ht="15.75" customHeight="1">
      <c r="A48" s="12" t="s">
        <v>1745</v>
      </c>
      <c r="B48" s="16">
        <v>0.11923611111111111</v>
      </c>
      <c r="C48" s="12" t="s">
        <v>14</v>
      </c>
      <c r="D48" s="12" t="s">
        <v>30</v>
      </c>
      <c r="E48" s="36" t="s">
        <v>38</v>
      </c>
      <c r="F48" s="36" t="s">
        <v>38</v>
      </c>
      <c r="J48" s="12" t="s">
        <v>56</v>
      </c>
    </row>
    <row r="49" spans="1:10" ht="15.75" customHeight="1">
      <c r="A49" s="12" t="s">
        <v>1745</v>
      </c>
      <c r="B49" s="16">
        <v>0.11923611111111111</v>
      </c>
      <c r="C49" s="12" t="s">
        <v>14</v>
      </c>
      <c r="D49" s="12" t="s">
        <v>30</v>
      </c>
      <c r="E49" s="36">
        <v>16</v>
      </c>
      <c r="F49" s="37">
        <f>E49-8</f>
        <v>8</v>
      </c>
      <c r="J49" s="12" t="s">
        <v>1758</v>
      </c>
    </row>
    <row r="50" spans="1:10" ht="15.75" customHeight="1">
      <c r="A50" s="12" t="s">
        <v>1745</v>
      </c>
      <c r="B50" s="16">
        <v>0.11938657407407408</v>
      </c>
      <c r="C50" s="12" t="s">
        <v>14</v>
      </c>
      <c r="D50" s="12" t="s">
        <v>28</v>
      </c>
      <c r="E50" s="36">
        <v>6</v>
      </c>
      <c r="F50" s="37"/>
      <c r="H50" s="12" t="s">
        <v>1760</v>
      </c>
    </row>
    <row r="51" spans="1:10" ht="15.75" customHeight="1">
      <c r="A51" s="12" t="s">
        <v>1745</v>
      </c>
      <c r="B51" s="16">
        <v>0.12013888888888889</v>
      </c>
      <c r="C51" s="12" t="s">
        <v>14</v>
      </c>
      <c r="D51" s="12" t="s">
        <v>30</v>
      </c>
      <c r="E51" s="36">
        <v>25</v>
      </c>
      <c r="F51" s="36">
        <f>E51-8</f>
        <v>17</v>
      </c>
      <c r="J51" s="12" t="s">
        <v>1753</v>
      </c>
    </row>
    <row r="52" spans="1:10" ht="15.75" customHeight="1">
      <c r="A52" s="12" t="s">
        <v>1745</v>
      </c>
      <c r="B52" s="16">
        <v>0.12019675925925925</v>
      </c>
      <c r="C52" s="12" t="s">
        <v>14</v>
      </c>
      <c r="D52" s="12" t="s">
        <v>28</v>
      </c>
      <c r="E52" s="36">
        <v>9</v>
      </c>
      <c r="F52" s="37"/>
      <c r="H52" s="12" t="s">
        <v>1761</v>
      </c>
    </row>
    <row r="53" spans="1:10" ht="15.75" customHeight="1">
      <c r="A53" s="12" t="s">
        <v>1745</v>
      </c>
      <c r="B53" s="16">
        <v>0.12078703703703704</v>
      </c>
      <c r="C53" s="12" t="s">
        <v>14</v>
      </c>
      <c r="D53" s="12" t="s">
        <v>30</v>
      </c>
      <c r="E53" s="36">
        <v>19</v>
      </c>
      <c r="F53" s="37">
        <f>E53-8</f>
        <v>11</v>
      </c>
      <c r="J53" s="12" t="s">
        <v>1762</v>
      </c>
    </row>
    <row r="54" spans="1:10" ht="15.75" customHeight="1">
      <c r="A54" s="12" t="s">
        <v>1745</v>
      </c>
      <c r="B54" s="16">
        <v>0.12091435185185186</v>
      </c>
      <c r="C54" s="12" t="s">
        <v>14</v>
      </c>
      <c r="D54" s="12" t="s">
        <v>28</v>
      </c>
      <c r="E54" s="36">
        <v>11</v>
      </c>
      <c r="F54" s="37"/>
      <c r="H54" s="12" t="s">
        <v>1763</v>
      </c>
    </row>
    <row r="55" spans="1:10" ht="15.75" customHeight="1">
      <c r="A55" s="12" t="s">
        <v>1745</v>
      </c>
      <c r="B55" s="16">
        <v>0.12136574074074075</v>
      </c>
      <c r="C55" s="12" t="s">
        <v>18</v>
      </c>
      <c r="D55" s="12" t="s">
        <v>62</v>
      </c>
      <c r="E55" s="36">
        <v>5</v>
      </c>
      <c r="F55" s="36">
        <f>E55-2</f>
        <v>3</v>
      </c>
      <c r="J55" s="12" t="s">
        <v>1765</v>
      </c>
    </row>
    <row r="56" spans="1:10" ht="15.75" customHeight="1">
      <c r="A56" s="12" t="s">
        <v>1745</v>
      </c>
      <c r="B56" s="16">
        <v>0.12359953703703704</v>
      </c>
      <c r="C56" s="12" t="s">
        <v>14</v>
      </c>
      <c r="D56" s="12" t="s">
        <v>30</v>
      </c>
      <c r="E56" s="36">
        <v>16</v>
      </c>
      <c r="F56" s="36">
        <f>E56-8</f>
        <v>8</v>
      </c>
      <c r="J56" s="12" t="s">
        <v>1753</v>
      </c>
    </row>
    <row r="57" spans="1:10" ht="15.75" customHeight="1">
      <c r="A57" s="12" t="s">
        <v>1745</v>
      </c>
      <c r="B57" s="16">
        <v>0.12398148148148148</v>
      </c>
      <c r="C57" s="12" t="s">
        <v>14</v>
      </c>
      <c r="D57" s="12" t="s">
        <v>62</v>
      </c>
      <c r="E57" s="36">
        <v>14</v>
      </c>
      <c r="F57" s="37">
        <f>E57-3</f>
        <v>11</v>
      </c>
      <c r="J57" s="12" t="s">
        <v>1756</v>
      </c>
    </row>
    <row r="58" spans="1:10" ht="15.75" customHeight="1">
      <c r="A58" s="12" t="s">
        <v>1745</v>
      </c>
      <c r="B58" s="16">
        <v>0.12864583333333332</v>
      </c>
      <c r="C58" s="12" t="s">
        <v>14</v>
      </c>
      <c r="D58" s="12" t="s">
        <v>30</v>
      </c>
      <c r="E58" s="36" t="s">
        <v>38</v>
      </c>
      <c r="F58" s="36" t="s">
        <v>38</v>
      </c>
      <c r="J58" s="12" t="s">
        <v>56</v>
      </c>
    </row>
    <row r="59" spans="1:10" ht="13">
      <c r="A59" s="12" t="s">
        <v>1745</v>
      </c>
      <c r="B59" s="16">
        <v>0.12864583333333332</v>
      </c>
      <c r="C59" s="12" t="s">
        <v>14</v>
      </c>
      <c r="D59" s="12" t="s">
        <v>30</v>
      </c>
      <c r="E59" s="36">
        <v>21</v>
      </c>
      <c r="F59" s="37">
        <f>E59-8</f>
        <v>13</v>
      </c>
      <c r="J59" s="12" t="s">
        <v>1753</v>
      </c>
    </row>
    <row r="60" spans="1:10" ht="13">
      <c r="A60" s="12" t="s">
        <v>1745</v>
      </c>
      <c r="B60" s="16">
        <v>0.12871527777777778</v>
      </c>
      <c r="C60" s="12" t="s">
        <v>14</v>
      </c>
      <c r="D60" s="12" t="s">
        <v>28</v>
      </c>
      <c r="E60" s="36">
        <v>9</v>
      </c>
      <c r="F60" s="37"/>
      <c r="H60" s="12" t="s">
        <v>1761</v>
      </c>
    </row>
    <row r="61" spans="1:10" ht="13">
      <c r="A61" s="12" t="s">
        <v>1745</v>
      </c>
      <c r="B61" s="16">
        <v>0.12946759259259261</v>
      </c>
      <c r="C61" s="12" t="s">
        <v>14</v>
      </c>
      <c r="D61" s="12" t="s">
        <v>30</v>
      </c>
      <c r="E61" s="36">
        <v>11</v>
      </c>
      <c r="F61" s="37">
        <f>E61-8</f>
        <v>3</v>
      </c>
      <c r="J61" s="12" t="s">
        <v>1753</v>
      </c>
    </row>
    <row r="62" spans="1:10" ht="13">
      <c r="A62" s="12" t="s">
        <v>1745</v>
      </c>
      <c r="B62" s="16">
        <v>0.13019675925925925</v>
      </c>
      <c r="C62" s="12" t="s">
        <v>19</v>
      </c>
      <c r="D62" s="12" t="s">
        <v>27</v>
      </c>
      <c r="E62" s="36">
        <v>27</v>
      </c>
      <c r="F62" s="37">
        <f>E62-11</f>
        <v>16</v>
      </c>
    </row>
    <row r="63" spans="1:10" ht="13">
      <c r="A63" s="12" t="s">
        <v>1745</v>
      </c>
      <c r="B63" s="16">
        <v>0.13041666666666665</v>
      </c>
      <c r="C63" s="12" t="s">
        <v>888</v>
      </c>
      <c r="D63" s="12" t="s">
        <v>15</v>
      </c>
      <c r="E63" s="36" t="s">
        <v>38</v>
      </c>
      <c r="F63" s="36" t="s">
        <v>38</v>
      </c>
    </row>
    <row r="64" spans="1:10" ht="13">
      <c r="A64" s="12" t="s">
        <v>1745</v>
      </c>
      <c r="B64" s="16">
        <v>0.13185185185185186</v>
      </c>
      <c r="C64" s="12" t="s">
        <v>18</v>
      </c>
      <c r="D64" s="12" t="s">
        <v>28</v>
      </c>
      <c r="E64" s="36">
        <v>17</v>
      </c>
      <c r="F64" s="36"/>
      <c r="H64" s="12" t="s">
        <v>1772</v>
      </c>
      <c r="J64" s="12" t="s">
        <v>1249</v>
      </c>
    </row>
    <row r="65" spans="1:10" ht="13">
      <c r="A65" s="12" t="s">
        <v>1745</v>
      </c>
      <c r="B65" s="16">
        <v>0.13230324074074074</v>
      </c>
      <c r="C65" s="12" t="s">
        <v>18</v>
      </c>
      <c r="D65" s="12" t="s">
        <v>28</v>
      </c>
      <c r="E65" s="36">
        <v>13</v>
      </c>
      <c r="F65" s="37"/>
      <c r="H65" s="12" t="s">
        <v>1773</v>
      </c>
      <c r="J65" s="12" t="s">
        <v>1249</v>
      </c>
    </row>
    <row r="66" spans="1:10" ht="13">
      <c r="A66" s="12" t="s">
        <v>1745</v>
      </c>
      <c r="B66" s="16">
        <v>0.1335763888888889</v>
      </c>
      <c r="C66" s="12" t="s">
        <v>14</v>
      </c>
      <c r="D66" s="12" t="s">
        <v>30</v>
      </c>
      <c r="E66" s="36" t="s">
        <v>20</v>
      </c>
      <c r="F66" s="36">
        <v>1</v>
      </c>
      <c r="J66" s="12" t="s">
        <v>56</v>
      </c>
    </row>
    <row r="67" spans="1:10" ht="13">
      <c r="A67" s="12" t="s">
        <v>1745</v>
      </c>
      <c r="B67" s="16">
        <v>0.1335763888888889</v>
      </c>
      <c r="C67" s="12" t="s">
        <v>14</v>
      </c>
      <c r="D67" s="12" t="s">
        <v>30</v>
      </c>
      <c r="E67" s="36">
        <v>22</v>
      </c>
      <c r="F67" s="36">
        <f>E67-8</f>
        <v>14</v>
      </c>
      <c r="J67" s="12" t="s">
        <v>1753</v>
      </c>
    </row>
    <row r="68" spans="1:10" ht="13">
      <c r="A68" s="12" t="s">
        <v>1745</v>
      </c>
      <c r="B68" s="16">
        <v>0.13370370370370371</v>
      </c>
      <c r="C68" s="12" t="s">
        <v>14</v>
      </c>
      <c r="D68" s="12" t="s">
        <v>28</v>
      </c>
      <c r="E68" s="36">
        <v>10</v>
      </c>
      <c r="F68" s="37"/>
      <c r="H68" s="12" t="s">
        <v>1777</v>
      </c>
    </row>
    <row r="69" spans="1:10" ht="13">
      <c r="A69" s="12" t="s">
        <v>1745</v>
      </c>
      <c r="B69" s="16">
        <v>0.13393518518518518</v>
      </c>
      <c r="C69" s="12" t="s">
        <v>14</v>
      </c>
      <c r="D69" s="12" t="s">
        <v>30</v>
      </c>
      <c r="E69" s="36">
        <v>19</v>
      </c>
      <c r="F69" s="37">
        <f>E69-8</f>
        <v>11</v>
      </c>
      <c r="J69" s="12" t="s">
        <v>1753</v>
      </c>
    </row>
    <row r="70" spans="1:10" ht="13">
      <c r="A70" s="12" t="s">
        <v>1745</v>
      </c>
      <c r="B70" s="16">
        <v>0.13399305555555555</v>
      </c>
      <c r="C70" s="12" t="s">
        <v>14</v>
      </c>
      <c r="D70" s="12" t="s">
        <v>28</v>
      </c>
      <c r="E70" s="36">
        <v>9</v>
      </c>
      <c r="F70" s="37"/>
      <c r="H70" s="12" t="s">
        <v>1761</v>
      </c>
    </row>
    <row r="71" spans="1:10" ht="13">
      <c r="A71" s="12" t="s">
        <v>1745</v>
      </c>
      <c r="B71" s="16">
        <v>0.13436342592592593</v>
      </c>
      <c r="C71" s="12" t="s">
        <v>14</v>
      </c>
      <c r="D71" s="12" t="s">
        <v>30</v>
      </c>
      <c r="E71" s="36">
        <v>23</v>
      </c>
      <c r="F71" s="36">
        <v>15</v>
      </c>
      <c r="J71" s="12" t="s">
        <v>1779</v>
      </c>
    </row>
    <row r="72" spans="1:10" ht="13">
      <c r="A72" s="12" t="s">
        <v>1745</v>
      </c>
      <c r="B72" s="16">
        <v>0.13456018518518517</v>
      </c>
      <c r="C72" s="12" t="s">
        <v>14</v>
      </c>
      <c r="D72" s="12" t="s">
        <v>28</v>
      </c>
      <c r="E72" s="36">
        <v>10</v>
      </c>
      <c r="F72" s="36"/>
      <c r="H72" s="12" t="s">
        <v>1777</v>
      </c>
    </row>
    <row r="73" spans="1:10" ht="13">
      <c r="A73" s="12" t="s">
        <v>1745</v>
      </c>
      <c r="B73" s="16">
        <v>0.13471064814814815</v>
      </c>
      <c r="C73" s="12" t="s">
        <v>14</v>
      </c>
      <c r="D73" s="12" t="s">
        <v>30</v>
      </c>
      <c r="E73" s="36">
        <v>17</v>
      </c>
      <c r="F73" s="37">
        <f>E73-8</f>
        <v>9</v>
      </c>
      <c r="J73" s="12" t="s">
        <v>1779</v>
      </c>
    </row>
    <row r="74" spans="1:10" ht="13">
      <c r="A74" s="12" t="s">
        <v>1745</v>
      </c>
      <c r="B74" s="16">
        <v>0.13710648148148147</v>
      </c>
      <c r="C74" s="12" t="s">
        <v>19</v>
      </c>
      <c r="D74" s="12" t="s">
        <v>27</v>
      </c>
      <c r="E74" s="36">
        <v>17</v>
      </c>
      <c r="F74" s="37">
        <f>E74-11</f>
        <v>6</v>
      </c>
    </row>
    <row r="75" spans="1:10" ht="13">
      <c r="A75" s="12" t="s">
        <v>1745</v>
      </c>
      <c r="B75" s="16">
        <v>0.13767361111111112</v>
      </c>
      <c r="C75" s="12" t="s">
        <v>14</v>
      </c>
      <c r="D75" s="12" t="s">
        <v>30</v>
      </c>
      <c r="E75" s="36" t="s">
        <v>17</v>
      </c>
      <c r="F75" s="36">
        <v>20</v>
      </c>
      <c r="J75" s="12" t="s">
        <v>103</v>
      </c>
    </row>
    <row r="76" spans="1:10" ht="13">
      <c r="A76" s="12" t="s">
        <v>1745</v>
      </c>
      <c r="B76" s="16">
        <v>0.13767361111111112</v>
      </c>
      <c r="C76" s="12" t="s">
        <v>14</v>
      </c>
      <c r="D76" s="12" t="s">
        <v>30</v>
      </c>
      <c r="E76" s="36">
        <v>16</v>
      </c>
      <c r="F76" s="36">
        <f>E76-8</f>
        <v>8</v>
      </c>
      <c r="J76" s="12" t="s">
        <v>1753</v>
      </c>
    </row>
    <row r="77" spans="1:10" ht="13">
      <c r="A77" s="12" t="s">
        <v>1745</v>
      </c>
      <c r="B77" s="16">
        <v>0.13896990740740742</v>
      </c>
      <c r="C77" s="12" t="s">
        <v>888</v>
      </c>
      <c r="D77" s="12" t="s">
        <v>101</v>
      </c>
      <c r="E77" s="36">
        <v>9</v>
      </c>
      <c r="F77" s="37"/>
      <c r="H77" s="12" t="s">
        <v>1782</v>
      </c>
      <c r="J77" s="12" t="s">
        <v>1783</v>
      </c>
    </row>
    <row r="78" spans="1:10" ht="13">
      <c r="A78" s="12" t="s">
        <v>1745</v>
      </c>
      <c r="B78" s="16">
        <v>0.13896990740740742</v>
      </c>
      <c r="C78" s="12" t="s">
        <v>888</v>
      </c>
      <c r="D78" s="12" t="s">
        <v>101</v>
      </c>
      <c r="E78" s="36">
        <v>9</v>
      </c>
      <c r="F78" s="37"/>
      <c r="H78" s="12" t="s">
        <v>1784</v>
      </c>
      <c r="J78" s="12" t="s">
        <v>1785</v>
      </c>
    </row>
    <row r="79" spans="1:10" ht="13">
      <c r="A79" s="12" t="s">
        <v>1745</v>
      </c>
      <c r="B79" s="16">
        <v>0.13909722222222223</v>
      </c>
      <c r="C79" s="12" t="s">
        <v>19</v>
      </c>
      <c r="D79" s="12" t="s">
        <v>27</v>
      </c>
      <c r="E79" s="36">
        <v>23</v>
      </c>
      <c r="F79" s="37">
        <f>E79-11</f>
        <v>12</v>
      </c>
    </row>
    <row r="80" spans="1:10" ht="13">
      <c r="A80" s="12" t="s">
        <v>1745</v>
      </c>
      <c r="B80" s="16">
        <v>0.14261574074074074</v>
      </c>
      <c r="C80" s="12" t="s">
        <v>18</v>
      </c>
      <c r="D80" s="12" t="s">
        <v>101</v>
      </c>
      <c r="E80" s="36">
        <v>14</v>
      </c>
      <c r="F80" s="37"/>
      <c r="H80" s="12" t="s">
        <v>1786</v>
      </c>
      <c r="J80" s="12" t="s">
        <v>1787</v>
      </c>
    </row>
    <row r="81" spans="1:10" ht="13">
      <c r="A81" s="12" t="s">
        <v>1745</v>
      </c>
      <c r="B81" s="16">
        <v>0.1426388888888889</v>
      </c>
      <c r="C81" s="12" t="s">
        <v>18</v>
      </c>
      <c r="D81" s="12" t="s">
        <v>101</v>
      </c>
      <c r="E81" s="36">
        <v>15</v>
      </c>
      <c r="F81" s="37"/>
      <c r="H81" s="12" t="s">
        <v>1789</v>
      </c>
      <c r="J81" s="12" t="s">
        <v>1787</v>
      </c>
    </row>
    <row r="82" spans="1:10" ht="13">
      <c r="A82" s="12" t="s">
        <v>1745</v>
      </c>
      <c r="B82" s="16">
        <v>0.14315972222222223</v>
      </c>
      <c r="C82" s="12" t="s">
        <v>13</v>
      </c>
      <c r="D82" s="12" t="s">
        <v>15</v>
      </c>
      <c r="E82" s="36">
        <v>8</v>
      </c>
      <c r="F82" s="37">
        <f>E82-1</f>
        <v>7</v>
      </c>
    </row>
    <row r="83" spans="1:10" ht="13">
      <c r="A83" s="12" t="s">
        <v>1745</v>
      </c>
      <c r="B83" s="16">
        <v>0.14583333333333334</v>
      </c>
      <c r="C83" s="12" t="s">
        <v>14</v>
      </c>
      <c r="D83" s="12" t="s">
        <v>15</v>
      </c>
      <c r="E83" s="36">
        <v>22</v>
      </c>
      <c r="F83" s="37">
        <f>E83-3</f>
        <v>19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>
    <outlinePr summaryBelow="0" summaryRight="0"/>
  </sheetPr>
  <dimension ref="A1:J92"/>
  <sheetViews>
    <sheetView workbookViewId="0"/>
  </sheetViews>
  <sheetFormatPr baseColWidth="10" defaultColWidth="14.5" defaultRowHeight="15.75" customHeight="1"/>
  <cols>
    <col min="1" max="1" width="8.5" customWidth="1"/>
    <col min="2" max="2" width="7.33203125" customWidth="1"/>
    <col min="3" max="3" width="9.5" customWidth="1"/>
    <col min="4" max="4" width="12.5" customWidth="1"/>
    <col min="5" max="5" width="10.5" customWidth="1"/>
    <col min="6" max="6" width="12.5" customWidth="1"/>
    <col min="7" max="7" width="5.1640625" customWidth="1"/>
    <col min="8" max="8" width="19.5" customWidth="1"/>
    <col min="9" max="9" width="6.33203125" customWidth="1"/>
    <col min="10" max="10" width="31.5" customWidth="1"/>
  </cols>
  <sheetData>
    <row r="1" spans="1:10" ht="15.75" customHeight="1">
      <c r="A1" s="40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5" t="s">
        <v>1746</v>
      </c>
      <c r="B2" s="11">
        <v>1.7465277777777777E-2</v>
      </c>
      <c r="C2" s="15" t="s">
        <v>13</v>
      </c>
      <c r="D2" s="15" t="s">
        <v>15</v>
      </c>
      <c r="E2" s="14">
        <v>15</v>
      </c>
      <c r="F2" s="14">
        <f>E2-1</f>
        <v>14</v>
      </c>
      <c r="G2" s="15"/>
      <c r="H2" s="15"/>
      <c r="I2" s="15"/>
      <c r="J2" s="15"/>
    </row>
    <row r="3" spans="1:10" ht="15.75" customHeight="1">
      <c r="A3" s="15" t="s">
        <v>1746</v>
      </c>
      <c r="B3" s="11">
        <v>1.7592592592592594E-2</v>
      </c>
      <c r="C3" s="15" t="s">
        <v>888</v>
      </c>
      <c r="D3" s="15" t="s">
        <v>15</v>
      </c>
      <c r="E3" s="14">
        <v>14</v>
      </c>
      <c r="F3" s="14">
        <f>E3-8</f>
        <v>6</v>
      </c>
      <c r="G3" s="15"/>
      <c r="H3" s="15"/>
      <c r="I3" s="15"/>
      <c r="J3" s="15"/>
    </row>
    <row r="4" spans="1:10" ht="15.75" customHeight="1">
      <c r="A4" s="15" t="s">
        <v>1746</v>
      </c>
      <c r="B4" s="11">
        <v>1.7951388888888888E-2</v>
      </c>
      <c r="C4" s="15" t="s">
        <v>18</v>
      </c>
      <c r="D4" s="15" t="s">
        <v>101</v>
      </c>
      <c r="E4" s="14">
        <v>10</v>
      </c>
      <c r="F4" s="14"/>
      <c r="G4" s="15"/>
      <c r="H4" s="15"/>
      <c r="I4" s="15"/>
      <c r="J4" s="15" t="s">
        <v>1747</v>
      </c>
    </row>
    <row r="5" spans="1:10" ht="15.75" customHeight="1">
      <c r="A5" s="15" t="s">
        <v>1746</v>
      </c>
      <c r="B5" s="11">
        <v>1.7997685185185186E-2</v>
      </c>
      <c r="C5" s="15" t="s">
        <v>18</v>
      </c>
      <c r="D5" s="15" t="s">
        <v>101</v>
      </c>
      <c r="E5" s="14">
        <v>13</v>
      </c>
      <c r="F5" s="14"/>
      <c r="G5" s="15"/>
      <c r="H5" s="15"/>
      <c r="I5" s="15"/>
      <c r="J5" s="15" t="s">
        <v>1748</v>
      </c>
    </row>
    <row r="6" spans="1:10" ht="15.75" customHeight="1">
      <c r="A6" s="15" t="s">
        <v>1746</v>
      </c>
      <c r="B6" s="11">
        <v>3.5439814814814813E-2</v>
      </c>
      <c r="C6" s="15" t="s">
        <v>19</v>
      </c>
      <c r="D6" s="15" t="s">
        <v>37</v>
      </c>
      <c r="E6" s="14">
        <v>24</v>
      </c>
      <c r="F6" s="14">
        <f>E6-9</f>
        <v>15</v>
      </c>
      <c r="G6" s="15"/>
      <c r="H6" s="15"/>
      <c r="I6" s="15"/>
      <c r="J6" s="15"/>
    </row>
    <row r="7" spans="1:10" ht="15.75" customHeight="1">
      <c r="A7" s="15" t="s">
        <v>1746</v>
      </c>
      <c r="B7" s="11">
        <v>4.08912037037037E-2</v>
      </c>
      <c r="C7" s="15" t="s">
        <v>21</v>
      </c>
      <c r="D7" s="15" t="s">
        <v>78</v>
      </c>
      <c r="E7" s="14">
        <v>9</v>
      </c>
      <c r="F7" s="14">
        <f>E7-6</f>
        <v>3</v>
      </c>
      <c r="G7" s="15"/>
      <c r="H7" s="15"/>
      <c r="I7" s="15"/>
      <c r="J7" s="15"/>
    </row>
    <row r="8" spans="1:10" ht="15.75" customHeight="1">
      <c r="A8" s="15" t="s">
        <v>1746</v>
      </c>
      <c r="B8" s="11">
        <v>4.1053240740740737E-2</v>
      </c>
      <c r="C8" s="15" t="s">
        <v>21</v>
      </c>
      <c r="D8" s="15" t="s">
        <v>34</v>
      </c>
      <c r="E8" s="14">
        <v>18</v>
      </c>
      <c r="F8" s="14">
        <f>E8-4</f>
        <v>14</v>
      </c>
      <c r="G8" s="15"/>
      <c r="H8" s="15"/>
      <c r="I8" s="15"/>
      <c r="J8" s="15"/>
    </row>
    <row r="9" spans="1:10" ht="15.75" customHeight="1">
      <c r="A9" s="15" t="s">
        <v>1746</v>
      </c>
      <c r="B9" s="11">
        <v>4.310185185185185E-2</v>
      </c>
      <c r="C9" s="15" t="s">
        <v>21</v>
      </c>
      <c r="D9" s="15" t="s">
        <v>109</v>
      </c>
      <c r="E9" s="14">
        <v>11</v>
      </c>
      <c r="F9" s="14">
        <f>E9-1</f>
        <v>10</v>
      </c>
      <c r="G9" s="15"/>
      <c r="H9" s="15"/>
      <c r="I9" s="15"/>
      <c r="J9" s="15"/>
    </row>
    <row r="10" spans="1:10" ht="15.75" customHeight="1">
      <c r="A10" s="15" t="s">
        <v>1746</v>
      </c>
      <c r="B10" s="11">
        <v>4.3576388888888887E-2</v>
      </c>
      <c r="C10" s="15" t="s">
        <v>13</v>
      </c>
      <c r="D10" s="15" t="s">
        <v>34</v>
      </c>
      <c r="E10" s="14">
        <v>18</v>
      </c>
      <c r="F10" s="14">
        <f>E10-8</f>
        <v>10</v>
      </c>
      <c r="G10" s="15"/>
      <c r="H10" s="15"/>
      <c r="I10" s="15"/>
      <c r="J10" s="15"/>
    </row>
    <row r="11" spans="1:10" ht="15.75" customHeight="1">
      <c r="A11" s="15" t="s">
        <v>1746</v>
      </c>
      <c r="B11" s="11">
        <v>4.7245370370370368E-2</v>
      </c>
      <c r="C11" s="15" t="s">
        <v>13</v>
      </c>
      <c r="D11" s="15" t="s">
        <v>15</v>
      </c>
      <c r="E11" s="14">
        <v>18</v>
      </c>
      <c r="F11" s="14">
        <f>E11-1</f>
        <v>17</v>
      </c>
      <c r="G11" s="15"/>
      <c r="H11" s="15"/>
      <c r="I11" s="15"/>
      <c r="J11" s="15"/>
    </row>
    <row r="12" spans="1:10" ht="15.75" customHeight="1">
      <c r="A12" s="15" t="s">
        <v>1746</v>
      </c>
      <c r="B12" s="11">
        <v>4.7696759259259258E-2</v>
      </c>
      <c r="C12" s="15" t="s">
        <v>14</v>
      </c>
      <c r="D12" s="15" t="s">
        <v>37</v>
      </c>
      <c r="E12" s="14">
        <v>8</v>
      </c>
      <c r="F12" s="14">
        <f>E12-5</f>
        <v>3</v>
      </c>
      <c r="G12" s="15"/>
      <c r="H12" s="15"/>
      <c r="I12" s="15"/>
      <c r="J12" s="15"/>
    </row>
    <row r="13" spans="1:10" ht="15.75" customHeight="1">
      <c r="A13" s="15" t="s">
        <v>1746</v>
      </c>
      <c r="B13" s="11">
        <v>5.0138888888888886E-2</v>
      </c>
      <c r="C13" s="15" t="s">
        <v>888</v>
      </c>
      <c r="D13" s="15" t="s">
        <v>68</v>
      </c>
      <c r="E13" s="14">
        <v>1</v>
      </c>
      <c r="F13" s="14">
        <f>E13--1</f>
        <v>2</v>
      </c>
      <c r="G13" s="15"/>
      <c r="H13" s="15"/>
      <c r="I13" s="15"/>
      <c r="J13" s="15"/>
    </row>
    <row r="14" spans="1:10" ht="15.75" customHeight="1">
      <c r="A14" s="15" t="s">
        <v>1746</v>
      </c>
      <c r="B14" s="11">
        <v>5.0856481481481482E-2</v>
      </c>
      <c r="C14" s="15" t="s">
        <v>89</v>
      </c>
      <c r="D14" s="15" t="s">
        <v>15</v>
      </c>
      <c r="E14" s="14">
        <v>8</v>
      </c>
      <c r="F14" s="14">
        <f>E14-3</f>
        <v>5</v>
      </c>
      <c r="G14" s="15"/>
      <c r="H14" s="15"/>
      <c r="I14" s="15"/>
      <c r="J14" s="15"/>
    </row>
    <row r="15" spans="1:10" ht="15.75" customHeight="1">
      <c r="A15" s="15" t="s">
        <v>1746</v>
      </c>
      <c r="B15" s="11">
        <v>5.1689814814814813E-2</v>
      </c>
      <c r="C15" s="15" t="s">
        <v>13</v>
      </c>
      <c r="D15" s="15" t="s">
        <v>15</v>
      </c>
      <c r="E15" s="14">
        <v>12</v>
      </c>
      <c r="F15" s="14">
        <f>E15-1</f>
        <v>11</v>
      </c>
      <c r="G15" s="15"/>
      <c r="H15" s="15"/>
      <c r="I15" s="15"/>
      <c r="J15" s="15"/>
    </row>
    <row r="16" spans="1:10" ht="15.75" customHeight="1">
      <c r="A16" s="15" t="s">
        <v>1746</v>
      </c>
      <c r="B16" s="11">
        <v>5.2766203703703704E-2</v>
      </c>
      <c r="C16" s="15" t="s">
        <v>13</v>
      </c>
      <c r="D16" s="15" t="s">
        <v>116</v>
      </c>
      <c r="E16" s="14">
        <v>20</v>
      </c>
      <c r="F16" s="14">
        <f>E16-8</f>
        <v>12</v>
      </c>
      <c r="G16" s="15"/>
      <c r="H16" s="15"/>
      <c r="I16" s="15"/>
      <c r="J16" s="15"/>
    </row>
    <row r="17" spans="1:10" ht="15.75" customHeight="1">
      <c r="A17" s="15" t="s">
        <v>1746</v>
      </c>
      <c r="B17" s="11">
        <v>5.5266203703703706E-2</v>
      </c>
      <c r="C17" s="15" t="s">
        <v>21</v>
      </c>
      <c r="D17" s="15" t="s">
        <v>22</v>
      </c>
      <c r="E17" s="14">
        <v>4</v>
      </c>
      <c r="F17" s="14">
        <f>E17-2</f>
        <v>2</v>
      </c>
      <c r="G17" s="15"/>
      <c r="H17" s="15"/>
      <c r="I17" s="15"/>
      <c r="J17" s="15"/>
    </row>
    <row r="18" spans="1:10" ht="15.75" customHeight="1">
      <c r="A18" s="15" t="s">
        <v>1746</v>
      </c>
      <c r="B18" s="11">
        <v>5.5289351851851853E-2</v>
      </c>
      <c r="C18" s="15" t="s">
        <v>888</v>
      </c>
      <c r="D18" s="15" t="s">
        <v>22</v>
      </c>
      <c r="E18" s="14">
        <v>10</v>
      </c>
      <c r="F18" s="14">
        <f>E18-1</f>
        <v>9</v>
      </c>
      <c r="G18" s="15"/>
      <c r="H18" s="15"/>
      <c r="I18" s="15"/>
      <c r="J18" s="15"/>
    </row>
    <row r="19" spans="1:10" ht="15.75" customHeight="1">
      <c r="A19" s="15" t="s">
        <v>1746</v>
      </c>
      <c r="B19" s="11">
        <v>5.5300925925925927E-2</v>
      </c>
      <c r="C19" s="15" t="s">
        <v>18</v>
      </c>
      <c r="D19" s="15" t="s">
        <v>22</v>
      </c>
      <c r="E19" s="14">
        <v>11</v>
      </c>
      <c r="F19" s="14">
        <f>E19-4</f>
        <v>7</v>
      </c>
      <c r="G19" s="15"/>
      <c r="H19" s="15"/>
      <c r="I19" s="15"/>
      <c r="J19" s="15"/>
    </row>
    <row r="20" spans="1:10" ht="15.75" customHeight="1">
      <c r="A20" s="15" t="s">
        <v>1746</v>
      </c>
      <c r="B20" s="11">
        <v>5.5324074074074074E-2</v>
      </c>
      <c r="C20" s="15" t="s">
        <v>14</v>
      </c>
      <c r="D20" s="15" t="s">
        <v>22</v>
      </c>
      <c r="E20" s="14">
        <v>22</v>
      </c>
      <c r="F20" s="14">
        <f>E20-8</f>
        <v>14</v>
      </c>
      <c r="G20" s="15"/>
      <c r="H20" s="15"/>
      <c r="I20" s="15"/>
      <c r="J20" s="15"/>
    </row>
    <row r="21" spans="1:10" ht="15.75" customHeight="1">
      <c r="A21" s="15" t="s">
        <v>1746</v>
      </c>
      <c r="B21" s="11">
        <v>5.5347222222222221E-2</v>
      </c>
      <c r="C21" s="15" t="s">
        <v>19</v>
      </c>
      <c r="D21" s="15" t="s">
        <v>22</v>
      </c>
      <c r="E21" s="14">
        <v>26</v>
      </c>
      <c r="F21" s="14">
        <f>E21-11</f>
        <v>15</v>
      </c>
      <c r="G21" s="15"/>
      <c r="H21" s="15"/>
      <c r="I21" s="15"/>
      <c r="J21" s="15"/>
    </row>
    <row r="22" spans="1:10" ht="15.75" customHeight="1">
      <c r="A22" s="15" t="s">
        <v>1746</v>
      </c>
      <c r="B22" s="11">
        <v>5.6967592592592591E-2</v>
      </c>
      <c r="C22" s="15" t="s">
        <v>13</v>
      </c>
      <c r="D22" s="15" t="s">
        <v>15</v>
      </c>
      <c r="E22" s="14">
        <v>13</v>
      </c>
      <c r="F22" s="14">
        <f t="shared" ref="F22:F23" si="0">E22-1</f>
        <v>12</v>
      </c>
      <c r="G22" s="15"/>
      <c r="H22" s="15"/>
      <c r="I22" s="15"/>
      <c r="J22" s="15"/>
    </row>
    <row r="23" spans="1:10" ht="15.75" customHeight="1">
      <c r="A23" s="15" t="s">
        <v>1746</v>
      </c>
      <c r="B23" s="11">
        <v>6.0821759259259256E-2</v>
      </c>
      <c r="C23" s="15" t="s">
        <v>14</v>
      </c>
      <c r="D23" s="15" t="s">
        <v>37</v>
      </c>
      <c r="E23" s="14">
        <v>20</v>
      </c>
      <c r="F23" s="14">
        <f t="shared" si="0"/>
        <v>19</v>
      </c>
      <c r="G23" s="15"/>
      <c r="H23" s="15"/>
      <c r="I23" s="15"/>
      <c r="J23" s="15"/>
    </row>
    <row r="24" spans="1:10" ht="15.75" customHeight="1">
      <c r="A24" s="15" t="s">
        <v>1746</v>
      </c>
      <c r="B24" s="11">
        <v>6.0868055555555557E-2</v>
      </c>
      <c r="C24" s="15" t="s">
        <v>888</v>
      </c>
      <c r="D24" s="15" t="s">
        <v>15</v>
      </c>
      <c r="E24" s="14">
        <v>27</v>
      </c>
      <c r="F24" s="14">
        <f>E24-8</f>
        <v>19</v>
      </c>
      <c r="G24" s="15"/>
      <c r="H24" s="15"/>
      <c r="I24" s="15"/>
      <c r="J24" s="15"/>
    </row>
    <row r="25" spans="1:10" ht="15.75" customHeight="1">
      <c r="A25" s="15" t="s">
        <v>1746</v>
      </c>
      <c r="B25" s="11">
        <v>6.1944444444444448E-2</v>
      </c>
      <c r="C25" s="15" t="s">
        <v>18</v>
      </c>
      <c r="D25" s="15" t="s">
        <v>15</v>
      </c>
      <c r="E25" s="14">
        <v>22</v>
      </c>
      <c r="F25" s="14">
        <f>E25-5</f>
        <v>17</v>
      </c>
      <c r="G25" s="15"/>
      <c r="H25" s="15"/>
      <c r="I25" s="15"/>
      <c r="J25" s="15"/>
    </row>
    <row r="26" spans="1:10" ht="15.75" customHeight="1">
      <c r="A26" s="15" t="s">
        <v>1746</v>
      </c>
      <c r="B26" s="11">
        <v>6.2581018518518522E-2</v>
      </c>
      <c r="C26" s="15" t="s">
        <v>19</v>
      </c>
      <c r="D26" s="15" t="s">
        <v>37</v>
      </c>
      <c r="E26" s="14">
        <v>15</v>
      </c>
      <c r="F26" s="14">
        <f>E26-9</f>
        <v>6</v>
      </c>
      <c r="G26" s="15"/>
      <c r="H26" s="15"/>
      <c r="I26" s="15"/>
      <c r="J26" s="15" t="s">
        <v>1750</v>
      </c>
    </row>
    <row r="27" spans="1:10" ht="15.75" customHeight="1">
      <c r="A27" s="15" t="s">
        <v>1746</v>
      </c>
      <c r="B27" s="11">
        <v>6.4212962962962958E-2</v>
      </c>
      <c r="C27" s="15" t="s">
        <v>14</v>
      </c>
      <c r="D27" s="19" t="s">
        <v>31</v>
      </c>
      <c r="E27" s="14">
        <v>8</v>
      </c>
      <c r="F27" s="14">
        <f>E27-1</f>
        <v>7</v>
      </c>
      <c r="G27" s="15"/>
      <c r="H27" s="15"/>
      <c r="I27" s="15"/>
      <c r="J27" s="15"/>
    </row>
    <row r="28" spans="1:10" ht="15.75" customHeight="1">
      <c r="A28" s="15" t="s">
        <v>1746</v>
      </c>
      <c r="B28" s="11">
        <v>6.5798611111111113E-2</v>
      </c>
      <c r="C28" s="15" t="s">
        <v>18</v>
      </c>
      <c r="D28" s="15" t="s">
        <v>34</v>
      </c>
      <c r="E28" s="14">
        <v>14</v>
      </c>
      <c r="F28" s="14">
        <f t="shared" ref="F28:F29" si="1">E28-4</f>
        <v>10</v>
      </c>
      <c r="G28" s="15"/>
      <c r="H28" s="15"/>
      <c r="I28" s="15"/>
      <c r="J28" s="15"/>
    </row>
    <row r="29" spans="1:10" ht="15.75" customHeight="1">
      <c r="A29" s="15" t="s">
        <v>1746</v>
      </c>
      <c r="B29" s="11">
        <v>6.6643518518518519E-2</v>
      </c>
      <c r="C29" s="15" t="s">
        <v>14</v>
      </c>
      <c r="D29" s="15" t="s">
        <v>34</v>
      </c>
      <c r="E29" s="14">
        <v>22</v>
      </c>
      <c r="F29" s="14">
        <f t="shared" si="1"/>
        <v>18</v>
      </c>
      <c r="G29" s="15"/>
      <c r="H29" s="15"/>
      <c r="I29" s="15"/>
      <c r="J29" s="15"/>
    </row>
    <row r="30" spans="1:10" ht="15.75" customHeight="1">
      <c r="A30" s="15" t="s">
        <v>1746</v>
      </c>
      <c r="B30" s="11">
        <v>6.8136574074074072E-2</v>
      </c>
      <c r="C30" s="15" t="s">
        <v>13</v>
      </c>
      <c r="D30" s="15" t="s">
        <v>26</v>
      </c>
      <c r="E30" s="14">
        <v>22</v>
      </c>
      <c r="F30" s="14">
        <f>E30-3</f>
        <v>19</v>
      </c>
      <c r="G30" s="15"/>
      <c r="H30" s="15"/>
      <c r="I30" s="15"/>
      <c r="J30" s="15"/>
    </row>
    <row r="31" spans="1:10" ht="15.75" customHeight="1">
      <c r="A31" s="15" t="s">
        <v>1746</v>
      </c>
      <c r="B31" s="11">
        <v>6.8865740740740741E-2</v>
      </c>
      <c r="C31" s="15" t="s">
        <v>13</v>
      </c>
      <c r="D31" s="15" t="s">
        <v>37</v>
      </c>
      <c r="E31" s="14">
        <v>23</v>
      </c>
      <c r="F31" s="14">
        <f>E31-5</f>
        <v>18</v>
      </c>
      <c r="G31" s="15"/>
      <c r="H31" s="15"/>
      <c r="I31" s="15"/>
      <c r="J31" s="15"/>
    </row>
    <row r="32" spans="1:10" ht="15.75" customHeight="1">
      <c r="A32" s="15" t="s">
        <v>1746</v>
      </c>
      <c r="B32" s="11">
        <v>7.2002314814814811E-2</v>
      </c>
      <c r="C32" s="15" t="s">
        <v>14</v>
      </c>
      <c r="D32" s="15" t="s">
        <v>70</v>
      </c>
      <c r="E32" s="14">
        <v>44</v>
      </c>
      <c r="F32" s="14"/>
      <c r="G32" s="15"/>
      <c r="H32" s="15"/>
      <c r="I32" s="15"/>
      <c r="J32" s="15" t="s">
        <v>1607</v>
      </c>
    </row>
    <row r="33" spans="1:10" ht="15.75" customHeight="1">
      <c r="A33" s="15" t="s">
        <v>1746</v>
      </c>
      <c r="B33" s="11">
        <v>7.739583333333333E-2</v>
      </c>
      <c r="C33" s="15" t="s">
        <v>14</v>
      </c>
      <c r="D33" s="15" t="s">
        <v>30</v>
      </c>
      <c r="E33" s="14">
        <f t="shared" ref="E33:E34" si="2">F33+8</f>
        <v>12</v>
      </c>
      <c r="F33" s="14">
        <v>4</v>
      </c>
      <c r="G33" s="15"/>
      <c r="H33" s="15"/>
      <c r="I33" s="15"/>
      <c r="J33" s="15" t="s">
        <v>32</v>
      </c>
    </row>
    <row r="34" spans="1:10" ht="15.75" customHeight="1">
      <c r="A34" s="15" t="s">
        <v>1746</v>
      </c>
      <c r="B34" s="11">
        <v>7.7407407407407411E-2</v>
      </c>
      <c r="C34" s="15" t="s">
        <v>14</v>
      </c>
      <c r="D34" s="15" t="s">
        <v>30</v>
      </c>
      <c r="E34" s="14">
        <f t="shared" si="2"/>
        <v>27</v>
      </c>
      <c r="F34" s="14">
        <v>19</v>
      </c>
      <c r="G34" s="15"/>
      <c r="H34" s="15"/>
      <c r="I34" s="15"/>
      <c r="J34" s="15" t="s">
        <v>32</v>
      </c>
    </row>
    <row r="35" spans="1:10" ht="15.75" customHeight="1">
      <c r="A35" s="15" t="s">
        <v>1746</v>
      </c>
      <c r="B35" s="11">
        <v>7.7708333333333338E-2</v>
      </c>
      <c r="C35" s="15" t="s">
        <v>14</v>
      </c>
      <c r="D35" s="15" t="s">
        <v>28</v>
      </c>
      <c r="E35" s="14"/>
      <c r="F35" s="14"/>
      <c r="G35" s="15"/>
      <c r="H35" s="15" t="s">
        <v>1754</v>
      </c>
      <c r="I35" s="15"/>
      <c r="J35" s="15"/>
    </row>
    <row r="36" spans="1:10" ht="15.75" customHeight="1">
      <c r="A36" s="15" t="s">
        <v>1746</v>
      </c>
      <c r="B36" s="11">
        <v>7.7939814814814809E-2</v>
      </c>
      <c r="C36" s="15" t="s">
        <v>14</v>
      </c>
      <c r="D36" s="15" t="s">
        <v>30</v>
      </c>
      <c r="E36" s="14">
        <v>18</v>
      </c>
      <c r="F36" s="14">
        <f t="shared" ref="F36:F37" si="3">E36-8</f>
        <v>10</v>
      </c>
      <c r="G36" s="15"/>
      <c r="H36" s="15"/>
      <c r="I36" s="15"/>
      <c r="J36" s="15" t="s">
        <v>32</v>
      </c>
    </row>
    <row r="37" spans="1:10" ht="15.75" customHeight="1">
      <c r="A37" s="15" t="s">
        <v>1746</v>
      </c>
      <c r="B37" s="11">
        <v>7.7974537037037037E-2</v>
      </c>
      <c r="C37" s="15" t="s">
        <v>14</v>
      </c>
      <c r="D37" s="15" t="s">
        <v>30</v>
      </c>
      <c r="E37" s="14">
        <v>17</v>
      </c>
      <c r="F37" s="14">
        <f t="shared" si="3"/>
        <v>9</v>
      </c>
      <c r="G37" s="15"/>
      <c r="H37" s="15"/>
      <c r="I37" s="15"/>
      <c r="J37" s="15" t="s">
        <v>32</v>
      </c>
    </row>
    <row r="38" spans="1:10" ht="15.75" customHeight="1">
      <c r="A38" s="15" t="s">
        <v>1746</v>
      </c>
      <c r="B38" s="11">
        <v>8.4930555555555551E-2</v>
      </c>
      <c r="C38" s="15" t="s">
        <v>14</v>
      </c>
      <c r="D38" s="15" t="s">
        <v>69</v>
      </c>
      <c r="E38" s="14">
        <v>19</v>
      </c>
      <c r="F38" s="14">
        <f t="shared" ref="F38:F39" si="4">E38-3</f>
        <v>16</v>
      </c>
      <c r="G38" s="15"/>
      <c r="H38" s="15"/>
      <c r="I38" s="15"/>
      <c r="J38" s="15"/>
    </row>
    <row r="39" spans="1:10" ht="15.75" customHeight="1">
      <c r="A39" s="15" t="s">
        <v>1746</v>
      </c>
      <c r="B39" s="11">
        <v>8.5358796296296294E-2</v>
      </c>
      <c r="C39" s="15" t="s">
        <v>14</v>
      </c>
      <c r="D39" s="15" t="s">
        <v>22</v>
      </c>
      <c r="E39" s="14">
        <v>13</v>
      </c>
      <c r="F39" s="14">
        <f t="shared" si="4"/>
        <v>10</v>
      </c>
      <c r="G39" s="15"/>
      <c r="H39" s="15"/>
      <c r="I39" s="15"/>
      <c r="J39" s="15"/>
    </row>
    <row r="40" spans="1:10" ht="15.75" customHeight="1">
      <c r="A40" s="15" t="s">
        <v>1746</v>
      </c>
      <c r="B40" s="11">
        <v>8.5590277777777779E-2</v>
      </c>
      <c r="C40" s="15" t="s">
        <v>14</v>
      </c>
      <c r="D40" s="15" t="s">
        <v>70</v>
      </c>
      <c r="E40" s="14" t="s">
        <v>38</v>
      </c>
      <c r="F40" s="14" t="s">
        <v>38</v>
      </c>
      <c r="G40" s="15"/>
      <c r="H40" s="15"/>
      <c r="I40" s="15"/>
      <c r="J40" s="15" t="s">
        <v>1759</v>
      </c>
    </row>
    <row r="41" spans="1:10" ht="15.75" customHeight="1">
      <c r="A41" s="15" t="s">
        <v>1746</v>
      </c>
      <c r="B41" s="11">
        <v>0.1046875</v>
      </c>
      <c r="C41" s="15" t="s">
        <v>13</v>
      </c>
      <c r="D41" s="15" t="s">
        <v>22</v>
      </c>
      <c r="E41" s="14">
        <v>25</v>
      </c>
      <c r="F41" s="14">
        <f>E41-10</f>
        <v>15</v>
      </c>
      <c r="G41" s="15"/>
      <c r="H41" s="15"/>
      <c r="I41" s="15"/>
      <c r="J41" s="15" t="s">
        <v>820</v>
      </c>
    </row>
    <row r="42" spans="1:10" ht="15.75" customHeight="1">
      <c r="A42" s="15" t="s">
        <v>1746</v>
      </c>
      <c r="B42" s="11">
        <v>0.1046875</v>
      </c>
      <c r="C42" s="15" t="s">
        <v>66</v>
      </c>
      <c r="D42" s="15" t="s">
        <v>22</v>
      </c>
      <c r="E42" s="14">
        <v>26</v>
      </c>
      <c r="F42" s="14">
        <f>E42-2-10</f>
        <v>14</v>
      </c>
      <c r="G42" s="15"/>
      <c r="H42" s="15"/>
      <c r="I42" s="15"/>
      <c r="J42" s="15" t="s">
        <v>820</v>
      </c>
    </row>
    <row r="43" spans="1:10" ht="15.75" customHeight="1">
      <c r="A43" s="15" t="s">
        <v>1746</v>
      </c>
      <c r="B43" s="11">
        <v>0.1047337962962963</v>
      </c>
      <c r="C43" s="15" t="s">
        <v>14</v>
      </c>
      <c r="D43" s="15" t="s">
        <v>22</v>
      </c>
      <c r="E43" s="14">
        <v>27</v>
      </c>
      <c r="F43" s="14">
        <f>E43-10-8</f>
        <v>9</v>
      </c>
      <c r="G43" s="15"/>
      <c r="H43" s="15"/>
      <c r="I43" s="15"/>
      <c r="J43" s="15" t="s">
        <v>820</v>
      </c>
    </row>
    <row r="44" spans="1:10" ht="15.75" customHeight="1">
      <c r="A44" s="15" t="s">
        <v>1746</v>
      </c>
      <c r="B44" s="11">
        <v>0.10474537037037036</v>
      </c>
      <c r="C44" s="15" t="s">
        <v>21</v>
      </c>
      <c r="D44" s="15" t="s">
        <v>22</v>
      </c>
      <c r="E44" s="14">
        <v>23</v>
      </c>
      <c r="F44" s="14">
        <f>E44-10-2</f>
        <v>11</v>
      </c>
      <c r="G44" s="15"/>
      <c r="H44" s="15"/>
      <c r="I44" s="15"/>
      <c r="J44" s="15" t="s">
        <v>820</v>
      </c>
    </row>
    <row r="45" spans="1:10" ht="15.75" customHeight="1">
      <c r="A45" s="15" t="s">
        <v>1746</v>
      </c>
      <c r="B45" s="11">
        <v>0.10484953703703703</v>
      </c>
      <c r="C45" s="15" t="s">
        <v>19</v>
      </c>
      <c r="D45" s="15" t="s">
        <v>22</v>
      </c>
      <c r="E45" s="14" t="s">
        <v>38</v>
      </c>
      <c r="F45" s="14" t="s">
        <v>38</v>
      </c>
      <c r="G45" s="15"/>
      <c r="H45" s="15"/>
      <c r="I45" s="15"/>
      <c r="J45" s="15" t="s">
        <v>56</v>
      </c>
    </row>
    <row r="46" spans="1:10" ht="15.75" customHeight="1">
      <c r="A46" s="15" t="s">
        <v>1746</v>
      </c>
      <c r="B46" s="11">
        <v>0.1047337962962963</v>
      </c>
      <c r="C46" s="15" t="s">
        <v>19</v>
      </c>
      <c r="D46" s="15" t="s">
        <v>22</v>
      </c>
      <c r="E46" s="14">
        <v>34</v>
      </c>
      <c r="F46" s="14">
        <f>E46-10-11</f>
        <v>13</v>
      </c>
      <c r="G46" s="15"/>
      <c r="H46" s="15"/>
      <c r="I46" s="15"/>
      <c r="J46" s="15" t="s">
        <v>1227</v>
      </c>
    </row>
    <row r="47" spans="1:10" ht="15.75" customHeight="1">
      <c r="A47" s="15" t="s">
        <v>1746</v>
      </c>
      <c r="B47" s="11">
        <v>0.10489583333333333</v>
      </c>
      <c r="C47" s="15" t="s">
        <v>18</v>
      </c>
      <c r="D47" s="15" t="s">
        <v>22</v>
      </c>
      <c r="E47" s="14">
        <v>21</v>
      </c>
      <c r="F47" s="14">
        <f>E47-4-10</f>
        <v>7</v>
      </c>
      <c r="G47" s="15"/>
      <c r="H47" s="15"/>
      <c r="I47" s="15"/>
      <c r="J47" s="15" t="s">
        <v>820</v>
      </c>
    </row>
    <row r="48" spans="1:10" ht="15.75" customHeight="1">
      <c r="A48" s="15" t="s">
        <v>1746</v>
      </c>
      <c r="B48" s="11">
        <v>0.10490740740740741</v>
      </c>
      <c r="C48" s="15" t="s">
        <v>888</v>
      </c>
      <c r="D48" s="15" t="s">
        <v>22</v>
      </c>
      <c r="E48" s="14">
        <v>26</v>
      </c>
      <c r="F48" s="14">
        <f>E48-1-10</f>
        <v>15</v>
      </c>
      <c r="G48" s="15"/>
      <c r="H48" s="15"/>
      <c r="I48" s="15"/>
      <c r="J48" s="15" t="s">
        <v>820</v>
      </c>
    </row>
    <row r="49" spans="1:10" ht="15.75" customHeight="1">
      <c r="A49" s="15" t="s">
        <v>1746</v>
      </c>
      <c r="B49" s="11">
        <v>0.10550925925925926</v>
      </c>
      <c r="C49" s="15" t="s">
        <v>13</v>
      </c>
      <c r="D49" s="15" t="s">
        <v>15</v>
      </c>
      <c r="E49" s="14">
        <v>5</v>
      </c>
      <c r="F49" s="14">
        <f>E49-1</f>
        <v>4</v>
      </c>
      <c r="G49" s="15"/>
      <c r="H49" s="15"/>
      <c r="I49" s="15"/>
      <c r="J49" s="15"/>
    </row>
    <row r="50" spans="1:10" ht="15.75" customHeight="1">
      <c r="A50" s="15" t="s">
        <v>1746</v>
      </c>
      <c r="B50" s="11">
        <v>0.10958333333333334</v>
      </c>
      <c r="C50" s="15" t="s">
        <v>66</v>
      </c>
      <c r="D50" s="15" t="s">
        <v>109</v>
      </c>
      <c r="E50" s="14">
        <v>23</v>
      </c>
      <c r="F50" s="14">
        <f>E50-4</f>
        <v>19</v>
      </c>
      <c r="G50" s="15"/>
      <c r="H50" s="15"/>
      <c r="I50" s="15"/>
      <c r="J50" s="15"/>
    </row>
    <row r="51" spans="1:10" ht="15.75" customHeight="1">
      <c r="A51" s="15" t="s">
        <v>1746</v>
      </c>
      <c r="B51" s="11">
        <v>0.11180555555555556</v>
      </c>
      <c r="C51" s="15" t="s">
        <v>19</v>
      </c>
      <c r="D51" s="15" t="s">
        <v>15</v>
      </c>
      <c r="E51" s="14" t="s">
        <v>17</v>
      </c>
      <c r="F51" s="14">
        <v>20</v>
      </c>
      <c r="G51" s="15"/>
      <c r="H51" s="15"/>
      <c r="I51" s="15"/>
      <c r="J51" s="15"/>
    </row>
    <row r="52" spans="1:10" ht="15.75" customHeight="1">
      <c r="A52" s="15" t="s">
        <v>1746</v>
      </c>
      <c r="B52" s="11">
        <v>0.11383101851851851</v>
      </c>
      <c r="C52" s="15" t="s">
        <v>19</v>
      </c>
      <c r="D52" s="15" t="s">
        <v>16</v>
      </c>
      <c r="E52" s="14">
        <v>20</v>
      </c>
      <c r="F52" s="14">
        <f>E52-5</f>
        <v>15</v>
      </c>
      <c r="G52" s="15"/>
      <c r="H52" s="15"/>
      <c r="I52" s="15"/>
      <c r="J52" s="15"/>
    </row>
    <row r="53" spans="1:10" ht="15.75" customHeight="1">
      <c r="A53" s="15" t="s">
        <v>1746</v>
      </c>
      <c r="B53" s="11">
        <v>0.11390046296296297</v>
      </c>
      <c r="C53" s="15" t="s">
        <v>18</v>
      </c>
      <c r="D53" s="15" t="s">
        <v>16</v>
      </c>
      <c r="E53" s="14">
        <v>19</v>
      </c>
      <c r="F53" s="14">
        <f>E53-4</f>
        <v>15</v>
      </c>
      <c r="G53" s="15"/>
      <c r="H53" s="15"/>
      <c r="I53" s="15"/>
      <c r="J53" s="15"/>
    </row>
    <row r="54" spans="1:10" ht="15.75" customHeight="1">
      <c r="A54" s="15" t="s">
        <v>1746</v>
      </c>
      <c r="B54" s="11">
        <v>0.11390046296296297</v>
      </c>
      <c r="C54" s="15" t="s">
        <v>888</v>
      </c>
      <c r="D54" s="15" t="s">
        <v>16</v>
      </c>
      <c r="E54" s="14">
        <v>17</v>
      </c>
      <c r="F54" s="14">
        <f>E54-1</f>
        <v>16</v>
      </c>
      <c r="G54" s="15"/>
      <c r="H54" s="15"/>
      <c r="I54" s="15"/>
      <c r="J54" s="15"/>
    </row>
    <row r="55" spans="1:10" ht="15.75" customHeight="1">
      <c r="A55" s="15" t="s">
        <v>1746</v>
      </c>
      <c r="B55" s="11">
        <v>0.11392361111111111</v>
      </c>
      <c r="C55" s="15" t="s">
        <v>14</v>
      </c>
      <c r="D55" s="15" t="s">
        <v>16</v>
      </c>
      <c r="E55" s="14">
        <v>18</v>
      </c>
      <c r="F55" s="14">
        <f>E55-5</f>
        <v>13</v>
      </c>
      <c r="G55" s="15"/>
      <c r="H55" s="15"/>
      <c r="I55" s="15"/>
      <c r="J55" s="15"/>
    </row>
    <row r="56" spans="1:10" ht="15.75" customHeight="1">
      <c r="A56" s="15" t="s">
        <v>1746</v>
      </c>
      <c r="B56" s="11">
        <v>0.11394675925925926</v>
      </c>
      <c r="C56" s="15" t="s">
        <v>21</v>
      </c>
      <c r="D56" s="15" t="s">
        <v>16</v>
      </c>
      <c r="E56" s="14">
        <v>16</v>
      </c>
      <c r="F56" s="14">
        <f>E56-1</f>
        <v>15</v>
      </c>
      <c r="G56" s="15"/>
      <c r="H56" s="15"/>
      <c r="I56" s="15"/>
      <c r="J56" s="15"/>
    </row>
    <row r="57" spans="1:10" ht="13">
      <c r="A57" s="15" t="s">
        <v>1746</v>
      </c>
      <c r="B57" s="11">
        <v>0.11421296296296296</v>
      </c>
      <c r="C57" s="15" t="s">
        <v>66</v>
      </c>
      <c r="D57" s="15" t="s">
        <v>16</v>
      </c>
      <c r="E57" s="14">
        <v>14</v>
      </c>
      <c r="F57" s="14">
        <f>E57-2</f>
        <v>12</v>
      </c>
      <c r="G57" s="15"/>
      <c r="H57" s="15"/>
      <c r="I57" s="15"/>
      <c r="J57" s="15"/>
    </row>
    <row r="58" spans="1:10" ht="13">
      <c r="A58" s="15" t="s">
        <v>1746</v>
      </c>
      <c r="B58" s="11">
        <v>0.1142824074074074</v>
      </c>
      <c r="C58" s="15" t="s">
        <v>13</v>
      </c>
      <c r="D58" s="15" t="s">
        <v>16</v>
      </c>
      <c r="E58" s="14">
        <v>4</v>
      </c>
      <c r="F58" s="14">
        <f>E58-0</f>
        <v>4</v>
      </c>
      <c r="G58" s="15"/>
      <c r="H58" s="15"/>
      <c r="I58" s="15"/>
      <c r="J58" s="15"/>
    </row>
    <row r="59" spans="1:10" ht="13">
      <c r="A59" s="15" t="s">
        <v>1746</v>
      </c>
      <c r="B59" s="11">
        <v>0.11511574074074074</v>
      </c>
      <c r="C59" s="15" t="s">
        <v>19</v>
      </c>
      <c r="D59" s="15" t="s">
        <v>22</v>
      </c>
      <c r="E59" s="14" t="s">
        <v>17</v>
      </c>
      <c r="F59" s="14">
        <v>20</v>
      </c>
      <c r="G59" s="15"/>
      <c r="H59" s="15"/>
      <c r="I59" s="15"/>
      <c r="J59" s="15"/>
    </row>
    <row r="60" spans="1:10" ht="13">
      <c r="A60" s="15" t="s">
        <v>1746</v>
      </c>
      <c r="B60" s="11">
        <v>0.11768518518518518</v>
      </c>
      <c r="C60" s="15" t="s">
        <v>18</v>
      </c>
      <c r="D60" s="15" t="s">
        <v>33</v>
      </c>
      <c r="E60" s="14">
        <v>12</v>
      </c>
      <c r="F60" s="14">
        <f>E60-8</f>
        <v>4</v>
      </c>
      <c r="G60" s="15"/>
      <c r="H60" s="15"/>
      <c r="I60" s="15"/>
      <c r="J60" s="15" t="s">
        <v>1788</v>
      </c>
    </row>
    <row r="61" spans="1:10" ht="13">
      <c r="A61" s="15" t="s">
        <v>1746</v>
      </c>
      <c r="B61" s="11">
        <v>0.11813657407407407</v>
      </c>
      <c r="C61" s="15" t="s">
        <v>14</v>
      </c>
      <c r="D61" s="15" t="s">
        <v>15</v>
      </c>
      <c r="E61" s="14">
        <v>22</v>
      </c>
      <c r="F61" s="14">
        <f>E61-3</f>
        <v>19</v>
      </c>
      <c r="G61" s="15"/>
      <c r="H61" s="15"/>
      <c r="I61" s="15"/>
      <c r="J61" s="15"/>
    </row>
    <row r="62" spans="1:10" ht="13">
      <c r="A62" s="15" t="s">
        <v>1746</v>
      </c>
      <c r="B62" s="11">
        <v>0.12043981481481482</v>
      </c>
      <c r="C62" s="15" t="s">
        <v>21</v>
      </c>
      <c r="D62" s="15" t="s">
        <v>113</v>
      </c>
      <c r="E62" s="14" t="s">
        <v>38</v>
      </c>
      <c r="F62" s="14" t="s">
        <v>38</v>
      </c>
      <c r="G62" s="15"/>
      <c r="H62" s="15"/>
      <c r="I62" s="15"/>
      <c r="J62" s="15" t="s">
        <v>56</v>
      </c>
    </row>
    <row r="63" spans="1:10" ht="13">
      <c r="A63" s="15" t="s">
        <v>1746</v>
      </c>
      <c r="B63" s="11">
        <v>0.12043981481481482</v>
      </c>
      <c r="C63" s="15" t="s">
        <v>21</v>
      </c>
      <c r="D63" s="15" t="s">
        <v>113</v>
      </c>
      <c r="E63" s="14">
        <v>26</v>
      </c>
      <c r="F63" s="14">
        <f>E63-7</f>
        <v>19</v>
      </c>
      <c r="G63" s="15"/>
      <c r="H63" s="15"/>
      <c r="I63" s="15"/>
      <c r="J63" s="15" t="s">
        <v>1790</v>
      </c>
    </row>
    <row r="64" spans="1:10" ht="13">
      <c r="A64" s="15" t="s">
        <v>1746</v>
      </c>
      <c r="B64" s="11">
        <v>0.12236111111111111</v>
      </c>
      <c r="C64" s="15" t="s">
        <v>66</v>
      </c>
      <c r="D64" s="15" t="s">
        <v>113</v>
      </c>
      <c r="E64" s="14" t="s">
        <v>38</v>
      </c>
      <c r="F64" s="14" t="s">
        <v>38</v>
      </c>
      <c r="G64" s="15"/>
      <c r="H64" s="15"/>
      <c r="I64" s="15"/>
      <c r="J64" s="15" t="s">
        <v>56</v>
      </c>
    </row>
    <row r="65" spans="1:10" ht="13">
      <c r="A65" s="15" t="s">
        <v>1746</v>
      </c>
      <c r="B65" s="11">
        <v>0.12236111111111111</v>
      </c>
      <c r="C65" s="15" t="s">
        <v>66</v>
      </c>
      <c r="D65" s="15" t="s">
        <v>113</v>
      </c>
      <c r="E65" s="14">
        <v>16</v>
      </c>
      <c r="F65" s="14">
        <f>E65--1</f>
        <v>17</v>
      </c>
      <c r="G65" s="15"/>
      <c r="H65" s="15"/>
      <c r="I65" s="15"/>
      <c r="J65" s="15" t="s">
        <v>1790</v>
      </c>
    </row>
    <row r="66" spans="1:10" ht="13">
      <c r="A66" s="15" t="s">
        <v>1746</v>
      </c>
      <c r="B66" s="11">
        <v>0.1247337962962963</v>
      </c>
      <c r="C66" s="15" t="s">
        <v>19</v>
      </c>
      <c r="D66" s="15" t="s">
        <v>30</v>
      </c>
      <c r="E66" s="14">
        <v>28</v>
      </c>
      <c r="F66" s="14">
        <f>E66-9</f>
        <v>19</v>
      </c>
      <c r="G66" s="15"/>
      <c r="H66" s="15"/>
      <c r="I66" s="15"/>
      <c r="J66" s="15" t="s">
        <v>1328</v>
      </c>
    </row>
    <row r="67" spans="1:10" ht="13">
      <c r="A67" s="15" t="s">
        <v>1746</v>
      </c>
      <c r="B67" s="11">
        <v>0.12491898148148148</v>
      </c>
      <c r="C67" s="15" t="s">
        <v>19</v>
      </c>
      <c r="D67" s="15" t="s">
        <v>28</v>
      </c>
      <c r="E67" s="14">
        <v>26</v>
      </c>
      <c r="F67" s="14"/>
      <c r="G67" s="15"/>
      <c r="H67" s="15" t="s">
        <v>1791</v>
      </c>
      <c r="I67" s="15"/>
      <c r="J67" s="15"/>
    </row>
    <row r="68" spans="1:10" ht="13">
      <c r="A68" s="15" t="s">
        <v>1746</v>
      </c>
      <c r="B68" s="11">
        <v>0.12540509259259258</v>
      </c>
      <c r="C68" s="15" t="s">
        <v>19</v>
      </c>
      <c r="D68" s="15" t="s">
        <v>22</v>
      </c>
      <c r="E68" s="14">
        <v>22</v>
      </c>
      <c r="F68" s="14">
        <f>E68-11</f>
        <v>11</v>
      </c>
      <c r="G68" s="15"/>
      <c r="H68" s="15"/>
      <c r="I68" s="15"/>
      <c r="J68" s="15"/>
    </row>
    <row r="69" spans="1:10" ht="13">
      <c r="A69" s="15" t="s">
        <v>1746</v>
      </c>
      <c r="B69" s="11">
        <v>0.12615740740740741</v>
      </c>
      <c r="C69" s="15" t="s">
        <v>18</v>
      </c>
      <c r="D69" s="15" t="s">
        <v>33</v>
      </c>
      <c r="E69" s="14">
        <v>23</v>
      </c>
      <c r="F69" s="14">
        <v>15</v>
      </c>
      <c r="G69" s="15"/>
      <c r="H69" s="15"/>
      <c r="I69" s="15"/>
      <c r="J69" s="15" t="s">
        <v>781</v>
      </c>
    </row>
    <row r="70" spans="1:10" ht="13">
      <c r="A70" s="15" t="s">
        <v>1746</v>
      </c>
      <c r="B70" s="11">
        <v>0.12636574074074075</v>
      </c>
      <c r="C70" s="15" t="s">
        <v>18</v>
      </c>
      <c r="D70" s="15" t="s">
        <v>28</v>
      </c>
      <c r="E70" s="14">
        <v>26</v>
      </c>
      <c r="F70" s="14"/>
      <c r="G70" s="15"/>
      <c r="H70" s="15" t="s">
        <v>1792</v>
      </c>
      <c r="I70" s="15"/>
      <c r="J70" s="15"/>
    </row>
    <row r="71" spans="1:10" ht="13">
      <c r="A71" s="15" t="s">
        <v>1746</v>
      </c>
      <c r="B71" s="11">
        <v>0.12690972222222222</v>
      </c>
      <c r="C71" s="15" t="s">
        <v>18</v>
      </c>
      <c r="D71" s="15" t="s">
        <v>33</v>
      </c>
      <c r="E71" s="14">
        <v>11</v>
      </c>
      <c r="F71" s="14">
        <f>E71-8</f>
        <v>3</v>
      </c>
      <c r="G71" s="15"/>
      <c r="H71" s="15"/>
      <c r="I71" s="15"/>
      <c r="J71" s="15" t="s">
        <v>155</v>
      </c>
    </row>
    <row r="72" spans="1:10" ht="13">
      <c r="A72" s="15" t="s">
        <v>1746</v>
      </c>
      <c r="B72" s="11">
        <v>0.12790509259259258</v>
      </c>
      <c r="C72" s="15" t="s">
        <v>14</v>
      </c>
      <c r="D72" s="15" t="s">
        <v>30</v>
      </c>
      <c r="E72" s="14">
        <f>F72+8</f>
        <v>27</v>
      </c>
      <c r="F72" s="14">
        <v>19</v>
      </c>
      <c r="G72" s="15"/>
      <c r="H72" s="15"/>
      <c r="I72" s="15"/>
      <c r="J72" s="15" t="s">
        <v>32</v>
      </c>
    </row>
    <row r="73" spans="1:10" ht="13">
      <c r="A73" s="15" t="s">
        <v>1746</v>
      </c>
      <c r="B73" s="11">
        <v>0.12796296296296297</v>
      </c>
      <c r="C73" s="15" t="s">
        <v>14</v>
      </c>
      <c r="D73" s="15" t="s">
        <v>30</v>
      </c>
      <c r="E73" s="14">
        <v>17</v>
      </c>
      <c r="F73" s="14">
        <f>E73-8</f>
        <v>9</v>
      </c>
      <c r="G73" s="15"/>
      <c r="H73" s="15"/>
      <c r="I73" s="15"/>
      <c r="J73" s="15" t="s">
        <v>32</v>
      </c>
    </row>
    <row r="74" spans="1:10" ht="13">
      <c r="A74" s="15" t="s">
        <v>1746</v>
      </c>
      <c r="B74" s="11">
        <v>0.12807870370370369</v>
      </c>
      <c r="C74" s="15" t="s">
        <v>14</v>
      </c>
      <c r="D74" s="15" t="s">
        <v>28</v>
      </c>
      <c r="E74" s="14">
        <v>10</v>
      </c>
      <c r="F74" s="14"/>
      <c r="G74" s="15"/>
      <c r="H74" s="15" t="s">
        <v>1794</v>
      </c>
      <c r="I74" s="15"/>
      <c r="J74" s="15"/>
    </row>
    <row r="75" spans="1:10" ht="13">
      <c r="A75" s="15" t="s">
        <v>1746</v>
      </c>
      <c r="B75" s="11">
        <v>0.12810185185185186</v>
      </c>
      <c r="C75" s="15" t="s">
        <v>14</v>
      </c>
      <c r="D75" s="15" t="s">
        <v>28</v>
      </c>
      <c r="E75" s="14">
        <v>6</v>
      </c>
      <c r="F75" s="14"/>
      <c r="G75" s="15"/>
      <c r="H75" s="15" t="s">
        <v>1795</v>
      </c>
      <c r="I75" s="15"/>
      <c r="J75" s="15"/>
    </row>
    <row r="76" spans="1:10" ht="13">
      <c r="A76" s="15" t="s">
        <v>1746</v>
      </c>
      <c r="B76" s="11">
        <v>0.12815972222222222</v>
      </c>
      <c r="C76" s="15" t="s">
        <v>14</v>
      </c>
      <c r="D76" s="15" t="s">
        <v>30</v>
      </c>
      <c r="E76" s="14">
        <v>18</v>
      </c>
      <c r="F76" s="14">
        <f>E76-8</f>
        <v>10</v>
      </c>
      <c r="G76" s="15"/>
      <c r="H76" s="15"/>
      <c r="I76" s="15"/>
      <c r="J76" s="15" t="s">
        <v>32</v>
      </c>
    </row>
    <row r="77" spans="1:10" ht="13">
      <c r="A77" s="15" t="s">
        <v>1746</v>
      </c>
      <c r="B77" s="11">
        <v>0.12819444444444444</v>
      </c>
      <c r="C77" s="15" t="s">
        <v>14</v>
      </c>
      <c r="D77" s="15" t="s">
        <v>28</v>
      </c>
      <c r="E77" s="14">
        <v>8</v>
      </c>
      <c r="F77" s="14"/>
      <c r="G77" s="15"/>
      <c r="H77" s="15" t="s">
        <v>1798</v>
      </c>
      <c r="I77" s="15"/>
      <c r="J77" s="15"/>
    </row>
    <row r="78" spans="1:10" ht="13">
      <c r="A78" s="15" t="s">
        <v>1746</v>
      </c>
      <c r="B78" s="11">
        <v>0.1282986111111111</v>
      </c>
      <c r="C78" s="15" t="s">
        <v>14</v>
      </c>
      <c r="D78" s="15" t="s">
        <v>30</v>
      </c>
      <c r="E78" s="14">
        <f t="shared" ref="E78:E79" si="5">F78+8</f>
        <v>25</v>
      </c>
      <c r="F78" s="14">
        <v>17</v>
      </c>
      <c r="G78" s="15"/>
      <c r="H78" s="15"/>
      <c r="I78" s="15"/>
      <c r="J78" s="15" t="s">
        <v>32</v>
      </c>
    </row>
    <row r="79" spans="1:10" ht="13">
      <c r="A79" s="15" t="s">
        <v>1746</v>
      </c>
      <c r="B79" s="11">
        <v>0.12832175925925926</v>
      </c>
      <c r="C79" s="15" t="s">
        <v>14</v>
      </c>
      <c r="D79" s="15" t="s">
        <v>30</v>
      </c>
      <c r="E79" s="14">
        <f t="shared" si="5"/>
        <v>10</v>
      </c>
      <c r="F79" s="14">
        <v>2</v>
      </c>
      <c r="G79" s="15"/>
      <c r="H79" s="15"/>
      <c r="I79" s="15"/>
      <c r="J79" s="15" t="s">
        <v>32</v>
      </c>
    </row>
    <row r="80" spans="1:10" ht="13">
      <c r="A80" s="15" t="s">
        <v>1746</v>
      </c>
      <c r="B80" s="11">
        <v>0.12840277777777778</v>
      </c>
      <c r="C80" s="15" t="s">
        <v>14</v>
      </c>
      <c r="D80" s="15" t="s">
        <v>28</v>
      </c>
      <c r="E80" s="14">
        <v>10</v>
      </c>
      <c r="F80" s="14"/>
      <c r="G80" s="15"/>
      <c r="H80" s="15" t="s">
        <v>1794</v>
      </c>
      <c r="I80" s="15"/>
      <c r="J80" s="15"/>
    </row>
    <row r="81" spans="1:10" ht="13">
      <c r="A81" s="15" t="s">
        <v>1746</v>
      </c>
      <c r="B81" s="11">
        <v>0.13126157407407407</v>
      </c>
      <c r="C81" s="15" t="s">
        <v>21</v>
      </c>
      <c r="D81" s="15" t="s">
        <v>33</v>
      </c>
      <c r="E81" s="14">
        <f>F81+8</f>
        <v>22</v>
      </c>
      <c r="F81" s="14">
        <v>14</v>
      </c>
      <c r="G81" s="15"/>
      <c r="H81" s="15"/>
      <c r="I81" s="15"/>
      <c r="J81" s="15" t="s">
        <v>1803</v>
      </c>
    </row>
    <row r="82" spans="1:10" ht="13">
      <c r="A82" s="15" t="s">
        <v>1746</v>
      </c>
      <c r="B82" s="11">
        <v>0.13146990740740741</v>
      </c>
      <c r="C82" s="15" t="s">
        <v>21</v>
      </c>
      <c r="D82" s="15" t="s">
        <v>28</v>
      </c>
      <c r="E82" s="14">
        <v>10</v>
      </c>
      <c r="F82" s="14"/>
      <c r="G82" s="15"/>
      <c r="H82" s="15" t="s">
        <v>1806</v>
      </c>
      <c r="I82" s="15"/>
      <c r="J82" s="15"/>
    </row>
    <row r="83" spans="1:10" ht="13">
      <c r="A83" s="15" t="s">
        <v>1746</v>
      </c>
      <c r="B83" s="11">
        <v>0.13197916666666668</v>
      </c>
      <c r="C83" s="15" t="s">
        <v>14</v>
      </c>
      <c r="D83" s="15" t="s">
        <v>30</v>
      </c>
      <c r="E83" s="14">
        <v>12</v>
      </c>
      <c r="F83" s="14">
        <f>E83-8</f>
        <v>4</v>
      </c>
      <c r="G83" s="15"/>
      <c r="H83" s="15"/>
      <c r="I83" s="15"/>
      <c r="J83" s="15" t="s">
        <v>629</v>
      </c>
    </row>
    <row r="84" spans="1:10" ht="13">
      <c r="A84" s="15" t="s">
        <v>1746</v>
      </c>
      <c r="B84" s="11">
        <v>0.13383101851851853</v>
      </c>
      <c r="C84" s="15" t="s">
        <v>13</v>
      </c>
      <c r="D84" s="15" t="s">
        <v>30</v>
      </c>
      <c r="E84" s="14">
        <v>19</v>
      </c>
      <c r="F84" s="14">
        <f t="shared" ref="F84:F85" si="6">E84-9</f>
        <v>10</v>
      </c>
      <c r="G84" s="15"/>
      <c r="H84" s="15"/>
      <c r="I84" s="15"/>
      <c r="J84" s="15" t="s">
        <v>1807</v>
      </c>
    </row>
    <row r="85" spans="1:10" ht="13">
      <c r="A85" s="15" t="s">
        <v>1746</v>
      </c>
      <c r="B85" s="11">
        <v>0.13495370370370371</v>
      </c>
      <c r="C85" s="15" t="s">
        <v>13</v>
      </c>
      <c r="D85" s="15" t="s">
        <v>30</v>
      </c>
      <c r="E85" s="14">
        <v>23</v>
      </c>
      <c r="F85" s="14">
        <f t="shared" si="6"/>
        <v>14</v>
      </c>
      <c r="G85" s="15"/>
      <c r="H85" s="15"/>
      <c r="I85" s="15"/>
      <c r="J85" s="15" t="s">
        <v>1020</v>
      </c>
    </row>
    <row r="86" spans="1:10" ht="13">
      <c r="A86" s="15" t="s">
        <v>1746</v>
      </c>
      <c r="B86" s="11">
        <v>0.13849537037037038</v>
      </c>
      <c r="C86" s="15" t="s">
        <v>14</v>
      </c>
      <c r="D86" s="15" t="s">
        <v>116</v>
      </c>
      <c r="E86" s="14">
        <v>17</v>
      </c>
      <c r="F86" s="14">
        <f>E86-1</f>
        <v>16</v>
      </c>
      <c r="G86" s="15"/>
      <c r="H86" s="15"/>
      <c r="I86" s="15"/>
      <c r="J86" s="15"/>
    </row>
    <row r="87" spans="1:10" ht="13">
      <c r="A87" s="15" t="s">
        <v>1746</v>
      </c>
      <c r="B87" s="11">
        <v>0.14291666666666666</v>
      </c>
      <c r="C87" s="15" t="s">
        <v>13</v>
      </c>
      <c r="D87" s="15" t="s">
        <v>52</v>
      </c>
      <c r="E87" s="14" t="s">
        <v>38</v>
      </c>
      <c r="F87" s="14" t="s">
        <v>38</v>
      </c>
      <c r="G87" s="15"/>
      <c r="H87" s="15"/>
      <c r="I87" s="15"/>
      <c r="J87" s="15"/>
    </row>
    <row r="88" spans="1:10" ht="13">
      <c r="A88" s="15" t="s">
        <v>1746</v>
      </c>
      <c r="B88" s="11">
        <v>0.14324074074074075</v>
      </c>
      <c r="C88" s="15" t="s">
        <v>18</v>
      </c>
      <c r="D88" s="15" t="s">
        <v>109</v>
      </c>
      <c r="E88" s="14" t="s">
        <v>38</v>
      </c>
      <c r="F88" s="14" t="s">
        <v>38</v>
      </c>
      <c r="G88" s="15"/>
      <c r="H88" s="15"/>
      <c r="I88" s="15"/>
      <c r="J88" s="15" t="s">
        <v>56</v>
      </c>
    </row>
    <row r="89" spans="1:10" ht="13">
      <c r="A89" s="15" t="s">
        <v>1746</v>
      </c>
      <c r="B89" s="11">
        <v>0.14324074074074075</v>
      </c>
      <c r="C89" s="15" t="s">
        <v>18</v>
      </c>
      <c r="D89" s="15" t="s">
        <v>109</v>
      </c>
      <c r="E89" s="14">
        <v>10</v>
      </c>
      <c r="F89" s="14">
        <f t="shared" ref="F89:F91" si="7">E89-3</f>
        <v>7</v>
      </c>
      <c r="G89" s="15"/>
      <c r="H89" s="15"/>
      <c r="I89" s="15"/>
      <c r="J89" s="15" t="s">
        <v>57</v>
      </c>
    </row>
    <row r="90" spans="1:10" ht="13">
      <c r="A90" s="15" t="s">
        <v>1746</v>
      </c>
      <c r="B90" s="11">
        <v>0.14431712962962964</v>
      </c>
      <c r="C90" s="15" t="s">
        <v>18</v>
      </c>
      <c r="D90" s="15" t="s">
        <v>109</v>
      </c>
      <c r="E90" s="14">
        <v>14</v>
      </c>
      <c r="F90" s="14">
        <f t="shared" si="7"/>
        <v>11</v>
      </c>
      <c r="G90" s="15"/>
      <c r="H90" s="15"/>
      <c r="I90" s="15"/>
      <c r="J90" s="15"/>
    </row>
    <row r="91" spans="1:10" ht="13">
      <c r="A91" s="15" t="s">
        <v>1746</v>
      </c>
      <c r="B91" s="11">
        <v>0.14486111111111111</v>
      </c>
      <c r="C91" s="15" t="s">
        <v>14</v>
      </c>
      <c r="D91" s="15" t="s">
        <v>15</v>
      </c>
      <c r="E91" s="14">
        <v>12</v>
      </c>
      <c r="F91" s="14">
        <f t="shared" si="7"/>
        <v>9</v>
      </c>
      <c r="G91" s="15"/>
      <c r="H91" s="15"/>
      <c r="I91" s="15"/>
      <c r="J91" s="15"/>
    </row>
    <row r="92" spans="1:10" ht="13">
      <c r="A92" s="15" t="s">
        <v>1746</v>
      </c>
      <c r="B92" s="11">
        <v>0.14524305555555556</v>
      </c>
      <c r="C92" s="15" t="s">
        <v>19</v>
      </c>
      <c r="D92" s="15" t="s">
        <v>15</v>
      </c>
      <c r="E92" s="14">
        <v>16</v>
      </c>
      <c r="F92" s="14">
        <f>E92-0</f>
        <v>16</v>
      </c>
      <c r="G92" s="15"/>
      <c r="H92" s="15"/>
      <c r="I92" s="15"/>
      <c r="J92" s="15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>
    <outlinePr summaryBelow="0" summaryRight="0"/>
  </sheetPr>
  <dimension ref="A1:J27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33203125" customWidth="1"/>
    <col min="2" max="2" width="7.33203125" customWidth="1"/>
    <col min="3" max="3" width="9.5" customWidth="1"/>
    <col min="4" max="4" width="15.5" customWidth="1"/>
    <col min="5" max="5" width="10.5" customWidth="1"/>
    <col min="6" max="6" width="12.5" customWidth="1"/>
    <col min="7" max="7" width="5.1640625" customWidth="1"/>
    <col min="8" max="8" width="19.6640625" customWidth="1"/>
    <col min="9" max="9" width="6.33203125" customWidth="1"/>
    <col min="10" max="10" width="37.83203125" customWidth="1"/>
  </cols>
  <sheetData>
    <row r="1" spans="1:10" ht="15.75" customHeight="1">
      <c r="A1" s="4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9" t="s">
        <v>1751</v>
      </c>
      <c r="B2" s="11">
        <v>1.1724537037037037E-2</v>
      </c>
      <c r="C2" s="19" t="s">
        <v>19</v>
      </c>
      <c r="D2" s="19" t="s">
        <v>22</v>
      </c>
      <c r="E2" s="19" t="s">
        <v>17</v>
      </c>
      <c r="F2" s="13">
        <v>20</v>
      </c>
      <c r="G2" s="19" t="s">
        <v>40</v>
      </c>
      <c r="H2" s="15"/>
      <c r="I2" s="15"/>
      <c r="J2" s="15"/>
    </row>
    <row r="3" spans="1:10" ht="15.75" customHeight="1">
      <c r="A3" s="19" t="s">
        <v>1751</v>
      </c>
      <c r="B3" s="11">
        <v>1.1724537037037037E-2</v>
      </c>
      <c r="C3" s="19" t="s">
        <v>19</v>
      </c>
      <c r="D3" s="19" t="s">
        <v>22</v>
      </c>
      <c r="E3" s="19" t="s">
        <v>38</v>
      </c>
      <c r="F3" s="19" t="s">
        <v>38</v>
      </c>
      <c r="G3" s="15"/>
      <c r="H3" s="15"/>
      <c r="I3" s="15"/>
      <c r="J3" s="19" t="s">
        <v>56</v>
      </c>
    </row>
    <row r="4" spans="1:10" ht="15.75" customHeight="1">
      <c r="A4" s="19" t="s">
        <v>1751</v>
      </c>
      <c r="B4" s="11">
        <v>1.2766203703703703E-2</v>
      </c>
      <c r="C4" s="19" t="s">
        <v>19</v>
      </c>
      <c r="D4" s="19" t="s">
        <v>15</v>
      </c>
      <c r="E4" s="13">
        <v>7</v>
      </c>
      <c r="F4" s="14">
        <f>E4-0</f>
        <v>7</v>
      </c>
      <c r="G4" s="15"/>
      <c r="H4" s="15"/>
      <c r="I4" s="15"/>
      <c r="J4" s="15"/>
    </row>
    <row r="5" spans="1:10" ht="15.75" customHeight="1">
      <c r="A5" s="19" t="s">
        <v>1751</v>
      </c>
      <c r="B5" s="11">
        <v>1.3159722222222222E-2</v>
      </c>
      <c r="C5" s="19" t="s">
        <v>13</v>
      </c>
      <c r="D5" s="19" t="s">
        <v>15</v>
      </c>
      <c r="E5" s="19" t="s">
        <v>20</v>
      </c>
      <c r="F5" s="13">
        <v>1</v>
      </c>
      <c r="G5" s="19" t="s">
        <v>40</v>
      </c>
      <c r="H5" s="15"/>
      <c r="I5" s="15"/>
      <c r="J5" s="15"/>
    </row>
    <row r="6" spans="1:10" ht="15.75" customHeight="1">
      <c r="A6" s="19" t="s">
        <v>1751</v>
      </c>
      <c r="B6" s="11">
        <v>1.53125E-2</v>
      </c>
      <c r="C6" s="19" t="s">
        <v>14</v>
      </c>
      <c r="D6" s="19" t="s">
        <v>16</v>
      </c>
      <c r="E6" s="13">
        <v>18</v>
      </c>
      <c r="F6" s="14">
        <f>E6-5</f>
        <v>13</v>
      </c>
      <c r="G6" s="15"/>
      <c r="H6" s="15"/>
      <c r="I6" s="15"/>
      <c r="J6" s="15"/>
    </row>
    <row r="7" spans="1:10" ht="15.75" customHeight="1">
      <c r="A7" s="19" t="s">
        <v>1751</v>
      </c>
      <c r="B7" s="11">
        <v>1.53125E-2</v>
      </c>
      <c r="C7" s="19" t="s">
        <v>18</v>
      </c>
      <c r="D7" s="19" t="s">
        <v>16</v>
      </c>
      <c r="E7" s="13">
        <v>19</v>
      </c>
      <c r="F7" s="14">
        <f>E7-4</f>
        <v>15</v>
      </c>
      <c r="G7" s="15"/>
      <c r="H7" s="15"/>
      <c r="I7" s="15"/>
      <c r="J7" s="15"/>
    </row>
    <row r="8" spans="1:10" ht="15.75" customHeight="1">
      <c r="A8" s="19" t="s">
        <v>1751</v>
      </c>
      <c r="B8" s="11">
        <v>1.5324074074074073E-2</v>
      </c>
      <c r="C8" s="19" t="s">
        <v>21</v>
      </c>
      <c r="D8" s="19" t="s">
        <v>16</v>
      </c>
      <c r="E8" s="13">
        <v>19</v>
      </c>
      <c r="F8" s="14">
        <f>E8-2</f>
        <v>17</v>
      </c>
      <c r="G8" s="15"/>
      <c r="H8" s="15"/>
      <c r="I8" s="15"/>
      <c r="J8" s="15"/>
    </row>
    <row r="9" spans="1:10" ht="15.75" customHeight="1">
      <c r="A9" s="19" t="s">
        <v>1751</v>
      </c>
      <c r="B9" s="11">
        <v>1.5462962962962963E-2</v>
      </c>
      <c r="C9" s="19" t="s">
        <v>13</v>
      </c>
      <c r="D9" s="19" t="s">
        <v>16</v>
      </c>
      <c r="E9" s="13">
        <v>14</v>
      </c>
      <c r="F9" s="14">
        <f>E9-0</f>
        <v>14</v>
      </c>
      <c r="G9" s="15"/>
      <c r="H9" s="15"/>
      <c r="I9" s="15"/>
      <c r="J9" s="15"/>
    </row>
    <row r="10" spans="1:10" ht="15.75" customHeight="1">
      <c r="A10" s="19" t="s">
        <v>1751</v>
      </c>
      <c r="B10" s="11">
        <v>1.5462962962962963E-2</v>
      </c>
      <c r="C10" s="19" t="s">
        <v>888</v>
      </c>
      <c r="D10" s="19" t="s">
        <v>16</v>
      </c>
      <c r="E10" s="13">
        <v>13</v>
      </c>
      <c r="F10" s="14">
        <f>E10-1</f>
        <v>12</v>
      </c>
      <c r="G10" s="15"/>
      <c r="H10" s="15"/>
      <c r="I10" s="15"/>
      <c r="J10" s="15"/>
    </row>
    <row r="11" spans="1:10" ht="15.75" customHeight="1">
      <c r="A11" s="19" t="s">
        <v>1751</v>
      </c>
      <c r="B11" s="11">
        <v>1.5601851851851851E-2</v>
      </c>
      <c r="C11" s="19" t="s">
        <v>19</v>
      </c>
      <c r="D11" s="19" t="s">
        <v>16</v>
      </c>
      <c r="E11" s="13">
        <v>10</v>
      </c>
      <c r="F11" s="14">
        <f>E11-5</f>
        <v>5</v>
      </c>
      <c r="G11" s="15"/>
      <c r="H11" s="15"/>
      <c r="I11" s="15"/>
      <c r="J11" s="15"/>
    </row>
    <row r="12" spans="1:10" ht="15.75" customHeight="1">
      <c r="A12" s="19" t="s">
        <v>1751</v>
      </c>
      <c r="B12" s="11">
        <v>1.5648148148148147E-2</v>
      </c>
      <c r="C12" s="19" t="s">
        <v>66</v>
      </c>
      <c r="D12" s="19" t="s">
        <v>16</v>
      </c>
      <c r="E12" s="13">
        <v>6</v>
      </c>
      <c r="F12" s="14">
        <f>E12-2</f>
        <v>4</v>
      </c>
      <c r="G12" s="15"/>
      <c r="H12" s="15"/>
      <c r="I12" s="15"/>
      <c r="J12" s="15"/>
    </row>
    <row r="13" spans="1:10" ht="15.75" customHeight="1">
      <c r="A13" s="19" t="s">
        <v>1751</v>
      </c>
      <c r="B13" s="11">
        <v>1.7638888888888888E-2</v>
      </c>
      <c r="C13" s="19" t="s">
        <v>14</v>
      </c>
      <c r="D13" s="19" t="s">
        <v>30</v>
      </c>
      <c r="E13" s="13">
        <f>F13+8</f>
        <v>27</v>
      </c>
      <c r="F13" s="13">
        <v>19</v>
      </c>
      <c r="G13" s="15"/>
      <c r="H13" s="15"/>
      <c r="I13" s="15"/>
      <c r="J13" s="19" t="s">
        <v>1764</v>
      </c>
    </row>
    <row r="14" spans="1:10" ht="15.75" customHeight="1">
      <c r="A14" s="19" t="s">
        <v>1751</v>
      </c>
      <c r="B14" s="11">
        <v>1.804398148148148E-2</v>
      </c>
      <c r="C14" s="19" t="s">
        <v>14</v>
      </c>
      <c r="D14" s="19" t="s">
        <v>28</v>
      </c>
      <c r="E14" s="13">
        <v>9</v>
      </c>
      <c r="F14" s="15"/>
      <c r="G14" s="15"/>
      <c r="H14" s="19" t="s">
        <v>1766</v>
      </c>
      <c r="I14" s="15"/>
      <c r="J14" s="15"/>
    </row>
    <row r="15" spans="1:10" ht="15.75" customHeight="1">
      <c r="A15" s="19" t="s">
        <v>1751</v>
      </c>
      <c r="B15" s="11">
        <v>1.8414351851851852E-2</v>
      </c>
      <c r="C15" s="19" t="s">
        <v>14</v>
      </c>
      <c r="D15" s="19" t="s">
        <v>30</v>
      </c>
      <c r="E15" s="13">
        <f>F15+8</f>
        <v>27</v>
      </c>
      <c r="F15" s="13">
        <v>19</v>
      </c>
      <c r="G15" s="15"/>
      <c r="H15" s="15"/>
      <c r="I15" s="15"/>
      <c r="J15" s="19" t="s">
        <v>1764</v>
      </c>
    </row>
    <row r="16" spans="1:10" ht="15.75" customHeight="1">
      <c r="A16" s="19" t="s">
        <v>1751</v>
      </c>
      <c r="B16" s="11">
        <v>1.846064814814815E-2</v>
      </c>
      <c r="C16" s="19" t="s">
        <v>14</v>
      </c>
      <c r="D16" s="19" t="s">
        <v>28</v>
      </c>
      <c r="E16" s="13">
        <v>7</v>
      </c>
      <c r="F16" s="15"/>
      <c r="G16" s="15"/>
      <c r="H16" s="19" t="s">
        <v>1767</v>
      </c>
      <c r="I16" s="13">
        <v>1</v>
      </c>
      <c r="J16" s="19" t="s">
        <v>1768</v>
      </c>
    </row>
    <row r="17" spans="1:10" ht="15.75" customHeight="1">
      <c r="A17" s="19" t="s">
        <v>1751</v>
      </c>
      <c r="B17" s="11">
        <v>1.9456018518518518E-2</v>
      </c>
      <c r="C17" s="19" t="s">
        <v>14</v>
      </c>
      <c r="D17" s="19" t="s">
        <v>113</v>
      </c>
      <c r="E17" s="13">
        <v>5</v>
      </c>
      <c r="F17" s="14">
        <f>E17-3</f>
        <v>2</v>
      </c>
      <c r="G17" s="15"/>
      <c r="H17" s="15"/>
      <c r="I17" s="15"/>
      <c r="J17" s="19" t="s">
        <v>1769</v>
      </c>
    </row>
    <row r="18" spans="1:10" ht="15.75" customHeight="1">
      <c r="A18" s="19" t="s">
        <v>1751</v>
      </c>
      <c r="B18" s="11">
        <v>2.0787037037037038E-2</v>
      </c>
      <c r="C18" s="19" t="s">
        <v>21</v>
      </c>
      <c r="D18" s="19" t="s">
        <v>33</v>
      </c>
      <c r="E18" s="13">
        <v>18</v>
      </c>
      <c r="F18" s="14">
        <f>E18-8</f>
        <v>10</v>
      </c>
      <c r="G18" s="15"/>
      <c r="H18" s="15"/>
      <c r="I18" s="15"/>
      <c r="J18" s="19" t="s">
        <v>1770</v>
      </c>
    </row>
    <row r="19" spans="1:10" ht="15.75" customHeight="1">
      <c r="A19" s="19" t="s">
        <v>1751</v>
      </c>
      <c r="B19" s="11">
        <v>2.0925925925925924E-2</v>
      </c>
      <c r="C19" s="19" t="s">
        <v>21</v>
      </c>
      <c r="D19" s="19" t="s">
        <v>28</v>
      </c>
      <c r="E19" s="13">
        <v>7</v>
      </c>
      <c r="F19" s="15"/>
      <c r="G19" s="15"/>
      <c r="H19" s="19" t="s">
        <v>1771</v>
      </c>
      <c r="I19" s="15"/>
      <c r="J19" s="15"/>
    </row>
    <row r="20" spans="1:10" ht="15.75" customHeight="1">
      <c r="A20" s="19" t="s">
        <v>1751</v>
      </c>
      <c r="B20" s="11">
        <v>2.1365740740740741E-2</v>
      </c>
      <c r="C20" s="19" t="s">
        <v>14</v>
      </c>
      <c r="D20" s="19" t="s">
        <v>30</v>
      </c>
      <c r="E20" s="13">
        <v>22</v>
      </c>
      <c r="F20" s="14">
        <f>E20-8</f>
        <v>14</v>
      </c>
      <c r="G20" s="15"/>
      <c r="H20" s="15"/>
      <c r="I20" s="15"/>
      <c r="J20" s="19" t="s">
        <v>1774</v>
      </c>
    </row>
    <row r="21" spans="1:10" ht="15.75" customHeight="1">
      <c r="A21" s="19" t="s">
        <v>1751</v>
      </c>
      <c r="B21" s="11">
        <v>2.1458333333333333E-2</v>
      </c>
      <c r="C21" s="19" t="s">
        <v>14</v>
      </c>
      <c r="D21" s="19" t="s">
        <v>28</v>
      </c>
      <c r="E21" s="13">
        <v>11</v>
      </c>
      <c r="F21" s="15"/>
      <c r="G21" s="15"/>
      <c r="H21" s="19" t="s">
        <v>1775</v>
      </c>
      <c r="I21" s="13">
        <v>1</v>
      </c>
      <c r="J21" s="19" t="s">
        <v>1776</v>
      </c>
    </row>
    <row r="22" spans="1:10" ht="15.75" customHeight="1">
      <c r="A22" s="19" t="s">
        <v>1751</v>
      </c>
      <c r="B22" s="11">
        <v>2.6331018518518517E-2</v>
      </c>
      <c r="C22" s="19" t="s">
        <v>66</v>
      </c>
      <c r="D22" s="19" t="s">
        <v>30</v>
      </c>
      <c r="E22" s="19" t="s">
        <v>38</v>
      </c>
      <c r="F22" s="19" t="s">
        <v>38</v>
      </c>
      <c r="G22" s="15"/>
      <c r="H22" s="15"/>
      <c r="I22" s="15"/>
      <c r="J22" s="19" t="s">
        <v>103</v>
      </c>
    </row>
    <row r="23" spans="1:10" ht="15.75" customHeight="1">
      <c r="A23" s="19" t="s">
        <v>1751</v>
      </c>
      <c r="B23" s="11">
        <v>2.6331018518518517E-2</v>
      </c>
      <c r="C23" s="19" t="s">
        <v>66</v>
      </c>
      <c r="D23" s="19" t="s">
        <v>30</v>
      </c>
      <c r="E23" s="13">
        <v>8</v>
      </c>
      <c r="F23" s="14">
        <f>E23-6</f>
        <v>2</v>
      </c>
      <c r="G23" s="15"/>
      <c r="H23" s="15"/>
      <c r="I23" s="15"/>
      <c r="J23" s="19" t="s">
        <v>1778</v>
      </c>
    </row>
    <row r="24" spans="1:10" ht="15.75" customHeight="1">
      <c r="A24" s="19" t="s">
        <v>1751</v>
      </c>
      <c r="B24" s="11">
        <v>2.732638888888889E-2</v>
      </c>
      <c r="C24" s="19" t="s">
        <v>13</v>
      </c>
      <c r="D24" s="19" t="s">
        <v>33</v>
      </c>
      <c r="E24" s="19" t="s">
        <v>38</v>
      </c>
      <c r="F24" s="19" t="s">
        <v>38</v>
      </c>
      <c r="G24" s="15"/>
      <c r="H24" s="15"/>
      <c r="I24" s="15"/>
      <c r="J24" s="19" t="s">
        <v>103</v>
      </c>
    </row>
    <row r="25" spans="1:10" ht="15.75" customHeight="1">
      <c r="A25" s="19" t="s">
        <v>1751</v>
      </c>
      <c r="B25" s="11">
        <v>2.732638888888889E-2</v>
      </c>
      <c r="C25" s="19" t="s">
        <v>13</v>
      </c>
      <c r="D25" s="19" t="s">
        <v>33</v>
      </c>
      <c r="E25" s="13">
        <v>12</v>
      </c>
      <c r="F25" s="13">
        <f>E25-8</f>
        <v>4</v>
      </c>
      <c r="G25" s="15"/>
      <c r="H25" s="15"/>
      <c r="I25" s="15"/>
      <c r="J25" s="15"/>
    </row>
    <row r="26" spans="1:10" ht="15.75" customHeight="1">
      <c r="A26" s="19" t="s">
        <v>1751</v>
      </c>
      <c r="B26" s="11">
        <v>2.7407407407407408E-2</v>
      </c>
      <c r="C26" s="19" t="s">
        <v>13</v>
      </c>
      <c r="D26" s="19" t="s">
        <v>33</v>
      </c>
      <c r="E26" s="19" t="s">
        <v>38</v>
      </c>
      <c r="F26" s="19" t="s">
        <v>38</v>
      </c>
      <c r="G26" s="15"/>
      <c r="H26" s="15"/>
      <c r="I26" s="15"/>
      <c r="J26" s="19" t="s">
        <v>103</v>
      </c>
    </row>
    <row r="27" spans="1:10" ht="15.75" customHeight="1">
      <c r="A27" s="19" t="s">
        <v>1751</v>
      </c>
      <c r="B27" s="11">
        <v>2.7407407407407408E-2</v>
      </c>
      <c r="C27" s="19" t="s">
        <v>13</v>
      </c>
      <c r="D27" s="19" t="s">
        <v>33</v>
      </c>
      <c r="E27" s="13">
        <v>12</v>
      </c>
      <c r="F27" s="13">
        <f>E27-8</f>
        <v>4</v>
      </c>
      <c r="G27" s="15"/>
      <c r="H27" s="15"/>
      <c r="I27" s="15"/>
      <c r="J27" s="15"/>
    </row>
    <row r="28" spans="1:10" ht="15.75" customHeight="1">
      <c r="A28" s="19" t="s">
        <v>1751</v>
      </c>
      <c r="B28" s="11">
        <v>2.7476851851851853E-2</v>
      </c>
      <c r="C28" s="19" t="s">
        <v>13</v>
      </c>
      <c r="D28" s="19" t="s">
        <v>45</v>
      </c>
      <c r="E28" s="13">
        <v>2</v>
      </c>
      <c r="F28" s="15"/>
      <c r="G28" s="15"/>
      <c r="H28" s="15"/>
      <c r="I28" s="15"/>
      <c r="J28" s="19" t="s">
        <v>1780</v>
      </c>
    </row>
    <row r="29" spans="1:10" ht="15.75" customHeight="1">
      <c r="A29" s="19" t="s">
        <v>1751</v>
      </c>
      <c r="B29" s="11">
        <v>2.7662037037037037E-2</v>
      </c>
      <c r="C29" s="19" t="s">
        <v>13</v>
      </c>
      <c r="D29" s="19" t="s">
        <v>28</v>
      </c>
      <c r="E29" s="13">
        <v>11</v>
      </c>
      <c r="F29" s="15"/>
      <c r="G29" s="15"/>
      <c r="H29" s="19" t="s">
        <v>1781</v>
      </c>
      <c r="I29" s="15"/>
      <c r="J29" s="15"/>
    </row>
    <row r="30" spans="1:10" ht="15.75" customHeight="1">
      <c r="A30" s="19" t="s">
        <v>1751</v>
      </c>
      <c r="B30" s="11">
        <v>2.8622685185185185E-2</v>
      </c>
      <c r="C30" s="19" t="s">
        <v>18</v>
      </c>
      <c r="D30" s="19" t="s">
        <v>67</v>
      </c>
      <c r="E30" s="13">
        <v>18</v>
      </c>
      <c r="F30" s="14">
        <f>E30-1</f>
        <v>17</v>
      </c>
      <c r="G30" s="15"/>
      <c r="H30" s="15"/>
      <c r="I30" s="15"/>
      <c r="J30" s="15"/>
    </row>
    <row r="31" spans="1:10" ht="15.75" customHeight="1">
      <c r="A31" s="19" t="s">
        <v>1751</v>
      </c>
      <c r="B31" s="11">
        <v>2.9571759259259259E-2</v>
      </c>
      <c r="C31" s="19" t="s">
        <v>66</v>
      </c>
      <c r="D31" s="19" t="s">
        <v>15</v>
      </c>
      <c r="E31" s="13">
        <v>12</v>
      </c>
      <c r="F31" s="14">
        <f>E31--2</f>
        <v>14</v>
      </c>
      <c r="G31" s="15"/>
      <c r="H31" s="15"/>
      <c r="I31" s="15"/>
      <c r="J31" s="15"/>
    </row>
    <row r="32" spans="1:10" ht="15.75" customHeight="1">
      <c r="A32" s="19" t="s">
        <v>1751</v>
      </c>
      <c r="B32" s="11">
        <v>3.2037037037037037E-2</v>
      </c>
      <c r="C32" s="19" t="s">
        <v>18</v>
      </c>
      <c r="D32" s="19" t="s">
        <v>68</v>
      </c>
      <c r="E32" s="13">
        <v>17</v>
      </c>
      <c r="F32" s="14">
        <f>E32-1</f>
        <v>16</v>
      </c>
      <c r="G32" s="15"/>
      <c r="H32" s="15"/>
      <c r="I32" s="15"/>
      <c r="J32" s="15"/>
    </row>
    <row r="33" spans="1:10" ht="15.75" customHeight="1">
      <c r="A33" s="19" t="s">
        <v>1751</v>
      </c>
      <c r="B33" s="11">
        <v>3.2569444444444443E-2</v>
      </c>
      <c r="C33" s="19" t="s">
        <v>19</v>
      </c>
      <c r="D33" s="19" t="s">
        <v>15</v>
      </c>
      <c r="E33" s="13">
        <v>6</v>
      </c>
      <c r="F33" s="13">
        <f>E33-0</f>
        <v>6</v>
      </c>
      <c r="G33" s="15"/>
      <c r="H33" s="15"/>
      <c r="I33" s="15"/>
      <c r="J33" s="15"/>
    </row>
    <row r="34" spans="1:10" ht="15.75" customHeight="1">
      <c r="A34" s="19" t="s">
        <v>1751</v>
      </c>
      <c r="B34" s="11">
        <v>3.4270833333333334E-2</v>
      </c>
      <c r="C34" s="19" t="s">
        <v>13</v>
      </c>
      <c r="D34" s="19" t="s">
        <v>37</v>
      </c>
      <c r="E34" s="13">
        <v>24</v>
      </c>
      <c r="F34" s="13">
        <f>E34-5</f>
        <v>19</v>
      </c>
      <c r="G34" s="15"/>
      <c r="H34" s="15"/>
      <c r="I34" s="15"/>
      <c r="J34" s="15"/>
    </row>
    <row r="35" spans="1:10" ht="15.75" customHeight="1">
      <c r="A35" s="19" t="s">
        <v>1751</v>
      </c>
      <c r="B35" s="11">
        <v>3.5266203703703702E-2</v>
      </c>
      <c r="C35" s="19" t="s">
        <v>21</v>
      </c>
      <c r="D35" s="19" t="s">
        <v>321</v>
      </c>
      <c r="E35" s="13">
        <v>27</v>
      </c>
      <c r="F35" s="14">
        <f>E35-9</f>
        <v>18</v>
      </c>
      <c r="G35" s="15"/>
      <c r="H35" s="15"/>
      <c r="I35" s="15"/>
      <c r="J35" s="15"/>
    </row>
    <row r="36" spans="1:10" ht="15.75" customHeight="1">
      <c r="A36" s="19" t="s">
        <v>1751</v>
      </c>
      <c r="B36" s="11">
        <v>4.027777777777778E-2</v>
      </c>
      <c r="C36" s="19" t="s">
        <v>19</v>
      </c>
      <c r="D36" s="19" t="s">
        <v>15</v>
      </c>
      <c r="E36" s="13">
        <v>16</v>
      </c>
      <c r="F36" s="14">
        <f>E36-0</f>
        <v>16</v>
      </c>
      <c r="G36" s="15"/>
      <c r="H36" s="15"/>
      <c r="I36" s="15"/>
      <c r="J36" s="15"/>
    </row>
    <row r="37" spans="1:10" ht="15.75" customHeight="1">
      <c r="A37" s="19" t="s">
        <v>1751</v>
      </c>
      <c r="B37" s="11">
        <v>4.0787037037037038E-2</v>
      </c>
      <c r="C37" s="19" t="s">
        <v>21</v>
      </c>
      <c r="D37" s="19" t="s">
        <v>22</v>
      </c>
      <c r="E37" s="13">
        <v>18</v>
      </c>
      <c r="F37" s="14">
        <f>E37-2</f>
        <v>16</v>
      </c>
      <c r="G37" s="15"/>
      <c r="H37" s="15"/>
      <c r="I37" s="15"/>
      <c r="J37" s="15"/>
    </row>
    <row r="38" spans="1:10" ht="15.75" customHeight="1">
      <c r="A38" s="19" t="s">
        <v>1751</v>
      </c>
      <c r="B38" s="11">
        <v>4.2002314814814812E-2</v>
      </c>
      <c r="C38" s="19" t="s">
        <v>21</v>
      </c>
      <c r="D38" s="19" t="s">
        <v>113</v>
      </c>
      <c r="E38" s="13">
        <v>12</v>
      </c>
      <c r="F38" s="14">
        <f>E38-7</f>
        <v>5</v>
      </c>
      <c r="G38" s="15"/>
      <c r="H38" s="15"/>
      <c r="I38" s="15"/>
      <c r="J38" s="19" t="s">
        <v>1793</v>
      </c>
    </row>
    <row r="39" spans="1:10" ht="15.75" customHeight="1">
      <c r="A39" s="19" t="s">
        <v>1751</v>
      </c>
      <c r="B39" s="11">
        <v>4.2407407407407408E-2</v>
      </c>
      <c r="C39" s="19" t="s">
        <v>14</v>
      </c>
      <c r="D39" s="19" t="s">
        <v>37</v>
      </c>
      <c r="E39" s="13">
        <v>9</v>
      </c>
      <c r="F39" s="14">
        <f>E39-5</f>
        <v>4</v>
      </c>
      <c r="G39" s="15"/>
      <c r="H39" s="15"/>
      <c r="I39" s="15"/>
      <c r="J39" s="15"/>
    </row>
    <row r="40" spans="1:10" ht="15.75" customHeight="1">
      <c r="A40" s="19" t="s">
        <v>1751</v>
      </c>
      <c r="B40" s="11">
        <v>4.4351851851851851E-2</v>
      </c>
      <c r="C40" s="19" t="s">
        <v>13</v>
      </c>
      <c r="D40" s="19" t="s">
        <v>77</v>
      </c>
      <c r="E40" s="13">
        <v>3</v>
      </c>
      <c r="F40" s="13">
        <f>E40-0</f>
        <v>3</v>
      </c>
      <c r="G40" s="15"/>
      <c r="H40" s="19" t="s">
        <v>1796</v>
      </c>
      <c r="I40" s="15"/>
      <c r="J40" s="19" t="s">
        <v>1797</v>
      </c>
    </row>
    <row r="41" spans="1:10" ht="15.75" customHeight="1">
      <c r="A41" s="19" t="s">
        <v>1751</v>
      </c>
      <c r="B41" s="11">
        <v>4.4374999999999998E-2</v>
      </c>
      <c r="C41" s="19" t="s">
        <v>66</v>
      </c>
      <c r="D41" s="19" t="s">
        <v>77</v>
      </c>
      <c r="E41" s="13">
        <v>20</v>
      </c>
      <c r="F41" s="14">
        <f>E41-2</f>
        <v>18</v>
      </c>
      <c r="G41" s="15"/>
      <c r="H41" s="19" t="s">
        <v>1800</v>
      </c>
      <c r="I41" s="15"/>
      <c r="J41" s="19" t="s">
        <v>1797</v>
      </c>
    </row>
    <row r="42" spans="1:10" ht="15.75" customHeight="1">
      <c r="A42" s="19" t="s">
        <v>1751</v>
      </c>
      <c r="B42" s="11">
        <v>4.4409722222222225E-2</v>
      </c>
      <c r="C42" s="19" t="s">
        <v>14</v>
      </c>
      <c r="D42" s="19" t="s">
        <v>77</v>
      </c>
      <c r="E42" s="13">
        <v>12</v>
      </c>
      <c r="F42" s="14">
        <f>E42-8</f>
        <v>4</v>
      </c>
      <c r="G42" s="15"/>
      <c r="H42" s="19" t="s">
        <v>1801</v>
      </c>
      <c r="I42" s="15"/>
      <c r="J42" s="19" t="s">
        <v>1797</v>
      </c>
    </row>
    <row r="43" spans="1:10" ht="15.75" customHeight="1">
      <c r="A43" s="19" t="s">
        <v>1751</v>
      </c>
      <c r="B43" s="11">
        <v>4.449074074074074E-2</v>
      </c>
      <c r="C43" s="19" t="s">
        <v>18</v>
      </c>
      <c r="D43" s="19" t="s">
        <v>77</v>
      </c>
      <c r="E43" s="13">
        <v>14</v>
      </c>
      <c r="F43" s="14">
        <f>E43-4</f>
        <v>10</v>
      </c>
      <c r="G43" s="15"/>
      <c r="H43" s="19" t="s">
        <v>1802</v>
      </c>
      <c r="I43" s="15"/>
      <c r="J43" s="19" t="s">
        <v>1797</v>
      </c>
    </row>
    <row r="44" spans="1:10" ht="15.75" customHeight="1">
      <c r="A44" s="19" t="s">
        <v>1751</v>
      </c>
      <c r="B44" s="11">
        <v>4.4571759259259262E-2</v>
      </c>
      <c r="C44" s="19" t="s">
        <v>21</v>
      </c>
      <c r="D44" s="19" t="s">
        <v>28</v>
      </c>
      <c r="E44" s="13">
        <v>34</v>
      </c>
      <c r="F44" s="15"/>
      <c r="G44" s="15"/>
      <c r="H44" s="15"/>
      <c r="I44" s="15"/>
      <c r="J44" s="19" t="s">
        <v>614</v>
      </c>
    </row>
    <row r="45" spans="1:10" ht="15.75" customHeight="1">
      <c r="A45" s="19" t="s">
        <v>1751</v>
      </c>
      <c r="B45" s="11">
        <v>4.5462962962962962E-2</v>
      </c>
      <c r="C45" s="19" t="s">
        <v>1645</v>
      </c>
      <c r="D45" s="19" t="s">
        <v>77</v>
      </c>
      <c r="E45" s="19" t="s">
        <v>38</v>
      </c>
      <c r="F45" s="19" t="s">
        <v>38</v>
      </c>
      <c r="G45" s="15"/>
      <c r="H45" s="19" t="s">
        <v>1804</v>
      </c>
      <c r="I45" s="15"/>
      <c r="J45" s="19" t="s">
        <v>1805</v>
      </c>
    </row>
    <row r="46" spans="1:10" ht="15.75" customHeight="1">
      <c r="A46" s="19" t="s">
        <v>1751</v>
      </c>
      <c r="B46" s="11">
        <v>4.6215277777777779E-2</v>
      </c>
      <c r="C46" s="19" t="s">
        <v>66</v>
      </c>
      <c r="D46" s="19" t="s">
        <v>16</v>
      </c>
      <c r="E46" s="13">
        <v>18</v>
      </c>
      <c r="F46" s="14">
        <f>E46-2</f>
        <v>16</v>
      </c>
      <c r="G46" s="15"/>
      <c r="H46" s="15"/>
      <c r="I46" s="15"/>
      <c r="J46" s="15"/>
    </row>
    <row r="47" spans="1:10" ht="15.75" customHeight="1">
      <c r="A47" s="19" t="s">
        <v>1751</v>
      </c>
      <c r="B47" s="11">
        <v>4.6226851851851852E-2</v>
      </c>
      <c r="C47" s="19" t="s">
        <v>19</v>
      </c>
      <c r="D47" s="19" t="s">
        <v>16</v>
      </c>
      <c r="E47" s="13">
        <v>17</v>
      </c>
      <c r="F47" s="14">
        <f t="shared" ref="F47:F48" si="0">E47-5</f>
        <v>12</v>
      </c>
      <c r="G47" s="15"/>
      <c r="H47" s="15"/>
      <c r="I47" s="15"/>
      <c r="J47" s="15"/>
    </row>
    <row r="48" spans="1:10" ht="15.75" customHeight="1">
      <c r="A48" s="19" t="s">
        <v>1751</v>
      </c>
      <c r="B48" s="11">
        <v>4.6238425925925926E-2</v>
      </c>
      <c r="C48" s="19" t="s">
        <v>14</v>
      </c>
      <c r="D48" s="19" t="s">
        <v>16</v>
      </c>
      <c r="E48" s="13">
        <v>15</v>
      </c>
      <c r="F48" s="14">
        <f t="shared" si="0"/>
        <v>10</v>
      </c>
      <c r="G48" s="15"/>
      <c r="H48" s="15"/>
      <c r="I48" s="15"/>
      <c r="J48" s="15"/>
    </row>
    <row r="49" spans="1:10" ht="15.75" customHeight="1">
      <c r="A49" s="19" t="s">
        <v>1751</v>
      </c>
      <c r="B49" s="11">
        <v>4.642361111111111E-2</v>
      </c>
      <c r="C49" s="19" t="s">
        <v>21</v>
      </c>
      <c r="D49" s="19" t="s">
        <v>16</v>
      </c>
      <c r="E49" s="13">
        <v>11</v>
      </c>
      <c r="F49" s="14">
        <f t="shared" ref="F49:F50" si="1">E49-1</f>
        <v>10</v>
      </c>
      <c r="G49" s="15"/>
      <c r="H49" s="15"/>
      <c r="I49" s="15"/>
      <c r="J49" s="15"/>
    </row>
    <row r="50" spans="1:10" ht="15.75" customHeight="1">
      <c r="A50" s="19" t="s">
        <v>1751</v>
      </c>
      <c r="B50" s="11">
        <v>4.6504629629629632E-2</v>
      </c>
      <c r="C50" s="19" t="s">
        <v>888</v>
      </c>
      <c r="D50" s="19" t="s">
        <v>16</v>
      </c>
      <c r="E50" s="13">
        <v>9</v>
      </c>
      <c r="F50" s="14">
        <f t="shared" si="1"/>
        <v>8</v>
      </c>
      <c r="G50" s="15"/>
      <c r="H50" s="15"/>
      <c r="I50" s="15"/>
      <c r="J50" s="15"/>
    </row>
    <row r="51" spans="1:10" ht="15.75" customHeight="1">
      <c r="A51" s="19" t="s">
        <v>1751</v>
      </c>
      <c r="B51" s="11">
        <v>4.6539351851851853E-2</v>
      </c>
      <c r="C51" s="19" t="s">
        <v>13</v>
      </c>
      <c r="D51" s="19" t="s">
        <v>16</v>
      </c>
      <c r="E51" s="13">
        <v>2</v>
      </c>
      <c r="F51" s="13">
        <f>E51-0</f>
        <v>2</v>
      </c>
      <c r="G51" s="15"/>
      <c r="H51" s="15"/>
      <c r="I51" s="15"/>
      <c r="J51" s="15"/>
    </row>
    <row r="52" spans="1:10" ht="15.75" customHeight="1">
      <c r="A52" s="19" t="s">
        <v>1751</v>
      </c>
      <c r="B52" s="11">
        <v>4.7303240740740743E-2</v>
      </c>
      <c r="C52" s="19" t="s">
        <v>13</v>
      </c>
      <c r="D52" s="19" t="s">
        <v>113</v>
      </c>
      <c r="E52" s="13">
        <v>7</v>
      </c>
      <c r="F52" s="14">
        <f>E52-2</f>
        <v>5</v>
      </c>
      <c r="G52" s="15"/>
      <c r="H52" s="15"/>
      <c r="I52" s="15"/>
      <c r="J52" s="19" t="s">
        <v>1808</v>
      </c>
    </row>
    <row r="53" spans="1:10" ht="15.75" customHeight="1">
      <c r="A53" s="19" t="s">
        <v>1751</v>
      </c>
      <c r="B53" s="11">
        <v>4.9351851851851855E-2</v>
      </c>
      <c r="C53" s="19" t="s">
        <v>21</v>
      </c>
      <c r="D53" s="19" t="s">
        <v>113</v>
      </c>
      <c r="E53" s="19" t="s">
        <v>38</v>
      </c>
      <c r="F53" s="19" t="s">
        <v>38</v>
      </c>
      <c r="G53" s="15"/>
      <c r="H53" s="15"/>
      <c r="I53" s="15"/>
      <c r="J53" s="19" t="s">
        <v>1809</v>
      </c>
    </row>
    <row r="54" spans="1:10" ht="15.75" customHeight="1">
      <c r="A54" s="19" t="s">
        <v>1751</v>
      </c>
      <c r="B54" s="11">
        <v>4.9699074074074076E-2</v>
      </c>
      <c r="C54" s="19" t="s">
        <v>19</v>
      </c>
      <c r="D54" s="19" t="s">
        <v>22</v>
      </c>
      <c r="E54" s="13">
        <v>26</v>
      </c>
      <c r="F54" s="14">
        <f>E54-11</f>
        <v>15</v>
      </c>
      <c r="G54" s="15"/>
      <c r="H54" s="15"/>
      <c r="I54" s="15"/>
      <c r="J54" s="15"/>
    </row>
    <row r="55" spans="1:10" ht="15.75" customHeight="1">
      <c r="A55" s="19" t="s">
        <v>1751</v>
      </c>
      <c r="B55" s="11">
        <v>5.1828703703703703E-2</v>
      </c>
      <c r="C55" s="19" t="s">
        <v>21</v>
      </c>
      <c r="D55" s="19" t="s">
        <v>62</v>
      </c>
      <c r="E55" s="13">
        <v>16</v>
      </c>
      <c r="F55" s="14">
        <f>E55-6</f>
        <v>10</v>
      </c>
      <c r="G55" s="15"/>
      <c r="H55" s="15"/>
      <c r="I55" s="15"/>
      <c r="J55" s="19" t="s">
        <v>1810</v>
      </c>
    </row>
    <row r="56" spans="1:10" ht="15.75" customHeight="1">
      <c r="A56" s="19" t="s">
        <v>1751</v>
      </c>
      <c r="B56" s="11">
        <v>5.3564814814814815E-2</v>
      </c>
      <c r="C56" s="19" t="s">
        <v>18</v>
      </c>
      <c r="D56" s="19" t="s">
        <v>77</v>
      </c>
      <c r="E56" s="13">
        <v>11</v>
      </c>
      <c r="F56" s="14">
        <f>E56-4</f>
        <v>7</v>
      </c>
      <c r="G56" s="15"/>
      <c r="H56" s="19" t="s">
        <v>1811</v>
      </c>
      <c r="I56" s="15"/>
      <c r="J56" s="19" t="s">
        <v>1812</v>
      </c>
    </row>
    <row r="57" spans="1:10" ht="15.75" customHeight="1">
      <c r="A57" s="19" t="s">
        <v>1751</v>
      </c>
      <c r="B57" s="11">
        <v>4.6631944444444441E-2</v>
      </c>
      <c r="C57" s="19" t="s">
        <v>14</v>
      </c>
      <c r="D57" s="19" t="s">
        <v>77</v>
      </c>
      <c r="E57" s="13">
        <v>24</v>
      </c>
      <c r="F57" s="14">
        <f>E57-8</f>
        <v>16</v>
      </c>
      <c r="G57" s="15"/>
      <c r="H57" s="15"/>
      <c r="I57" s="15"/>
      <c r="J57" s="19" t="s">
        <v>1813</v>
      </c>
    </row>
    <row r="58" spans="1:10" ht="15.75" customHeight="1">
      <c r="A58" s="19" t="s">
        <v>1751</v>
      </c>
      <c r="B58" s="11">
        <v>5.3715277777777778E-2</v>
      </c>
      <c r="C58" s="19" t="s">
        <v>21</v>
      </c>
      <c r="D58" s="19" t="s">
        <v>28</v>
      </c>
      <c r="E58" s="13">
        <v>15</v>
      </c>
      <c r="F58" s="15"/>
      <c r="G58" s="15"/>
      <c r="H58" s="15"/>
      <c r="I58" s="15"/>
      <c r="J58" s="19" t="s">
        <v>1360</v>
      </c>
    </row>
    <row r="59" spans="1:10" ht="13">
      <c r="A59" s="19" t="s">
        <v>1751</v>
      </c>
      <c r="B59" s="11">
        <v>5.3900462962962963E-2</v>
      </c>
      <c r="C59" s="19" t="s">
        <v>13</v>
      </c>
      <c r="D59" s="19" t="s">
        <v>77</v>
      </c>
      <c r="E59" s="13">
        <v>19</v>
      </c>
      <c r="F59" s="13">
        <f>E59-1</f>
        <v>18</v>
      </c>
      <c r="G59" s="15"/>
      <c r="H59" s="19" t="s">
        <v>1814</v>
      </c>
      <c r="I59" s="15"/>
      <c r="J59" s="19" t="s">
        <v>1812</v>
      </c>
    </row>
    <row r="60" spans="1:10" ht="13">
      <c r="A60" s="19" t="s">
        <v>1751</v>
      </c>
      <c r="B60" s="11">
        <v>5.4085648148148147E-2</v>
      </c>
      <c r="C60" s="19" t="s">
        <v>13</v>
      </c>
      <c r="D60" s="19" t="s">
        <v>113</v>
      </c>
      <c r="E60" s="13">
        <v>17</v>
      </c>
      <c r="F60" s="14">
        <f t="shared" ref="F60:F61" si="2">E60-2</f>
        <v>15</v>
      </c>
      <c r="G60" s="15"/>
      <c r="H60" s="15"/>
      <c r="I60" s="15"/>
      <c r="J60" s="19" t="s">
        <v>1816</v>
      </c>
    </row>
    <row r="61" spans="1:10" ht="13">
      <c r="A61" s="19" t="s">
        <v>1751</v>
      </c>
      <c r="B61" s="11">
        <v>5.7824074074074076E-2</v>
      </c>
      <c r="C61" s="19" t="s">
        <v>21</v>
      </c>
      <c r="D61" s="19" t="s">
        <v>77</v>
      </c>
      <c r="E61" s="13">
        <v>18</v>
      </c>
      <c r="F61" s="14">
        <f t="shared" si="2"/>
        <v>16</v>
      </c>
      <c r="G61" s="15"/>
      <c r="H61" s="15"/>
      <c r="I61" s="15"/>
      <c r="J61" s="19" t="s">
        <v>1812</v>
      </c>
    </row>
    <row r="62" spans="1:10" ht="13">
      <c r="A62" s="19" t="s">
        <v>1751</v>
      </c>
      <c r="B62" s="11">
        <v>5.800925925925926E-2</v>
      </c>
      <c r="C62" s="19" t="s">
        <v>21</v>
      </c>
      <c r="D62" s="19" t="s">
        <v>28</v>
      </c>
      <c r="E62" s="13">
        <v>28</v>
      </c>
      <c r="F62" s="19"/>
      <c r="G62" s="15"/>
      <c r="H62" s="15"/>
      <c r="I62" s="15"/>
      <c r="J62" s="19" t="s">
        <v>1360</v>
      </c>
    </row>
    <row r="63" spans="1:10" ht="13">
      <c r="A63" s="19" t="s">
        <v>1751</v>
      </c>
      <c r="B63" s="11">
        <v>5.814814814814815E-2</v>
      </c>
      <c r="C63" s="19" t="s">
        <v>21</v>
      </c>
      <c r="D63" s="19" t="s">
        <v>532</v>
      </c>
      <c r="E63" s="13">
        <v>19</v>
      </c>
      <c r="F63" s="14">
        <f>E63-1</f>
        <v>18</v>
      </c>
      <c r="G63" s="15"/>
      <c r="H63" s="15"/>
      <c r="I63" s="15"/>
      <c r="J63" s="19" t="s">
        <v>1818</v>
      </c>
    </row>
    <row r="64" spans="1:10" ht="13">
      <c r="A64" s="19" t="s">
        <v>1751</v>
      </c>
      <c r="B64" s="11">
        <v>5.8530092592592592E-2</v>
      </c>
      <c r="C64" s="19" t="s">
        <v>14</v>
      </c>
      <c r="D64" s="19" t="s">
        <v>532</v>
      </c>
      <c r="E64" s="13">
        <v>20</v>
      </c>
      <c r="F64" s="13">
        <f>E64-3</f>
        <v>17</v>
      </c>
      <c r="G64" s="15"/>
      <c r="H64" s="15"/>
      <c r="I64" s="15"/>
      <c r="J64" s="19" t="s">
        <v>1818</v>
      </c>
    </row>
    <row r="65" spans="1:10" ht="13">
      <c r="A65" s="19" t="s">
        <v>1751</v>
      </c>
      <c r="B65" s="11">
        <v>5.8657407407407408E-2</v>
      </c>
      <c r="C65" s="19" t="s">
        <v>66</v>
      </c>
      <c r="D65" s="19" t="s">
        <v>532</v>
      </c>
      <c r="E65" s="13">
        <v>19</v>
      </c>
      <c r="F65" s="14">
        <f>E65-6</f>
        <v>13</v>
      </c>
      <c r="G65" s="15"/>
      <c r="H65" s="15"/>
      <c r="I65" s="15"/>
      <c r="J65" s="19" t="s">
        <v>1818</v>
      </c>
    </row>
    <row r="66" spans="1:10" ht="13">
      <c r="A66" s="19" t="s">
        <v>1751</v>
      </c>
      <c r="B66" s="11">
        <v>5.903935185185185E-2</v>
      </c>
      <c r="C66" s="19" t="s">
        <v>13</v>
      </c>
      <c r="D66" s="19" t="s">
        <v>532</v>
      </c>
      <c r="E66" s="19" t="s">
        <v>20</v>
      </c>
      <c r="F66" s="13">
        <v>1</v>
      </c>
      <c r="G66" s="15"/>
      <c r="H66" s="15"/>
      <c r="I66" s="15"/>
      <c r="J66" s="19" t="s">
        <v>1818</v>
      </c>
    </row>
    <row r="67" spans="1:10" ht="13">
      <c r="A67" s="19" t="s">
        <v>1751</v>
      </c>
      <c r="B67" s="11">
        <v>5.9259259259259262E-2</v>
      </c>
      <c r="C67" s="19" t="s">
        <v>13</v>
      </c>
      <c r="D67" s="19" t="s">
        <v>62</v>
      </c>
      <c r="E67" s="13">
        <f>F67+5</f>
        <v>20</v>
      </c>
      <c r="F67" s="13">
        <v>15</v>
      </c>
      <c r="G67" s="15"/>
      <c r="H67" s="15"/>
      <c r="I67" s="15"/>
      <c r="J67" s="19" t="s">
        <v>56</v>
      </c>
    </row>
    <row r="68" spans="1:10" ht="13">
      <c r="A68" s="19" t="s">
        <v>1751</v>
      </c>
      <c r="B68" s="11">
        <v>5.9259259259259262E-2</v>
      </c>
      <c r="C68" s="19" t="s">
        <v>13</v>
      </c>
      <c r="D68" s="19" t="s">
        <v>62</v>
      </c>
      <c r="E68" s="13">
        <v>22</v>
      </c>
      <c r="F68" s="14">
        <f>E68-5</f>
        <v>17</v>
      </c>
      <c r="G68" s="15"/>
      <c r="H68" s="15"/>
      <c r="I68" s="15"/>
      <c r="J68" s="15"/>
    </row>
    <row r="69" spans="1:10" ht="13">
      <c r="A69" s="19" t="s">
        <v>1751</v>
      </c>
      <c r="B69" s="11">
        <v>6.0497685185185182E-2</v>
      </c>
      <c r="C69" s="19" t="s">
        <v>18</v>
      </c>
      <c r="D69" s="19" t="s">
        <v>113</v>
      </c>
      <c r="E69" s="13">
        <v>24</v>
      </c>
      <c r="F69" s="13">
        <f>E69-8</f>
        <v>16</v>
      </c>
      <c r="G69" s="15"/>
      <c r="H69" s="15"/>
      <c r="I69" s="15"/>
      <c r="J69" s="15"/>
    </row>
    <row r="70" spans="1:10" ht="13">
      <c r="A70" s="19" t="s">
        <v>1751</v>
      </c>
      <c r="B70" s="11">
        <v>6.1400462962962962E-2</v>
      </c>
      <c r="C70" s="19" t="s">
        <v>66</v>
      </c>
      <c r="D70" s="19" t="s">
        <v>30</v>
      </c>
      <c r="E70" s="13">
        <v>13</v>
      </c>
      <c r="F70" s="14">
        <f t="shared" ref="F70:F71" si="3">E70-6</f>
        <v>7</v>
      </c>
      <c r="G70" s="15"/>
      <c r="H70" s="15"/>
      <c r="I70" s="15"/>
      <c r="J70" s="19" t="s">
        <v>1820</v>
      </c>
    </row>
    <row r="71" spans="1:10" ht="13">
      <c r="A71" s="19" t="s">
        <v>1751</v>
      </c>
      <c r="B71" s="11">
        <v>6.1863425925925926E-2</v>
      </c>
      <c r="C71" s="19" t="s">
        <v>66</v>
      </c>
      <c r="D71" s="19" t="s">
        <v>30</v>
      </c>
      <c r="E71" s="13">
        <v>24</v>
      </c>
      <c r="F71" s="14">
        <f t="shared" si="3"/>
        <v>18</v>
      </c>
      <c r="G71" s="15"/>
      <c r="H71" s="15"/>
      <c r="I71" s="15"/>
      <c r="J71" s="19" t="s">
        <v>1820</v>
      </c>
    </row>
    <row r="72" spans="1:10" ht="13">
      <c r="A72" s="19" t="s">
        <v>1751</v>
      </c>
      <c r="B72" s="11">
        <v>6.2025462962962963E-2</v>
      </c>
      <c r="C72" s="19" t="s">
        <v>66</v>
      </c>
      <c r="D72" s="19" t="s">
        <v>28</v>
      </c>
      <c r="E72" s="13">
        <v>14</v>
      </c>
      <c r="F72" s="19"/>
      <c r="G72" s="15"/>
      <c r="H72" s="19" t="s">
        <v>1821</v>
      </c>
      <c r="I72" s="15"/>
      <c r="J72" s="15"/>
    </row>
    <row r="73" spans="1:10" ht="13">
      <c r="A73" s="19" t="s">
        <v>1751</v>
      </c>
      <c r="B73" s="11">
        <v>6.2233796296296294E-2</v>
      </c>
      <c r="C73" s="19" t="s">
        <v>21</v>
      </c>
      <c r="D73" s="19" t="s">
        <v>62</v>
      </c>
      <c r="E73" s="13">
        <f t="shared" ref="E73:E74" si="4">F73+6</f>
        <v>25</v>
      </c>
      <c r="F73" s="13">
        <v>19</v>
      </c>
      <c r="G73" s="15"/>
      <c r="H73" s="15"/>
      <c r="I73" s="15"/>
      <c r="J73" s="15"/>
    </row>
    <row r="74" spans="1:10" ht="13">
      <c r="A74" s="19" t="s">
        <v>1751</v>
      </c>
      <c r="B74" s="11">
        <v>6.2233796296296294E-2</v>
      </c>
      <c r="C74" s="19" t="s">
        <v>21</v>
      </c>
      <c r="D74" s="19" t="s">
        <v>62</v>
      </c>
      <c r="E74" s="13">
        <f t="shared" si="4"/>
        <v>15</v>
      </c>
      <c r="F74" s="13">
        <v>9</v>
      </c>
      <c r="G74" s="15"/>
      <c r="H74" s="15"/>
      <c r="I74" s="15"/>
      <c r="J74" s="19" t="s">
        <v>56</v>
      </c>
    </row>
    <row r="75" spans="1:10" ht="13">
      <c r="A75" s="19" t="s">
        <v>1751</v>
      </c>
      <c r="B75" s="11">
        <v>6.2349537037037037E-2</v>
      </c>
      <c r="C75" s="19" t="s">
        <v>21</v>
      </c>
      <c r="D75" s="19" t="s">
        <v>113</v>
      </c>
      <c r="E75" s="13">
        <v>19</v>
      </c>
      <c r="F75" s="14">
        <f>E75-7</f>
        <v>12</v>
      </c>
      <c r="G75" s="15"/>
      <c r="H75" s="15"/>
      <c r="I75" s="15"/>
      <c r="J75" s="19" t="s">
        <v>1822</v>
      </c>
    </row>
    <row r="76" spans="1:10" ht="13">
      <c r="A76" s="19" t="s">
        <v>1751</v>
      </c>
      <c r="B76" s="11">
        <v>6.3599537037037038E-2</v>
      </c>
      <c r="C76" s="19" t="s">
        <v>19</v>
      </c>
      <c r="D76" s="19" t="s">
        <v>52</v>
      </c>
      <c r="E76" s="13">
        <v>20</v>
      </c>
      <c r="F76" s="14">
        <f>E76-8</f>
        <v>12</v>
      </c>
      <c r="G76" s="15"/>
      <c r="H76" s="15"/>
      <c r="I76" s="15"/>
      <c r="J76" s="15"/>
    </row>
    <row r="77" spans="1:10" ht="13">
      <c r="A77" s="19" t="s">
        <v>1751</v>
      </c>
      <c r="B77" s="11">
        <v>6.4189814814814811E-2</v>
      </c>
      <c r="C77" s="19" t="s">
        <v>19</v>
      </c>
      <c r="D77" s="19" t="s">
        <v>101</v>
      </c>
      <c r="E77" s="13">
        <v>9</v>
      </c>
      <c r="F77" s="15"/>
      <c r="G77" s="15"/>
      <c r="H77" s="19" t="s">
        <v>1823</v>
      </c>
      <c r="I77" s="15"/>
      <c r="J77" s="19" t="s">
        <v>1824</v>
      </c>
    </row>
    <row r="78" spans="1:10" ht="13">
      <c r="A78" s="19" t="s">
        <v>1751</v>
      </c>
      <c r="B78" s="11">
        <v>6.4525462962962965E-2</v>
      </c>
      <c r="C78" s="19" t="s">
        <v>19</v>
      </c>
      <c r="D78" s="19" t="s">
        <v>22</v>
      </c>
      <c r="E78" s="13">
        <v>20</v>
      </c>
      <c r="F78" s="13">
        <f>E78-11</f>
        <v>9</v>
      </c>
      <c r="G78" s="15"/>
      <c r="H78" s="15"/>
      <c r="I78" s="15"/>
      <c r="J78" s="15"/>
    </row>
    <row r="79" spans="1:10" ht="13">
      <c r="A79" s="19" t="s">
        <v>1751</v>
      </c>
      <c r="B79" s="11">
        <v>6.475694444444445E-2</v>
      </c>
      <c r="C79" s="19" t="s">
        <v>14</v>
      </c>
      <c r="D79" s="19" t="s">
        <v>15</v>
      </c>
      <c r="E79" s="13">
        <v>22</v>
      </c>
      <c r="F79" s="13">
        <f>E79-3</f>
        <v>19</v>
      </c>
      <c r="G79" s="15"/>
      <c r="H79" s="15"/>
      <c r="I79" s="15"/>
      <c r="J79" s="15"/>
    </row>
    <row r="80" spans="1:10" ht="13">
      <c r="A80" s="19" t="s">
        <v>1751</v>
      </c>
      <c r="B80" s="11">
        <v>6.5208333333333326E-2</v>
      </c>
      <c r="C80" s="19" t="s">
        <v>14</v>
      </c>
      <c r="D80" s="19" t="s">
        <v>52</v>
      </c>
      <c r="E80" s="13">
        <v>15</v>
      </c>
      <c r="F80" s="14">
        <f>E80-8</f>
        <v>7</v>
      </c>
      <c r="G80" s="15"/>
      <c r="H80" s="15"/>
      <c r="I80" s="15"/>
      <c r="J80" s="15"/>
    </row>
    <row r="81" spans="1:10" ht="13">
      <c r="A81" s="19" t="s">
        <v>1751</v>
      </c>
      <c r="B81" s="11">
        <v>6.6018518518518518E-2</v>
      </c>
      <c r="C81" s="19" t="s">
        <v>19</v>
      </c>
      <c r="D81" s="19" t="s">
        <v>113</v>
      </c>
      <c r="E81" s="14">
        <f>F81+0</f>
        <v>19</v>
      </c>
      <c r="F81" s="13">
        <v>19</v>
      </c>
      <c r="G81" s="15"/>
      <c r="H81" s="15"/>
      <c r="I81" s="15"/>
      <c r="J81" s="15"/>
    </row>
    <row r="82" spans="1:10" ht="13">
      <c r="A82" s="19" t="s">
        <v>1751</v>
      </c>
      <c r="B82" s="11">
        <v>6.6805555555555562E-2</v>
      </c>
      <c r="C82" s="19" t="s">
        <v>66</v>
      </c>
      <c r="D82" s="19" t="s">
        <v>62</v>
      </c>
      <c r="E82" s="13">
        <v>8</v>
      </c>
      <c r="F82" s="14">
        <f t="shared" ref="F82:F83" si="5">E82-5</f>
        <v>3</v>
      </c>
      <c r="G82" s="15"/>
      <c r="H82" s="19" t="s">
        <v>1826</v>
      </c>
      <c r="I82" s="15"/>
      <c r="J82" s="19" t="s">
        <v>1827</v>
      </c>
    </row>
    <row r="83" spans="1:10" ht="13">
      <c r="A83" s="19" t="s">
        <v>1751</v>
      </c>
      <c r="B83" s="11">
        <v>6.6875000000000004E-2</v>
      </c>
      <c r="C83" s="19" t="s">
        <v>66</v>
      </c>
      <c r="D83" s="19" t="s">
        <v>62</v>
      </c>
      <c r="E83" s="13">
        <v>12</v>
      </c>
      <c r="F83" s="14">
        <f t="shared" si="5"/>
        <v>7</v>
      </c>
      <c r="G83" s="15"/>
      <c r="H83" s="15"/>
      <c r="I83" s="15"/>
      <c r="J83" s="15"/>
    </row>
    <row r="84" spans="1:10" ht="13">
      <c r="A84" s="19" t="s">
        <v>1751</v>
      </c>
      <c r="B84" s="11">
        <v>6.7777777777777784E-2</v>
      </c>
      <c r="C84" s="19" t="s">
        <v>13</v>
      </c>
      <c r="D84" s="19" t="s">
        <v>15</v>
      </c>
      <c r="E84" s="13">
        <v>11</v>
      </c>
      <c r="F84" s="14">
        <f>E84-1</f>
        <v>10</v>
      </c>
      <c r="G84" s="15"/>
      <c r="H84" s="15"/>
      <c r="I84" s="15"/>
      <c r="J84" s="15"/>
    </row>
    <row r="85" spans="1:10" ht="13">
      <c r="A85" s="19" t="s">
        <v>1751</v>
      </c>
      <c r="B85" s="11">
        <v>6.8981481481481477E-2</v>
      </c>
      <c r="C85" s="19" t="s">
        <v>18</v>
      </c>
      <c r="D85" s="19" t="s">
        <v>101</v>
      </c>
      <c r="E85" s="13">
        <v>20</v>
      </c>
      <c r="F85" s="15"/>
      <c r="G85" s="15"/>
      <c r="H85" s="19" t="s">
        <v>1828</v>
      </c>
      <c r="I85" s="15"/>
      <c r="J85" s="19" t="s">
        <v>1207</v>
      </c>
    </row>
    <row r="86" spans="1:10" ht="13">
      <c r="A86" s="19" t="s">
        <v>1751</v>
      </c>
      <c r="B86" s="11">
        <v>7.0995370370370375E-2</v>
      </c>
      <c r="C86" s="19" t="s">
        <v>13</v>
      </c>
      <c r="D86" s="19" t="s">
        <v>33</v>
      </c>
      <c r="E86" s="13">
        <v>21</v>
      </c>
      <c r="F86" s="14">
        <f>E86-8</f>
        <v>13</v>
      </c>
      <c r="G86" s="15"/>
      <c r="H86" s="15"/>
      <c r="I86" s="15"/>
      <c r="J86" s="19" t="s">
        <v>1829</v>
      </c>
    </row>
    <row r="87" spans="1:10" ht="13">
      <c r="A87" s="19" t="s">
        <v>1751</v>
      </c>
      <c r="B87" s="11">
        <v>7.1122685185185192E-2</v>
      </c>
      <c r="C87" s="19" t="s">
        <v>13</v>
      </c>
      <c r="D87" s="19" t="s">
        <v>28</v>
      </c>
      <c r="E87" s="13">
        <v>6</v>
      </c>
      <c r="F87" s="19"/>
      <c r="G87" s="15"/>
      <c r="H87" s="19" t="s">
        <v>1830</v>
      </c>
      <c r="I87" s="15"/>
      <c r="J87" s="15"/>
    </row>
    <row r="88" spans="1:10" ht="13">
      <c r="A88" s="19" t="s">
        <v>1751</v>
      </c>
      <c r="B88" s="11">
        <v>7.1296296296296302E-2</v>
      </c>
      <c r="C88" s="19" t="s">
        <v>13</v>
      </c>
      <c r="D88" s="19" t="s">
        <v>33</v>
      </c>
      <c r="E88" s="13">
        <v>26</v>
      </c>
      <c r="F88" s="13">
        <f>E88-8</f>
        <v>18</v>
      </c>
      <c r="G88" s="15"/>
      <c r="H88" s="15"/>
      <c r="I88" s="15"/>
      <c r="J88" s="19" t="s">
        <v>1829</v>
      </c>
    </row>
    <row r="89" spans="1:10" ht="13">
      <c r="A89" s="19" t="s">
        <v>1751</v>
      </c>
      <c r="B89" s="11">
        <v>7.1388888888888891E-2</v>
      </c>
      <c r="C89" s="19" t="s">
        <v>13</v>
      </c>
      <c r="D89" s="19" t="s">
        <v>28</v>
      </c>
      <c r="E89" s="13">
        <v>6</v>
      </c>
      <c r="F89" s="15"/>
      <c r="G89" s="15"/>
      <c r="H89" s="19" t="s">
        <v>1830</v>
      </c>
      <c r="I89" s="15"/>
      <c r="J89" s="19" t="s">
        <v>1831</v>
      </c>
    </row>
    <row r="90" spans="1:10" ht="13">
      <c r="A90" s="19" t="s">
        <v>1751</v>
      </c>
      <c r="B90" s="11">
        <v>7.2418981481481487E-2</v>
      </c>
      <c r="C90" s="19" t="s">
        <v>66</v>
      </c>
      <c r="D90" s="19" t="s">
        <v>30</v>
      </c>
      <c r="E90" s="19" t="s">
        <v>38</v>
      </c>
      <c r="F90" s="19" t="s">
        <v>38</v>
      </c>
      <c r="G90" s="15"/>
      <c r="H90" s="15"/>
      <c r="I90" s="15"/>
      <c r="J90" s="19" t="s">
        <v>103</v>
      </c>
    </row>
    <row r="91" spans="1:10" ht="13">
      <c r="A91" s="19" t="s">
        <v>1751</v>
      </c>
      <c r="B91" s="11">
        <v>7.3923611111111107E-2</v>
      </c>
      <c r="C91" s="19" t="s">
        <v>66</v>
      </c>
      <c r="D91" s="19" t="s">
        <v>30</v>
      </c>
      <c r="E91" s="13">
        <v>15</v>
      </c>
      <c r="F91" s="14">
        <f>E91-6</f>
        <v>9</v>
      </c>
      <c r="G91" s="15"/>
      <c r="H91" s="15"/>
      <c r="I91" s="15"/>
      <c r="J91" s="19" t="s">
        <v>1832</v>
      </c>
    </row>
    <row r="92" spans="1:10" ht="13">
      <c r="A92" s="19" t="s">
        <v>1751</v>
      </c>
      <c r="B92" s="11">
        <v>7.255787037037037E-2</v>
      </c>
      <c r="C92" s="19" t="s">
        <v>66</v>
      </c>
      <c r="D92" s="19" t="s">
        <v>28</v>
      </c>
      <c r="E92" s="13">
        <v>17</v>
      </c>
      <c r="F92" s="15"/>
      <c r="G92" s="15"/>
      <c r="H92" s="19" t="s">
        <v>1833</v>
      </c>
      <c r="I92" s="13">
        <v>1</v>
      </c>
      <c r="J92" s="19" t="s">
        <v>1831</v>
      </c>
    </row>
    <row r="93" spans="1:10" ht="13">
      <c r="A93" s="19" t="s">
        <v>1751</v>
      </c>
      <c r="B93" s="11">
        <v>7.2905092592592591E-2</v>
      </c>
      <c r="C93" s="19" t="s">
        <v>66</v>
      </c>
      <c r="D93" s="19" t="s">
        <v>30</v>
      </c>
      <c r="E93" s="19" t="s">
        <v>38</v>
      </c>
      <c r="F93" s="19" t="s">
        <v>38</v>
      </c>
      <c r="G93" s="15"/>
      <c r="H93" s="15"/>
      <c r="I93" s="15"/>
      <c r="J93" s="19" t="s">
        <v>103</v>
      </c>
    </row>
    <row r="94" spans="1:10" ht="13">
      <c r="A94" s="19" t="s">
        <v>1751</v>
      </c>
      <c r="B94" s="11">
        <v>7.2905092592592591E-2</v>
      </c>
      <c r="C94" s="19" t="s">
        <v>66</v>
      </c>
      <c r="D94" s="19" t="s">
        <v>30</v>
      </c>
      <c r="E94" s="13">
        <v>14</v>
      </c>
      <c r="F94" s="14">
        <f>E94-7</f>
        <v>7</v>
      </c>
      <c r="G94" s="15"/>
      <c r="H94" s="15"/>
      <c r="I94" s="15"/>
      <c r="J94" s="19" t="s">
        <v>1832</v>
      </c>
    </row>
    <row r="95" spans="1:10" ht="13">
      <c r="A95" s="19" t="s">
        <v>1751</v>
      </c>
      <c r="B95" s="11">
        <v>7.2986111111111113E-2</v>
      </c>
      <c r="C95" s="19" t="s">
        <v>66</v>
      </c>
      <c r="D95" s="19" t="s">
        <v>28</v>
      </c>
      <c r="E95" s="13">
        <v>11</v>
      </c>
      <c r="F95" s="15"/>
      <c r="G95" s="15"/>
      <c r="H95" s="19" t="s">
        <v>1833</v>
      </c>
      <c r="I95" s="13">
        <v>1</v>
      </c>
      <c r="J95" s="19" t="s">
        <v>1831</v>
      </c>
    </row>
    <row r="96" spans="1:10" ht="13">
      <c r="A96" s="19" t="s">
        <v>1751</v>
      </c>
      <c r="B96" s="11">
        <v>7.4050925925925923E-2</v>
      </c>
      <c r="C96" s="19" t="s">
        <v>888</v>
      </c>
      <c r="D96" s="19" t="s">
        <v>101</v>
      </c>
      <c r="E96" s="13">
        <v>9</v>
      </c>
      <c r="F96" s="15"/>
      <c r="G96" s="15"/>
      <c r="H96" s="19" t="s">
        <v>1836</v>
      </c>
      <c r="I96" s="15"/>
      <c r="J96" s="19" t="s">
        <v>1837</v>
      </c>
    </row>
    <row r="97" spans="1:10" ht="13">
      <c r="A97" s="19" t="s">
        <v>1751</v>
      </c>
      <c r="B97" s="11">
        <v>9.329861111111111E-2</v>
      </c>
      <c r="C97" s="19" t="s">
        <v>18</v>
      </c>
      <c r="D97" s="19" t="s">
        <v>16</v>
      </c>
      <c r="E97" s="13">
        <v>17</v>
      </c>
      <c r="F97" s="14">
        <f>E97-4</f>
        <v>13</v>
      </c>
      <c r="G97" s="15"/>
      <c r="H97" s="15"/>
      <c r="I97" s="15"/>
      <c r="J97" s="15"/>
    </row>
    <row r="98" spans="1:10" ht="13">
      <c r="A98" s="19" t="s">
        <v>1751</v>
      </c>
      <c r="B98" s="11">
        <v>9.331018518518519E-2</v>
      </c>
      <c r="C98" s="19" t="s">
        <v>21</v>
      </c>
      <c r="D98" s="19" t="s">
        <v>16</v>
      </c>
      <c r="E98" s="13">
        <v>15</v>
      </c>
      <c r="F98" s="14">
        <f t="shared" ref="F98:F99" si="6">E98-1</f>
        <v>14</v>
      </c>
      <c r="G98" s="15"/>
      <c r="H98" s="15"/>
      <c r="I98" s="15"/>
      <c r="J98" s="15"/>
    </row>
    <row r="99" spans="1:10" ht="13">
      <c r="A99" s="19" t="s">
        <v>1751</v>
      </c>
      <c r="B99" s="11">
        <v>9.3622685185185184E-2</v>
      </c>
      <c r="C99" s="19" t="s">
        <v>888</v>
      </c>
      <c r="D99" s="19" t="s">
        <v>16</v>
      </c>
      <c r="E99" s="13">
        <v>14</v>
      </c>
      <c r="F99" s="14">
        <f t="shared" si="6"/>
        <v>13</v>
      </c>
      <c r="G99" s="15"/>
      <c r="H99" s="15"/>
      <c r="I99" s="15"/>
      <c r="J99" s="15"/>
    </row>
    <row r="100" spans="1:10" ht="13">
      <c r="A100" s="19" t="s">
        <v>1751</v>
      </c>
      <c r="B100" s="11">
        <v>9.3634259259259264E-2</v>
      </c>
      <c r="C100" s="19" t="s">
        <v>14</v>
      </c>
      <c r="D100" s="19" t="s">
        <v>16</v>
      </c>
      <c r="E100" s="13">
        <v>13</v>
      </c>
      <c r="F100" s="14">
        <f>E100-5</f>
        <v>8</v>
      </c>
      <c r="G100" s="15"/>
      <c r="H100" s="15"/>
      <c r="I100" s="15"/>
      <c r="J100" s="15"/>
    </row>
    <row r="101" spans="1:10" ht="13">
      <c r="A101" s="19" t="s">
        <v>1751</v>
      </c>
      <c r="B101" s="11">
        <v>9.3761574074074081E-2</v>
      </c>
      <c r="C101" s="19" t="s">
        <v>13</v>
      </c>
      <c r="D101" s="19" t="s">
        <v>16</v>
      </c>
      <c r="E101" s="13">
        <v>11</v>
      </c>
      <c r="F101" s="14">
        <f>E101-0</f>
        <v>11</v>
      </c>
      <c r="G101" s="15"/>
      <c r="H101" s="15"/>
      <c r="I101" s="15"/>
      <c r="J101" s="15"/>
    </row>
    <row r="102" spans="1:10" ht="13">
      <c r="A102" s="19" t="s">
        <v>1751</v>
      </c>
      <c r="B102" s="11">
        <v>9.3796296296296294E-2</v>
      </c>
      <c r="C102" s="19" t="s">
        <v>19</v>
      </c>
      <c r="D102" s="19" t="s">
        <v>16</v>
      </c>
      <c r="E102" s="13">
        <v>8</v>
      </c>
      <c r="F102" s="14">
        <f>E102-5</f>
        <v>3</v>
      </c>
      <c r="G102" s="15"/>
      <c r="H102" s="15"/>
      <c r="I102" s="15"/>
      <c r="J102" s="15"/>
    </row>
    <row r="103" spans="1:10" ht="13">
      <c r="A103" s="19" t="s">
        <v>1751</v>
      </c>
      <c r="B103" s="11">
        <v>9.3842592592592589E-2</v>
      </c>
      <c r="C103" s="19" t="s">
        <v>66</v>
      </c>
      <c r="D103" s="19" t="s">
        <v>16</v>
      </c>
      <c r="E103" s="13">
        <v>9</v>
      </c>
      <c r="F103" s="14">
        <f>E103-2</f>
        <v>7</v>
      </c>
      <c r="G103" s="15"/>
      <c r="H103" s="15"/>
      <c r="I103" s="15"/>
      <c r="J103" s="15"/>
    </row>
    <row r="104" spans="1:10" ht="13">
      <c r="A104" s="19" t="s">
        <v>1751</v>
      </c>
      <c r="B104" s="11">
        <v>9.5706018518518524E-2</v>
      </c>
      <c r="C104" s="19" t="s">
        <v>13</v>
      </c>
      <c r="D104" s="19" t="s">
        <v>113</v>
      </c>
      <c r="E104" s="13">
        <f>F104+2</f>
        <v>5</v>
      </c>
      <c r="F104" s="13">
        <v>3</v>
      </c>
      <c r="G104" s="15"/>
      <c r="H104" s="15"/>
      <c r="I104" s="15"/>
      <c r="J104" s="19" t="s">
        <v>56</v>
      </c>
    </row>
    <row r="105" spans="1:10" ht="13">
      <c r="A105" s="19" t="s">
        <v>1751</v>
      </c>
      <c r="B105" s="11">
        <v>9.5706018518518524E-2</v>
      </c>
      <c r="C105" s="19" t="s">
        <v>13</v>
      </c>
      <c r="D105" s="19" t="s">
        <v>113</v>
      </c>
      <c r="E105" s="19" t="s">
        <v>17</v>
      </c>
      <c r="F105" s="13">
        <v>20</v>
      </c>
      <c r="G105" s="15"/>
      <c r="H105" s="15"/>
      <c r="I105" s="15"/>
      <c r="J105" s="15"/>
    </row>
    <row r="106" spans="1:10" ht="13">
      <c r="A106" s="19" t="s">
        <v>1751</v>
      </c>
      <c r="B106" s="11">
        <v>9.8159722222222218E-2</v>
      </c>
      <c r="C106" s="19" t="s">
        <v>21</v>
      </c>
      <c r="D106" s="19" t="s">
        <v>33</v>
      </c>
      <c r="E106" s="13">
        <v>16</v>
      </c>
      <c r="F106" s="14">
        <f>E106-8</f>
        <v>8</v>
      </c>
      <c r="G106" s="15"/>
      <c r="H106" s="15"/>
      <c r="I106" s="15"/>
      <c r="J106" s="19" t="s">
        <v>1850</v>
      </c>
    </row>
    <row r="107" spans="1:10" ht="13">
      <c r="A107" s="19" t="s">
        <v>1751</v>
      </c>
      <c r="B107" s="11">
        <v>9.8344907407407409E-2</v>
      </c>
      <c r="C107" s="19" t="s">
        <v>21</v>
      </c>
      <c r="D107" s="19" t="s">
        <v>28</v>
      </c>
      <c r="E107" s="13">
        <v>5</v>
      </c>
      <c r="F107" s="15"/>
      <c r="G107" s="15"/>
      <c r="H107" s="19" t="s">
        <v>1851</v>
      </c>
      <c r="I107" s="15"/>
      <c r="J107" s="15"/>
    </row>
    <row r="108" spans="1:10" ht="13">
      <c r="A108" s="19" t="s">
        <v>1751</v>
      </c>
      <c r="B108" s="11">
        <v>9.9965277777777778E-2</v>
      </c>
      <c r="C108" s="19" t="s">
        <v>14</v>
      </c>
      <c r="D108" s="19" t="s">
        <v>52</v>
      </c>
      <c r="E108" s="19" t="s">
        <v>17</v>
      </c>
      <c r="F108" s="13">
        <v>20</v>
      </c>
      <c r="G108" s="15"/>
      <c r="H108" s="15"/>
      <c r="I108" s="15"/>
      <c r="J108" s="15"/>
    </row>
    <row r="109" spans="1:10" ht="13">
      <c r="A109" s="19" t="s">
        <v>1751</v>
      </c>
      <c r="B109" s="11">
        <v>0.1002662037037037</v>
      </c>
      <c r="C109" s="19" t="s">
        <v>14</v>
      </c>
      <c r="D109" s="19" t="s">
        <v>30</v>
      </c>
      <c r="E109" s="13">
        <v>13</v>
      </c>
      <c r="F109" s="14">
        <f t="shared" ref="F109:F110" si="7">E109-8</f>
        <v>5</v>
      </c>
      <c r="G109" s="15"/>
      <c r="H109" s="15"/>
      <c r="I109" s="15"/>
      <c r="J109" s="19" t="s">
        <v>1852</v>
      </c>
    </row>
    <row r="110" spans="1:10" ht="13">
      <c r="A110" s="19" t="s">
        <v>1751</v>
      </c>
      <c r="B110" s="11">
        <v>0.10040509259259259</v>
      </c>
      <c r="C110" s="19" t="s">
        <v>14</v>
      </c>
      <c r="D110" s="19" t="s">
        <v>30</v>
      </c>
      <c r="E110" s="13">
        <v>16</v>
      </c>
      <c r="F110" s="14">
        <f t="shared" si="7"/>
        <v>8</v>
      </c>
      <c r="G110" s="15"/>
      <c r="H110" s="15"/>
      <c r="I110" s="15"/>
      <c r="J110" s="19" t="s">
        <v>1852</v>
      </c>
    </row>
    <row r="111" spans="1:10" ht="13">
      <c r="A111" s="19" t="s">
        <v>1751</v>
      </c>
      <c r="B111" s="11">
        <v>0.10049768518518519</v>
      </c>
      <c r="C111" s="19" t="s">
        <v>14</v>
      </c>
      <c r="D111" s="19" t="s">
        <v>28</v>
      </c>
      <c r="E111" s="13">
        <v>9</v>
      </c>
      <c r="F111" s="15"/>
      <c r="G111" s="15"/>
      <c r="H111" s="19" t="s">
        <v>1854</v>
      </c>
      <c r="I111" s="15"/>
      <c r="J111" s="15"/>
    </row>
    <row r="112" spans="1:10" ht="13">
      <c r="A112" s="19" t="s">
        <v>1751</v>
      </c>
      <c r="B112" s="11">
        <v>0.10087962962962962</v>
      </c>
      <c r="C112" s="19" t="s">
        <v>14</v>
      </c>
      <c r="D112" s="19" t="s">
        <v>30</v>
      </c>
      <c r="E112" s="13">
        <f t="shared" ref="E112:E114" si="8">F112+8</f>
        <v>11</v>
      </c>
      <c r="F112" s="13">
        <v>3</v>
      </c>
      <c r="G112" s="15"/>
      <c r="H112" s="15"/>
      <c r="I112" s="15"/>
      <c r="J112" s="19" t="s">
        <v>1852</v>
      </c>
    </row>
    <row r="113" spans="1:10" ht="13">
      <c r="A113" s="19" t="s">
        <v>1751</v>
      </c>
      <c r="B113" s="11">
        <v>0.10141203703703704</v>
      </c>
      <c r="C113" s="19" t="s">
        <v>14</v>
      </c>
      <c r="D113" s="19" t="s">
        <v>30</v>
      </c>
      <c r="E113" s="13">
        <f t="shared" si="8"/>
        <v>24</v>
      </c>
      <c r="F113" s="13">
        <v>16</v>
      </c>
      <c r="G113" s="15"/>
      <c r="H113" s="15"/>
      <c r="I113" s="15"/>
      <c r="J113" s="19" t="s">
        <v>1852</v>
      </c>
    </row>
    <row r="114" spans="1:10" ht="13">
      <c r="A114" s="19" t="s">
        <v>1751</v>
      </c>
      <c r="B114" s="11">
        <v>0.10141203703703704</v>
      </c>
      <c r="C114" s="19" t="s">
        <v>14</v>
      </c>
      <c r="D114" s="19" t="s">
        <v>30</v>
      </c>
      <c r="E114" s="13">
        <f t="shared" si="8"/>
        <v>20</v>
      </c>
      <c r="F114" s="13">
        <v>12</v>
      </c>
      <c r="G114" s="15"/>
      <c r="H114" s="15"/>
      <c r="I114" s="15"/>
      <c r="J114" s="19" t="s">
        <v>1852</v>
      </c>
    </row>
    <row r="115" spans="1:10" ht="13">
      <c r="A115" s="19" t="s">
        <v>1751</v>
      </c>
      <c r="B115" s="11">
        <v>0.10149305555555556</v>
      </c>
      <c r="C115" s="19" t="s">
        <v>14</v>
      </c>
      <c r="D115" s="19" t="s">
        <v>28</v>
      </c>
      <c r="E115" s="13">
        <v>9</v>
      </c>
      <c r="F115" s="15"/>
      <c r="G115" s="15"/>
      <c r="H115" s="19" t="s">
        <v>1854</v>
      </c>
      <c r="I115" s="15"/>
      <c r="J115" s="15"/>
    </row>
    <row r="116" spans="1:10" ht="13">
      <c r="A116" s="19" t="s">
        <v>1751</v>
      </c>
      <c r="B116" s="11">
        <v>0.10151620370370371</v>
      </c>
      <c r="C116" s="19" t="s">
        <v>14</v>
      </c>
      <c r="D116" s="19" t="s">
        <v>28</v>
      </c>
      <c r="E116" s="13">
        <v>7</v>
      </c>
      <c r="F116" s="15"/>
      <c r="G116" s="15"/>
      <c r="H116" s="19" t="s">
        <v>1856</v>
      </c>
      <c r="I116" s="15"/>
      <c r="J116" s="15"/>
    </row>
    <row r="117" spans="1:10" ht="13">
      <c r="A117" s="19" t="s">
        <v>1751</v>
      </c>
      <c r="B117" s="11">
        <v>0.10283564814814815</v>
      </c>
      <c r="C117" s="19" t="s">
        <v>13</v>
      </c>
      <c r="D117" s="19" t="s">
        <v>28</v>
      </c>
      <c r="E117" s="13">
        <v>22</v>
      </c>
      <c r="F117" s="15"/>
      <c r="G117" s="15"/>
      <c r="H117" s="19" t="s">
        <v>1857</v>
      </c>
      <c r="I117" s="15"/>
      <c r="J117" s="19" t="s">
        <v>1373</v>
      </c>
    </row>
    <row r="118" spans="1:10" ht="13">
      <c r="A118" s="19" t="s">
        <v>1751</v>
      </c>
      <c r="B118" s="11">
        <v>0.10403935185185186</v>
      </c>
      <c r="C118" s="19" t="s">
        <v>66</v>
      </c>
      <c r="D118" s="19" t="s">
        <v>113</v>
      </c>
      <c r="E118" s="19" t="s">
        <v>38</v>
      </c>
      <c r="F118" s="19" t="s">
        <v>38</v>
      </c>
      <c r="G118" s="15"/>
      <c r="H118" s="15"/>
      <c r="I118" s="15"/>
      <c r="J118" s="19" t="s">
        <v>56</v>
      </c>
    </row>
    <row r="119" spans="1:10" ht="13">
      <c r="A119" s="19" t="s">
        <v>1751</v>
      </c>
      <c r="B119" s="11">
        <v>0.10403935185185186</v>
      </c>
      <c r="C119" s="19" t="s">
        <v>66</v>
      </c>
      <c r="D119" s="19" t="s">
        <v>113</v>
      </c>
      <c r="E119" s="13">
        <v>5</v>
      </c>
      <c r="F119" s="14">
        <f>E119--1</f>
        <v>6</v>
      </c>
      <c r="G119" s="15"/>
      <c r="H119" s="15"/>
      <c r="I119" s="15"/>
      <c r="J119" s="19" t="s">
        <v>1861</v>
      </c>
    </row>
    <row r="120" spans="1:10" ht="13">
      <c r="A120" s="19" t="s">
        <v>1751</v>
      </c>
      <c r="B120" s="11">
        <v>0.10532407407407407</v>
      </c>
      <c r="C120" s="19" t="s">
        <v>19</v>
      </c>
      <c r="D120" s="19" t="s">
        <v>24</v>
      </c>
      <c r="E120" s="13">
        <v>13</v>
      </c>
      <c r="F120" s="15"/>
      <c r="G120" s="15"/>
      <c r="H120" s="15"/>
      <c r="I120" s="15"/>
      <c r="J120" s="15"/>
    </row>
    <row r="121" spans="1:10" ht="13">
      <c r="A121" s="19" t="s">
        <v>1751</v>
      </c>
      <c r="B121" s="11">
        <v>0.10550925925925926</v>
      </c>
      <c r="C121" s="19" t="s">
        <v>19</v>
      </c>
      <c r="D121" s="19" t="s">
        <v>30</v>
      </c>
      <c r="E121" s="13">
        <v>22</v>
      </c>
      <c r="F121" s="14">
        <f>E121-9</f>
        <v>13</v>
      </c>
      <c r="G121" s="15"/>
      <c r="H121" s="15"/>
      <c r="I121" s="15"/>
      <c r="J121" s="19" t="s">
        <v>1863</v>
      </c>
    </row>
    <row r="122" spans="1:10" ht="13">
      <c r="A122" s="19" t="s">
        <v>1751</v>
      </c>
      <c r="B122" s="11">
        <v>0.10567129629629629</v>
      </c>
      <c r="C122" s="19" t="s">
        <v>19</v>
      </c>
      <c r="D122" s="19" t="s">
        <v>28</v>
      </c>
      <c r="E122" s="13">
        <v>31</v>
      </c>
      <c r="F122" s="15"/>
      <c r="G122" s="15"/>
      <c r="H122" s="19" t="s">
        <v>1865</v>
      </c>
      <c r="I122" s="13">
        <v>1</v>
      </c>
      <c r="J122" s="19" t="s">
        <v>1866</v>
      </c>
    </row>
    <row r="123" spans="1:10" ht="13">
      <c r="A123" s="19" t="s">
        <v>1751</v>
      </c>
      <c r="B123" s="11">
        <v>0.10631944444444444</v>
      </c>
      <c r="C123" s="19" t="s">
        <v>19</v>
      </c>
      <c r="D123" s="19" t="s">
        <v>30</v>
      </c>
      <c r="E123" s="13">
        <v>25</v>
      </c>
      <c r="F123" s="14">
        <f>E123-10</f>
        <v>15</v>
      </c>
      <c r="G123" s="15"/>
      <c r="H123" s="15"/>
      <c r="I123" s="15"/>
      <c r="J123" s="19" t="s">
        <v>1867</v>
      </c>
    </row>
    <row r="124" spans="1:10" ht="13">
      <c r="A124" s="19" t="s">
        <v>1751</v>
      </c>
      <c r="B124" s="11">
        <v>0.10706018518518519</v>
      </c>
      <c r="C124" s="19" t="s">
        <v>19</v>
      </c>
      <c r="D124" s="19" t="s">
        <v>28</v>
      </c>
      <c r="E124" s="13">
        <v>10</v>
      </c>
      <c r="F124" s="15"/>
      <c r="G124" s="15"/>
      <c r="H124" s="19" t="s">
        <v>1868</v>
      </c>
      <c r="I124" s="15"/>
      <c r="J124" s="15"/>
    </row>
    <row r="125" spans="1:10" ht="13">
      <c r="A125" s="19" t="s">
        <v>1751</v>
      </c>
      <c r="B125" s="11">
        <v>0.10804398148148148</v>
      </c>
      <c r="C125" s="19" t="s">
        <v>18</v>
      </c>
      <c r="D125" s="19" t="s">
        <v>242</v>
      </c>
      <c r="E125" s="13">
        <v>16</v>
      </c>
      <c r="F125" s="14">
        <f>E125-5</f>
        <v>11</v>
      </c>
      <c r="G125" s="15"/>
      <c r="H125" s="15"/>
      <c r="I125" s="15"/>
      <c r="J125" s="15"/>
    </row>
    <row r="126" spans="1:10" ht="13">
      <c r="A126" s="19" t="s">
        <v>1751</v>
      </c>
      <c r="B126" s="11">
        <v>0.10972222222222222</v>
      </c>
      <c r="C126" s="19" t="s">
        <v>18</v>
      </c>
      <c r="D126" s="19" t="s">
        <v>77</v>
      </c>
      <c r="E126" s="13">
        <v>20</v>
      </c>
      <c r="F126" s="14">
        <f>E126-4</f>
        <v>16</v>
      </c>
      <c r="G126" s="15"/>
      <c r="H126" s="19" t="s">
        <v>1871</v>
      </c>
      <c r="I126" s="15"/>
      <c r="J126" s="19" t="s">
        <v>1872</v>
      </c>
    </row>
    <row r="127" spans="1:10" ht="13">
      <c r="A127" s="19" t="s">
        <v>1751</v>
      </c>
      <c r="B127" s="11">
        <v>0.10972222222222222</v>
      </c>
      <c r="C127" s="19" t="s">
        <v>888</v>
      </c>
      <c r="D127" s="19" t="s">
        <v>77</v>
      </c>
      <c r="E127" s="13">
        <v>17</v>
      </c>
      <c r="F127" s="14">
        <f>E127-1</f>
        <v>16</v>
      </c>
      <c r="G127" s="15"/>
      <c r="H127" s="19" t="s">
        <v>1873</v>
      </c>
      <c r="I127" s="15"/>
      <c r="J127" s="19" t="s">
        <v>1872</v>
      </c>
    </row>
    <row r="128" spans="1:10" ht="13">
      <c r="A128" s="19" t="s">
        <v>1751</v>
      </c>
      <c r="B128" s="11">
        <v>0.11020833333333334</v>
      </c>
      <c r="C128" s="19" t="s">
        <v>18</v>
      </c>
      <c r="D128" s="19" t="s">
        <v>28</v>
      </c>
      <c r="E128" s="13">
        <v>19</v>
      </c>
      <c r="F128" s="15"/>
      <c r="G128" s="15"/>
      <c r="H128" s="19" t="s">
        <v>1875</v>
      </c>
      <c r="I128" s="15"/>
      <c r="J128" s="19" t="s">
        <v>186</v>
      </c>
    </row>
    <row r="129" spans="1:10" ht="13">
      <c r="A129" s="19" t="s">
        <v>1751</v>
      </c>
      <c r="B129" s="11">
        <v>0.11070601851851852</v>
      </c>
      <c r="C129" s="19" t="s">
        <v>888</v>
      </c>
      <c r="D129" s="19" t="s">
        <v>62</v>
      </c>
      <c r="E129" s="13">
        <f>F129+2</f>
        <v>7</v>
      </c>
      <c r="F129" s="13">
        <v>5</v>
      </c>
      <c r="G129" s="15"/>
      <c r="H129" s="15"/>
      <c r="I129" s="15"/>
      <c r="J129" s="19" t="s">
        <v>56</v>
      </c>
    </row>
    <row r="130" spans="1:10" ht="13">
      <c r="A130" s="19" t="s">
        <v>1751</v>
      </c>
      <c r="B130" s="11">
        <v>0.11070601851851852</v>
      </c>
      <c r="C130" s="19" t="s">
        <v>888</v>
      </c>
      <c r="D130" s="19" t="s">
        <v>62</v>
      </c>
      <c r="E130" s="13">
        <v>10</v>
      </c>
      <c r="F130" s="14">
        <f>E130-2</f>
        <v>8</v>
      </c>
      <c r="G130" s="15"/>
      <c r="H130" s="15"/>
      <c r="I130" s="15"/>
      <c r="J130" s="15"/>
    </row>
    <row r="131" spans="1:10" ht="13">
      <c r="A131" s="19" t="s">
        <v>1751</v>
      </c>
      <c r="B131" s="11">
        <v>0.11153935185185185</v>
      </c>
      <c r="C131" s="19" t="s">
        <v>21</v>
      </c>
      <c r="D131" s="19" t="s">
        <v>33</v>
      </c>
      <c r="E131" s="19" t="s">
        <v>38</v>
      </c>
      <c r="F131" s="19" t="s">
        <v>38</v>
      </c>
      <c r="G131" s="15"/>
      <c r="H131" s="15"/>
      <c r="I131" s="15"/>
      <c r="J131" s="19" t="s">
        <v>1879</v>
      </c>
    </row>
    <row r="132" spans="1:10" ht="13">
      <c r="A132" s="19" t="s">
        <v>1751</v>
      </c>
      <c r="B132" s="11">
        <v>0.11159722222222222</v>
      </c>
      <c r="C132" s="19" t="s">
        <v>21</v>
      </c>
      <c r="D132" s="19" t="s">
        <v>33</v>
      </c>
      <c r="E132" s="13">
        <v>18</v>
      </c>
      <c r="F132" s="14">
        <f t="shared" ref="F132:F133" si="9">E132-5</f>
        <v>13</v>
      </c>
      <c r="G132" s="15"/>
      <c r="H132" s="15"/>
      <c r="I132" s="15"/>
      <c r="J132" s="19" t="s">
        <v>1879</v>
      </c>
    </row>
    <row r="133" spans="1:10" ht="13">
      <c r="A133" s="19" t="s">
        <v>1751</v>
      </c>
      <c r="B133" s="11">
        <v>0.11168981481481481</v>
      </c>
      <c r="C133" s="19" t="s">
        <v>21</v>
      </c>
      <c r="D133" s="19" t="s">
        <v>33</v>
      </c>
      <c r="E133" s="13">
        <v>18</v>
      </c>
      <c r="F133" s="14">
        <f t="shared" si="9"/>
        <v>13</v>
      </c>
      <c r="G133" s="15"/>
      <c r="H133" s="15"/>
      <c r="I133" s="15"/>
      <c r="J133" s="19" t="s">
        <v>1879</v>
      </c>
    </row>
    <row r="134" spans="1:10" ht="13">
      <c r="A134" s="19" t="s">
        <v>1751</v>
      </c>
      <c r="B134" s="11">
        <v>0.11178240740740741</v>
      </c>
      <c r="C134" s="19" t="s">
        <v>21</v>
      </c>
      <c r="D134" s="19" t="s">
        <v>28</v>
      </c>
      <c r="E134" s="13">
        <v>8</v>
      </c>
      <c r="F134" s="15"/>
      <c r="G134" s="15"/>
      <c r="H134" s="19" t="s">
        <v>1880</v>
      </c>
      <c r="I134" s="15"/>
      <c r="J134" s="15"/>
    </row>
    <row r="135" spans="1:10" ht="13">
      <c r="A135" s="19" t="s">
        <v>1751</v>
      </c>
      <c r="B135" s="11">
        <v>0.11275462962962964</v>
      </c>
      <c r="C135" s="19" t="s">
        <v>888</v>
      </c>
      <c r="D135" s="19" t="s">
        <v>28</v>
      </c>
      <c r="E135" s="13">
        <v>11</v>
      </c>
      <c r="F135" s="15"/>
      <c r="G135" s="15"/>
      <c r="H135" s="19" t="s">
        <v>1881</v>
      </c>
      <c r="I135" s="15"/>
      <c r="J135" s="19" t="s">
        <v>215</v>
      </c>
    </row>
    <row r="136" spans="1:10" ht="13">
      <c r="A136" s="19" t="s">
        <v>1751</v>
      </c>
      <c r="B136" s="11">
        <v>0.11351851851851852</v>
      </c>
      <c r="C136" s="19" t="s">
        <v>66</v>
      </c>
      <c r="D136" s="19" t="s">
        <v>30</v>
      </c>
      <c r="E136" s="13">
        <v>8</v>
      </c>
      <c r="F136" s="13">
        <v>2</v>
      </c>
      <c r="G136" s="15"/>
      <c r="H136" s="15"/>
      <c r="I136" s="15"/>
      <c r="J136" s="19" t="s">
        <v>1882</v>
      </c>
    </row>
    <row r="137" spans="1:10" ht="13">
      <c r="A137" s="19" t="s">
        <v>1751</v>
      </c>
      <c r="B137" s="11">
        <v>0.11434027777777778</v>
      </c>
      <c r="C137" s="19" t="s">
        <v>14</v>
      </c>
      <c r="D137" s="19" t="s">
        <v>30</v>
      </c>
      <c r="E137" s="13">
        <v>13</v>
      </c>
      <c r="F137" s="14">
        <f>E137-8</f>
        <v>5</v>
      </c>
      <c r="G137" s="15"/>
      <c r="H137" s="15"/>
      <c r="I137" s="15"/>
      <c r="J137" s="19" t="s">
        <v>1884</v>
      </c>
    </row>
    <row r="138" spans="1:10" ht="13">
      <c r="A138" s="19" t="s">
        <v>1751</v>
      </c>
      <c r="B138" s="11">
        <v>0.11459490740740741</v>
      </c>
      <c r="C138" s="19" t="s">
        <v>14</v>
      </c>
      <c r="D138" s="19" t="s">
        <v>30</v>
      </c>
      <c r="E138" s="13">
        <f>F138+8</f>
        <v>13</v>
      </c>
      <c r="F138" s="13">
        <v>5</v>
      </c>
      <c r="G138" s="15"/>
      <c r="H138" s="15"/>
      <c r="I138" s="15"/>
      <c r="J138" s="19" t="s">
        <v>1884</v>
      </c>
    </row>
    <row r="139" spans="1:10" ht="13">
      <c r="A139" s="19" t="s">
        <v>1751</v>
      </c>
      <c r="B139" s="11">
        <v>0.11467592592592593</v>
      </c>
      <c r="C139" s="19" t="s">
        <v>14</v>
      </c>
      <c r="D139" s="19" t="s">
        <v>30</v>
      </c>
      <c r="E139" s="13">
        <v>21</v>
      </c>
      <c r="F139" s="14">
        <f>E139-8</f>
        <v>13</v>
      </c>
      <c r="G139" s="15"/>
      <c r="H139" s="15"/>
      <c r="I139" s="15"/>
      <c r="J139" s="19" t="s">
        <v>1884</v>
      </c>
    </row>
    <row r="140" spans="1:10" ht="13">
      <c r="A140" s="19" t="s">
        <v>1751</v>
      </c>
      <c r="B140" s="11">
        <v>0.11479166666666667</v>
      </c>
      <c r="C140" s="19" t="s">
        <v>14</v>
      </c>
      <c r="D140" s="19" t="s">
        <v>28</v>
      </c>
      <c r="E140" s="13">
        <v>6</v>
      </c>
      <c r="F140" s="15"/>
      <c r="G140" s="15"/>
      <c r="H140" s="19" t="s">
        <v>1889</v>
      </c>
      <c r="I140" s="15"/>
      <c r="J140" s="15"/>
    </row>
    <row r="141" spans="1:10" ht="13">
      <c r="A141" s="19" t="s">
        <v>1751</v>
      </c>
      <c r="B141" s="11">
        <v>0.11601851851851852</v>
      </c>
      <c r="C141" s="19" t="s">
        <v>14</v>
      </c>
      <c r="D141" s="19" t="s">
        <v>30</v>
      </c>
      <c r="E141" s="13">
        <v>10</v>
      </c>
      <c r="F141" s="14">
        <f t="shared" ref="F141:F142" si="10">E141-8</f>
        <v>2</v>
      </c>
      <c r="G141" s="15"/>
      <c r="H141" s="15"/>
      <c r="I141" s="15"/>
      <c r="J141" s="19" t="s">
        <v>56</v>
      </c>
    </row>
    <row r="142" spans="1:10" ht="13">
      <c r="A142" s="19" t="s">
        <v>1751</v>
      </c>
      <c r="B142" s="11">
        <v>0.11601851851851852</v>
      </c>
      <c r="C142" s="19" t="s">
        <v>14</v>
      </c>
      <c r="D142" s="19" t="s">
        <v>30</v>
      </c>
      <c r="E142" s="13">
        <v>15</v>
      </c>
      <c r="F142" s="14">
        <f t="shared" si="10"/>
        <v>7</v>
      </c>
      <c r="G142" s="15"/>
      <c r="H142" s="15"/>
      <c r="I142" s="15"/>
      <c r="J142" s="19" t="s">
        <v>1884</v>
      </c>
    </row>
    <row r="143" spans="1:10" ht="13">
      <c r="A143" s="19" t="s">
        <v>1751</v>
      </c>
      <c r="B143" s="11">
        <v>0.11618055555555555</v>
      </c>
      <c r="C143" s="19" t="s">
        <v>14</v>
      </c>
      <c r="D143" s="19" t="s">
        <v>30</v>
      </c>
      <c r="E143" s="13">
        <f t="shared" ref="E143:E144" si="11">F143+8</f>
        <v>21</v>
      </c>
      <c r="F143" s="13">
        <v>13</v>
      </c>
      <c r="G143" s="15"/>
      <c r="H143" s="15"/>
      <c r="I143" s="15"/>
      <c r="J143" s="19" t="s">
        <v>1884</v>
      </c>
    </row>
    <row r="144" spans="1:10" ht="13">
      <c r="A144" s="19" t="s">
        <v>1751</v>
      </c>
      <c r="B144" s="11">
        <v>0.11618055555555555</v>
      </c>
      <c r="C144" s="19" t="s">
        <v>14</v>
      </c>
      <c r="D144" s="19" t="s">
        <v>30</v>
      </c>
      <c r="E144" s="13">
        <f t="shared" si="11"/>
        <v>20</v>
      </c>
      <c r="F144" s="13">
        <v>12</v>
      </c>
      <c r="G144" s="15"/>
      <c r="H144" s="15"/>
      <c r="I144" s="15"/>
      <c r="J144" s="19" t="s">
        <v>56</v>
      </c>
    </row>
    <row r="145" spans="1:10" ht="13">
      <c r="A145" s="19" t="s">
        <v>1751</v>
      </c>
      <c r="B145" s="11">
        <v>0.11630787037037037</v>
      </c>
      <c r="C145" s="19" t="s">
        <v>14</v>
      </c>
      <c r="D145" s="19" t="s">
        <v>28</v>
      </c>
      <c r="E145" s="13">
        <v>9</v>
      </c>
      <c r="F145" s="15"/>
      <c r="G145" s="15"/>
      <c r="H145" s="19" t="s">
        <v>1895</v>
      </c>
      <c r="I145" s="15"/>
      <c r="J145" s="15"/>
    </row>
    <row r="146" spans="1:10" ht="13">
      <c r="A146" s="19" t="s">
        <v>1751</v>
      </c>
      <c r="B146" s="11">
        <v>0.11831018518518518</v>
      </c>
      <c r="C146" s="19" t="s">
        <v>19</v>
      </c>
      <c r="D146" s="19" t="s">
        <v>30</v>
      </c>
      <c r="E146" s="19" t="s">
        <v>38</v>
      </c>
      <c r="F146" s="19" t="s">
        <v>38</v>
      </c>
      <c r="G146" s="15"/>
      <c r="H146" s="15"/>
      <c r="I146" s="15"/>
      <c r="J146" s="19" t="s">
        <v>56</v>
      </c>
    </row>
    <row r="147" spans="1:10" ht="13">
      <c r="A147" s="19" t="s">
        <v>1751</v>
      </c>
      <c r="B147" s="11">
        <v>0.11831018518518518</v>
      </c>
      <c r="C147" s="19" t="s">
        <v>19</v>
      </c>
      <c r="D147" s="19" t="s">
        <v>30</v>
      </c>
      <c r="E147" s="13">
        <v>26</v>
      </c>
      <c r="F147" s="13">
        <v>17</v>
      </c>
      <c r="G147" s="15"/>
      <c r="H147" s="15"/>
      <c r="I147" s="15"/>
      <c r="J147" s="19" t="s">
        <v>1897</v>
      </c>
    </row>
    <row r="148" spans="1:10" ht="13">
      <c r="A148" s="19" t="s">
        <v>1751</v>
      </c>
      <c r="B148" s="11">
        <v>0.11842592592592592</v>
      </c>
      <c r="C148" s="19" t="s">
        <v>19</v>
      </c>
      <c r="D148" s="19" t="s">
        <v>28</v>
      </c>
      <c r="E148" s="13">
        <v>21</v>
      </c>
      <c r="F148" s="15"/>
      <c r="G148" s="15"/>
      <c r="H148" s="19" t="s">
        <v>1898</v>
      </c>
      <c r="I148" s="15"/>
      <c r="J148" s="15"/>
    </row>
    <row r="149" spans="1:10" ht="13">
      <c r="A149" s="19" t="s">
        <v>1751</v>
      </c>
      <c r="B149" s="11">
        <v>0.11891203703703704</v>
      </c>
      <c r="C149" s="19" t="s">
        <v>18</v>
      </c>
      <c r="D149" s="19" t="s">
        <v>33</v>
      </c>
      <c r="E149" s="19" t="s">
        <v>38</v>
      </c>
      <c r="F149" s="19" t="s">
        <v>38</v>
      </c>
      <c r="G149" s="15"/>
      <c r="H149" s="15"/>
      <c r="I149" s="15"/>
      <c r="J149" s="19" t="s">
        <v>56</v>
      </c>
    </row>
    <row r="150" spans="1:10" ht="13">
      <c r="A150" s="19" t="s">
        <v>1751</v>
      </c>
      <c r="B150" s="11">
        <v>0.11891203703703704</v>
      </c>
      <c r="C150" s="19" t="s">
        <v>18</v>
      </c>
      <c r="D150" s="19" t="s">
        <v>33</v>
      </c>
      <c r="E150" s="13">
        <f>F150+8</f>
        <v>25</v>
      </c>
      <c r="F150" s="13">
        <v>17</v>
      </c>
      <c r="G150" s="15"/>
      <c r="H150" s="15"/>
      <c r="I150" s="15"/>
      <c r="J150" s="19" t="s">
        <v>1902</v>
      </c>
    </row>
    <row r="151" spans="1:10" ht="13">
      <c r="A151" s="19" t="s">
        <v>1751</v>
      </c>
      <c r="B151" s="11">
        <v>0.11923611111111111</v>
      </c>
      <c r="C151" s="19" t="s">
        <v>18</v>
      </c>
      <c r="D151" s="19" t="s">
        <v>28</v>
      </c>
      <c r="E151" s="13">
        <v>20</v>
      </c>
      <c r="F151" s="15"/>
      <c r="G151" s="15"/>
      <c r="H151" s="19" t="s">
        <v>1903</v>
      </c>
      <c r="I151" s="15"/>
      <c r="J151" s="15"/>
    </row>
    <row r="152" spans="1:10" ht="13">
      <c r="A152" s="19" t="s">
        <v>1751</v>
      </c>
      <c r="B152" s="11">
        <v>0.12049768518518518</v>
      </c>
      <c r="C152" s="19" t="s">
        <v>21</v>
      </c>
      <c r="D152" s="19" t="s">
        <v>33</v>
      </c>
      <c r="E152" s="19" t="s">
        <v>38</v>
      </c>
      <c r="F152" s="19" t="s">
        <v>38</v>
      </c>
      <c r="G152" s="15"/>
      <c r="H152" s="15"/>
      <c r="I152" s="15"/>
      <c r="J152" s="19" t="s">
        <v>56</v>
      </c>
    </row>
    <row r="153" spans="1:10" ht="13">
      <c r="A153" s="19" t="s">
        <v>1751</v>
      </c>
      <c r="B153" s="11">
        <v>0.12049768518518518</v>
      </c>
      <c r="C153" s="19" t="s">
        <v>21</v>
      </c>
      <c r="D153" s="19" t="s">
        <v>33</v>
      </c>
      <c r="E153" s="13">
        <v>20</v>
      </c>
      <c r="F153" s="14">
        <f>E153-8</f>
        <v>12</v>
      </c>
      <c r="G153" s="15"/>
      <c r="H153" s="15"/>
      <c r="I153" s="15"/>
      <c r="J153" s="19" t="s">
        <v>1904</v>
      </c>
    </row>
    <row r="154" spans="1:10" ht="13">
      <c r="A154" s="19" t="s">
        <v>1751</v>
      </c>
      <c r="B154" s="11">
        <v>0.12136574074074075</v>
      </c>
      <c r="C154" s="19" t="s">
        <v>888</v>
      </c>
      <c r="D154" s="19" t="s">
        <v>28</v>
      </c>
      <c r="E154" s="13">
        <v>19</v>
      </c>
      <c r="F154" s="15"/>
      <c r="G154" s="15"/>
      <c r="H154" s="19" t="s">
        <v>1905</v>
      </c>
      <c r="I154" s="15"/>
      <c r="J154" s="19" t="s">
        <v>215</v>
      </c>
    </row>
    <row r="155" spans="1:10" ht="13">
      <c r="A155" s="19" t="s">
        <v>1751</v>
      </c>
      <c r="B155" s="11">
        <v>0.12194444444444444</v>
      </c>
      <c r="C155" s="19" t="s">
        <v>14</v>
      </c>
      <c r="D155" s="19" t="s">
        <v>30</v>
      </c>
      <c r="E155" s="13">
        <v>19</v>
      </c>
      <c r="F155" s="13">
        <v>11</v>
      </c>
      <c r="G155" s="15"/>
      <c r="H155" s="15"/>
      <c r="I155" s="15"/>
      <c r="J155" s="19" t="s">
        <v>56</v>
      </c>
    </row>
    <row r="156" spans="1:10" ht="13">
      <c r="A156" s="19" t="s">
        <v>1751</v>
      </c>
      <c r="B156" s="11">
        <v>0.12194444444444444</v>
      </c>
      <c r="C156" s="19" t="s">
        <v>14</v>
      </c>
      <c r="D156" s="19" t="s">
        <v>30</v>
      </c>
      <c r="E156" s="13">
        <v>19</v>
      </c>
      <c r="F156" s="13">
        <v>11</v>
      </c>
      <c r="G156" s="15"/>
      <c r="H156" s="15"/>
      <c r="I156" s="15"/>
      <c r="J156" s="19" t="s">
        <v>1884</v>
      </c>
    </row>
    <row r="157" spans="1:10" ht="13">
      <c r="A157" s="19" t="s">
        <v>1751</v>
      </c>
      <c r="B157" s="11">
        <v>0.12206018518518519</v>
      </c>
      <c r="C157" s="19" t="s">
        <v>14</v>
      </c>
      <c r="D157" s="19" t="s">
        <v>28</v>
      </c>
      <c r="E157" s="13">
        <v>6</v>
      </c>
      <c r="F157" s="15"/>
      <c r="G157" s="15"/>
      <c r="H157" s="19" t="s">
        <v>1889</v>
      </c>
      <c r="I157" s="15"/>
      <c r="J157" s="15"/>
    </row>
    <row r="158" spans="1:10" ht="13">
      <c r="A158" s="19" t="s">
        <v>1751</v>
      </c>
      <c r="B158" s="11">
        <v>0.12239583333333333</v>
      </c>
      <c r="C158" s="19" t="s">
        <v>14</v>
      </c>
      <c r="D158" s="19" t="s">
        <v>30</v>
      </c>
      <c r="E158" s="13">
        <v>19</v>
      </c>
      <c r="F158" s="14">
        <f>E158-8</f>
        <v>11</v>
      </c>
      <c r="G158" s="15"/>
      <c r="H158" s="15"/>
      <c r="I158" s="15"/>
      <c r="J158" s="19" t="s">
        <v>1884</v>
      </c>
    </row>
    <row r="159" spans="1:10" ht="13">
      <c r="A159" s="19" t="s">
        <v>1751</v>
      </c>
      <c r="B159" s="11">
        <v>0.12239583333333333</v>
      </c>
      <c r="C159" s="19" t="s">
        <v>14</v>
      </c>
      <c r="D159" s="19" t="s">
        <v>30</v>
      </c>
      <c r="E159" s="19" t="s">
        <v>38</v>
      </c>
      <c r="F159" s="19" t="s">
        <v>38</v>
      </c>
      <c r="G159" s="15"/>
      <c r="H159" s="15"/>
      <c r="I159" s="15"/>
      <c r="J159" s="19" t="s">
        <v>56</v>
      </c>
    </row>
    <row r="160" spans="1:10" ht="13">
      <c r="A160" s="19" t="s">
        <v>1751</v>
      </c>
      <c r="B160" s="11">
        <v>0.12248842592592593</v>
      </c>
      <c r="C160" s="19" t="s">
        <v>14</v>
      </c>
      <c r="D160" s="19" t="s">
        <v>28</v>
      </c>
      <c r="E160" s="13">
        <v>7</v>
      </c>
      <c r="F160" s="15"/>
      <c r="G160" s="15"/>
      <c r="H160" s="19" t="s">
        <v>1907</v>
      </c>
      <c r="I160" s="15"/>
      <c r="J160" s="15"/>
    </row>
    <row r="161" spans="1:10" ht="13">
      <c r="A161" s="19" t="s">
        <v>1751</v>
      </c>
      <c r="B161" s="11">
        <v>0.12298611111111112</v>
      </c>
      <c r="C161" s="19" t="s">
        <v>14</v>
      </c>
      <c r="D161" s="19" t="s">
        <v>30</v>
      </c>
      <c r="E161" s="13">
        <f>F161+8</f>
        <v>13</v>
      </c>
      <c r="F161" s="13">
        <v>5</v>
      </c>
      <c r="G161" s="15"/>
      <c r="H161" s="15"/>
      <c r="I161" s="15"/>
      <c r="J161" s="19" t="s">
        <v>56</v>
      </c>
    </row>
    <row r="162" spans="1:10" ht="13">
      <c r="A162" s="19" t="s">
        <v>1751</v>
      </c>
      <c r="B162" s="11">
        <v>0.12298611111111112</v>
      </c>
      <c r="C162" s="19" t="s">
        <v>14</v>
      </c>
      <c r="D162" s="19" t="s">
        <v>30</v>
      </c>
      <c r="E162" s="13">
        <v>14</v>
      </c>
      <c r="F162" s="13">
        <v>6</v>
      </c>
      <c r="G162" s="15"/>
      <c r="H162" s="15"/>
      <c r="I162" s="15"/>
      <c r="J162" s="19" t="s">
        <v>1884</v>
      </c>
    </row>
    <row r="163" spans="1:10" ht="13">
      <c r="A163" s="19" t="s">
        <v>1751</v>
      </c>
      <c r="B163" s="11">
        <v>0.12354166666666666</v>
      </c>
      <c r="C163" s="19" t="s">
        <v>66</v>
      </c>
      <c r="D163" s="19" t="s">
        <v>30</v>
      </c>
      <c r="E163" s="19" t="s">
        <v>20</v>
      </c>
      <c r="F163" s="13">
        <v>1</v>
      </c>
      <c r="G163" s="15"/>
      <c r="H163" s="15"/>
      <c r="I163" s="15"/>
      <c r="J163" s="19" t="s">
        <v>1882</v>
      </c>
    </row>
    <row r="164" spans="1:10" ht="13">
      <c r="A164" s="19" t="s">
        <v>1751</v>
      </c>
      <c r="B164" s="11">
        <v>0.12496527777777777</v>
      </c>
      <c r="C164" s="19" t="s">
        <v>66</v>
      </c>
      <c r="D164" s="19" t="s">
        <v>30</v>
      </c>
      <c r="E164" s="19" t="s">
        <v>20</v>
      </c>
      <c r="F164" s="13">
        <v>1</v>
      </c>
      <c r="G164" s="15"/>
      <c r="H164" s="15"/>
      <c r="I164" s="15"/>
      <c r="J164" s="19" t="s">
        <v>56</v>
      </c>
    </row>
    <row r="165" spans="1:10" ht="13">
      <c r="A165" s="19" t="s">
        <v>1751</v>
      </c>
      <c r="B165" s="11">
        <v>0.12496527777777777</v>
      </c>
      <c r="C165" s="19" t="s">
        <v>66</v>
      </c>
      <c r="D165" s="19" t="s">
        <v>30</v>
      </c>
      <c r="E165" s="13">
        <v>16</v>
      </c>
      <c r="F165" s="13">
        <v>10</v>
      </c>
      <c r="G165" s="15"/>
      <c r="H165" s="15"/>
      <c r="I165" s="15"/>
      <c r="J165" s="19" t="s">
        <v>1909</v>
      </c>
    </row>
    <row r="166" spans="1:10" ht="13">
      <c r="A166" s="19" t="s">
        <v>1751</v>
      </c>
      <c r="B166" s="11">
        <v>0.12520833333333334</v>
      </c>
      <c r="C166" s="19" t="s">
        <v>66</v>
      </c>
      <c r="D166" s="19" t="s">
        <v>30</v>
      </c>
      <c r="E166" s="19" t="s">
        <v>38</v>
      </c>
      <c r="F166" s="19" t="s">
        <v>38</v>
      </c>
      <c r="G166" s="15"/>
      <c r="H166" s="15"/>
      <c r="I166" s="15"/>
      <c r="J166" s="19" t="s">
        <v>56</v>
      </c>
    </row>
    <row r="167" spans="1:10" ht="13">
      <c r="A167" s="19" t="s">
        <v>1751</v>
      </c>
      <c r="B167" s="11">
        <v>0.12520833333333334</v>
      </c>
      <c r="C167" s="19" t="s">
        <v>66</v>
      </c>
      <c r="D167" s="19" t="s">
        <v>30</v>
      </c>
      <c r="E167" s="13">
        <v>21</v>
      </c>
      <c r="F167" s="13">
        <f>E167-6</f>
        <v>15</v>
      </c>
      <c r="G167" s="15"/>
      <c r="H167" s="15"/>
      <c r="I167" s="15"/>
      <c r="J167" s="19" t="s">
        <v>1909</v>
      </c>
    </row>
    <row r="168" spans="1:10" ht="13">
      <c r="A168" s="19" t="s">
        <v>1751</v>
      </c>
      <c r="B168" s="11">
        <v>0.12540509259259258</v>
      </c>
      <c r="C168" s="19" t="s">
        <v>66</v>
      </c>
      <c r="D168" s="19" t="s">
        <v>28</v>
      </c>
      <c r="E168" s="13">
        <v>20</v>
      </c>
      <c r="F168" s="15"/>
      <c r="G168" s="15"/>
      <c r="H168" s="19" t="s">
        <v>1910</v>
      </c>
      <c r="I168" s="15"/>
      <c r="J168" s="19"/>
    </row>
    <row r="169" spans="1:10" ht="13">
      <c r="A169" s="19" t="s">
        <v>1751</v>
      </c>
      <c r="B169" s="11">
        <v>0.12613425925925925</v>
      </c>
      <c r="C169" s="19" t="s">
        <v>19</v>
      </c>
      <c r="D169" s="19" t="s">
        <v>30</v>
      </c>
      <c r="E169" s="13">
        <v>18</v>
      </c>
      <c r="F169" s="14">
        <f>E169-9</f>
        <v>9</v>
      </c>
      <c r="G169" s="15"/>
      <c r="H169" s="15"/>
      <c r="I169" s="15"/>
      <c r="J169" s="19" t="s">
        <v>1912</v>
      </c>
    </row>
    <row r="170" spans="1:10" ht="13">
      <c r="A170" s="19" t="s">
        <v>1751</v>
      </c>
      <c r="B170" s="11">
        <v>0.12631944444444446</v>
      </c>
      <c r="C170" s="19" t="s">
        <v>19</v>
      </c>
      <c r="D170" s="19" t="s">
        <v>28</v>
      </c>
      <c r="E170" s="13">
        <v>20</v>
      </c>
      <c r="F170" s="15"/>
      <c r="G170" s="15"/>
      <c r="H170" s="19" t="s">
        <v>1913</v>
      </c>
      <c r="I170" s="15"/>
      <c r="J170" s="15"/>
    </row>
    <row r="171" spans="1:10" ht="13">
      <c r="A171" s="19" t="s">
        <v>1751</v>
      </c>
      <c r="B171" s="11">
        <v>0.12652777777777777</v>
      </c>
      <c r="C171" s="19" t="s">
        <v>66</v>
      </c>
      <c r="D171" s="19" t="s">
        <v>113</v>
      </c>
      <c r="E171" s="13">
        <v>10</v>
      </c>
      <c r="F171" s="14">
        <f t="shared" ref="F171:F172" si="12">E171--1</f>
        <v>11</v>
      </c>
      <c r="G171" s="15"/>
      <c r="H171" s="15"/>
      <c r="I171" s="15"/>
      <c r="J171" s="19" t="s">
        <v>56</v>
      </c>
    </row>
    <row r="172" spans="1:10" ht="13">
      <c r="A172" s="19" t="s">
        <v>1751</v>
      </c>
      <c r="B172" s="11">
        <v>0.12652777777777777</v>
      </c>
      <c r="C172" s="19" t="s">
        <v>66</v>
      </c>
      <c r="D172" s="19" t="s">
        <v>113</v>
      </c>
      <c r="E172" s="13">
        <v>10</v>
      </c>
      <c r="F172" s="14">
        <f t="shared" si="12"/>
        <v>11</v>
      </c>
      <c r="G172" s="15"/>
      <c r="H172" s="15"/>
      <c r="I172" s="15"/>
      <c r="J172" s="19"/>
    </row>
    <row r="173" spans="1:10" ht="13">
      <c r="A173" s="19" t="s">
        <v>1751</v>
      </c>
      <c r="B173" s="11">
        <v>0.12671296296296297</v>
      </c>
      <c r="C173" s="19" t="s">
        <v>19</v>
      </c>
      <c r="D173" s="19" t="s">
        <v>30</v>
      </c>
      <c r="E173" s="13">
        <v>17</v>
      </c>
      <c r="F173" s="14">
        <f>E173-9</f>
        <v>8</v>
      </c>
      <c r="G173" s="15"/>
      <c r="H173" s="15"/>
      <c r="I173" s="15"/>
      <c r="J173" s="19" t="s">
        <v>1912</v>
      </c>
    </row>
    <row r="174" spans="1:10" ht="13">
      <c r="A174" s="19" t="s">
        <v>1751</v>
      </c>
      <c r="B174" s="11">
        <v>0.12679398148148149</v>
      </c>
      <c r="C174" s="19" t="s">
        <v>19</v>
      </c>
      <c r="D174" s="19" t="s">
        <v>28</v>
      </c>
      <c r="E174" s="13">
        <v>9</v>
      </c>
      <c r="F174" s="15"/>
      <c r="G174" s="15"/>
      <c r="H174" s="19" t="s">
        <v>1914</v>
      </c>
      <c r="I174" s="15"/>
      <c r="J174" s="15"/>
    </row>
    <row r="175" spans="1:10" ht="13">
      <c r="A175" s="19" t="s">
        <v>1751</v>
      </c>
      <c r="B175" s="11">
        <v>0.12699074074074074</v>
      </c>
      <c r="C175" s="19" t="s">
        <v>66</v>
      </c>
      <c r="D175" s="19" t="s">
        <v>113</v>
      </c>
      <c r="E175" s="13">
        <f t="shared" ref="E175:E176" si="13">F175+-1</f>
        <v>15</v>
      </c>
      <c r="F175" s="13">
        <v>16</v>
      </c>
      <c r="G175" s="15"/>
      <c r="H175" s="15"/>
      <c r="I175" s="15"/>
      <c r="J175" s="19" t="s">
        <v>56</v>
      </c>
    </row>
    <row r="176" spans="1:10" ht="13">
      <c r="A176" s="19" t="s">
        <v>1751</v>
      </c>
      <c r="B176" s="11">
        <v>0.12699074074074074</v>
      </c>
      <c r="C176" s="19" t="s">
        <v>66</v>
      </c>
      <c r="D176" s="19" t="s">
        <v>113</v>
      </c>
      <c r="E176" s="13">
        <f t="shared" si="13"/>
        <v>15</v>
      </c>
      <c r="F176" s="13">
        <v>16</v>
      </c>
      <c r="G176" s="15"/>
      <c r="H176" s="15"/>
      <c r="I176" s="15"/>
      <c r="J176" s="15"/>
    </row>
    <row r="177" spans="1:10" ht="13">
      <c r="A177" s="19" t="s">
        <v>1751</v>
      </c>
      <c r="B177" s="11">
        <v>0.12787037037037038</v>
      </c>
      <c r="C177" s="19" t="s">
        <v>18</v>
      </c>
      <c r="D177" s="19" t="s">
        <v>242</v>
      </c>
      <c r="E177" s="13">
        <v>14</v>
      </c>
      <c r="F177" s="14">
        <f>E177-5</f>
        <v>9</v>
      </c>
      <c r="G177" s="15"/>
      <c r="H177" s="15"/>
      <c r="I177" s="15"/>
      <c r="J177" s="15"/>
    </row>
    <row r="178" spans="1:10" ht="13">
      <c r="A178" s="19" t="s">
        <v>1751</v>
      </c>
      <c r="B178" s="11">
        <v>0.13019675925925925</v>
      </c>
      <c r="C178" s="19" t="s">
        <v>21</v>
      </c>
      <c r="D178" s="19" t="s">
        <v>156</v>
      </c>
      <c r="E178" s="13">
        <f>F178+0</f>
        <v>6</v>
      </c>
      <c r="F178" s="13">
        <v>6</v>
      </c>
      <c r="G178" s="15"/>
      <c r="H178" s="15"/>
      <c r="I178" s="15"/>
      <c r="J178" s="15"/>
    </row>
    <row r="179" spans="1:10" ht="13">
      <c r="A179" s="19" t="s">
        <v>1751</v>
      </c>
      <c r="B179" s="11">
        <v>0.13019675925925925</v>
      </c>
      <c r="C179" s="19" t="s">
        <v>21</v>
      </c>
      <c r="D179" s="19" t="s">
        <v>156</v>
      </c>
      <c r="E179" s="19" t="s">
        <v>20</v>
      </c>
      <c r="F179" s="13">
        <v>1</v>
      </c>
      <c r="G179" s="15"/>
      <c r="H179" s="15"/>
      <c r="I179" s="15"/>
      <c r="J179" s="19" t="s">
        <v>56</v>
      </c>
    </row>
    <row r="180" spans="1:10" ht="13">
      <c r="A180" s="19" t="s">
        <v>1751</v>
      </c>
      <c r="B180" s="11">
        <v>0.13125000000000001</v>
      </c>
      <c r="C180" s="19" t="s">
        <v>888</v>
      </c>
      <c r="D180" s="19" t="s">
        <v>28</v>
      </c>
      <c r="E180" s="13">
        <v>14</v>
      </c>
      <c r="F180" s="15"/>
      <c r="G180" s="15"/>
      <c r="H180" s="19" t="s">
        <v>1916</v>
      </c>
      <c r="I180" s="15"/>
      <c r="J180" s="19" t="s">
        <v>215</v>
      </c>
    </row>
    <row r="181" spans="1:10" ht="13">
      <c r="A181" s="19" t="s">
        <v>1751</v>
      </c>
      <c r="B181" s="11">
        <v>0.1320601851851852</v>
      </c>
      <c r="C181" s="19" t="s">
        <v>888</v>
      </c>
      <c r="D181" s="19" t="s">
        <v>62</v>
      </c>
      <c r="E181" s="13">
        <v>14</v>
      </c>
      <c r="F181" s="14">
        <f>E181-2</f>
        <v>12</v>
      </c>
      <c r="G181" s="15"/>
      <c r="H181" s="15"/>
      <c r="I181" s="15"/>
      <c r="J181" s="15"/>
    </row>
    <row r="182" spans="1:10" ht="13">
      <c r="A182" s="19" t="s">
        <v>1751</v>
      </c>
      <c r="B182" s="11">
        <v>0.1325925925925926</v>
      </c>
      <c r="C182" s="19" t="s">
        <v>13</v>
      </c>
      <c r="D182" s="19" t="s">
        <v>33</v>
      </c>
      <c r="E182" s="13">
        <v>18</v>
      </c>
      <c r="F182" s="14">
        <f t="shared" ref="F182:F184" si="14">E182-8</f>
        <v>10</v>
      </c>
      <c r="G182" s="15"/>
      <c r="H182" s="15"/>
      <c r="I182" s="15"/>
      <c r="J182" s="19" t="s">
        <v>1920</v>
      </c>
    </row>
    <row r="183" spans="1:10" ht="13">
      <c r="A183" s="19" t="s">
        <v>1751</v>
      </c>
      <c r="B183" s="11">
        <v>0.13271990740740741</v>
      </c>
      <c r="C183" s="19" t="s">
        <v>13</v>
      </c>
      <c r="D183" s="19" t="s">
        <v>33</v>
      </c>
      <c r="E183" s="13">
        <v>20</v>
      </c>
      <c r="F183" s="14">
        <f t="shared" si="14"/>
        <v>12</v>
      </c>
      <c r="G183" s="15"/>
      <c r="H183" s="15"/>
      <c r="I183" s="15"/>
      <c r="J183" s="19" t="s">
        <v>1920</v>
      </c>
    </row>
    <row r="184" spans="1:10" ht="13">
      <c r="A184" s="19" t="s">
        <v>1751</v>
      </c>
      <c r="B184" s="11">
        <v>0.13309027777777777</v>
      </c>
      <c r="C184" s="19" t="s">
        <v>13</v>
      </c>
      <c r="D184" s="19" t="s">
        <v>33</v>
      </c>
      <c r="E184" s="13">
        <v>27</v>
      </c>
      <c r="F184" s="14">
        <f t="shared" si="14"/>
        <v>19</v>
      </c>
      <c r="G184" s="15"/>
      <c r="H184" s="15"/>
      <c r="I184" s="15"/>
      <c r="J184" s="19" t="s">
        <v>1923</v>
      </c>
    </row>
    <row r="185" spans="1:10" ht="13">
      <c r="A185" s="19" t="s">
        <v>1751</v>
      </c>
      <c r="B185" s="11">
        <v>0.13343749999999999</v>
      </c>
      <c r="C185" s="19" t="s">
        <v>13</v>
      </c>
      <c r="D185" s="19" t="s">
        <v>28</v>
      </c>
      <c r="E185" s="13">
        <v>7</v>
      </c>
      <c r="F185" s="15"/>
      <c r="G185" s="15"/>
      <c r="H185" s="19" t="s">
        <v>1925</v>
      </c>
      <c r="I185" s="15"/>
      <c r="J185" s="15"/>
    </row>
    <row r="186" spans="1:10" ht="13">
      <c r="A186" s="19" t="s">
        <v>1751</v>
      </c>
      <c r="B186" s="11">
        <v>0.1335763888888889</v>
      </c>
      <c r="C186" s="19" t="s">
        <v>66</v>
      </c>
      <c r="D186" s="19" t="s">
        <v>113</v>
      </c>
      <c r="E186" s="19" t="s">
        <v>20</v>
      </c>
      <c r="F186" s="13">
        <v>1</v>
      </c>
      <c r="G186" s="15"/>
      <c r="H186" s="15"/>
      <c r="I186" s="15"/>
      <c r="J186" s="19" t="s">
        <v>56</v>
      </c>
    </row>
    <row r="187" spans="1:10" ht="13">
      <c r="A187" s="19" t="s">
        <v>1751</v>
      </c>
      <c r="B187" s="11">
        <v>0.1335763888888889</v>
      </c>
      <c r="C187" s="19" t="s">
        <v>66</v>
      </c>
      <c r="D187" s="19" t="s">
        <v>113</v>
      </c>
      <c r="E187" s="13">
        <f>F187+-1</f>
        <v>5</v>
      </c>
      <c r="F187" s="13">
        <v>6</v>
      </c>
      <c r="G187" s="15"/>
      <c r="H187" s="15"/>
      <c r="I187" s="15"/>
      <c r="J187" s="15"/>
    </row>
    <row r="188" spans="1:10" ht="13">
      <c r="A188" s="19" t="s">
        <v>1751</v>
      </c>
      <c r="B188" s="11">
        <v>0.13380787037037037</v>
      </c>
      <c r="C188" s="19" t="s">
        <v>13</v>
      </c>
      <c r="D188" s="19" t="s">
        <v>33</v>
      </c>
      <c r="E188" s="19" t="s">
        <v>38</v>
      </c>
      <c r="F188" s="19" t="s">
        <v>38</v>
      </c>
      <c r="G188" s="15"/>
      <c r="H188" s="15"/>
      <c r="I188" s="15"/>
      <c r="J188" s="19" t="s">
        <v>1920</v>
      </c>
    </row>
    <row r="189" spans="1:10" ht="13">
      <c r="A189" s="19" t="s">
        <v>1751</v>
      </c>
      <c r="B189" s="11">
        <v>0.13407407407407407</v>
      </c>
      <c r="C189" s="19" t="s">
        <v>66</v>
      </c>
      <c r="D189" s="19" t="s">
        <v>30</v>
      </c>
      <c r="E189" s="13">
        <v>21</v>
      </c>
      <c r="F189" s="13">
        <v>15</v>
      </c>
      <c r="G189" s="15"/>
      <c r="H189" s="15"/>
      <c r="I189" s="15"/>
      <c r="J189" s="19" t="s">
        <v>1931</v>
      </c>
    </row>
    <row r="190" spans="1:10" ht="13">
      <c r="A190" s="19" t="s">
        <v>1751</v>
      </c>
      <c r="B190" s="11">
        <v>0.13431712962962963</v>
      </c>
      <c r="C190" s="19" t="s">
        <v>66</v>
      </c>
      <c r="D190" s="19" t="s">
        <v>28</v>
      </c>
      <c r="E190" s="13">
        <v>17</v>
      </c>
      <c r="F190" s="15"/>
      <c r="G190" s="15"/>
      <c r="H190" s="19" t="s">
        <v>1933</v>
      </c>
      <c r="I190" s="15"/>
      <c r="J190" s="19" t="s">
        <v>1198</v>
      </c>
    </row>
    <row r="191" spans="1:10" ht="13">
      <c r="A191" s="19" t="s">
        <v>1751</v>
      </c>
      <c r="B191" s="11">
        <v>0.13440972222222222</v>
      </c>
      <c r="C191" s="19" t="s">
        <v>66</v>
      </c>
      <c r="D191" s="19" t="s">
        <v>30</v>
      </c>
      <c r="E191" s="19" t="s">
        <v>38</v>
      </c>
      <c r="F191" s="19" t="s">
        <v>38</v>
      </c>
      <c r="G191" s="15"/>
      <c r="H191" s="15"/>
      <c r="I191" s="15"/>
      <c r="J191" s="19" t="s">
        <v>1935</v>
      </c>
    </row>
    <row r="192" spans="1:10" ht="13">
      <c r="A192" s="19" t="s">
        <v>1751</v>
      </c>
      <c r="B192" s="11">
        <v>0.13547453703703705</v>
      </c>
      <c r="C192" s="19" t="s">
        <v>19</v>
      </c>
      <c r="D192" s="19" t="s">
        <v>52</v>
      </c>
      <c r="E192" s="13">
        <v>27</v>
      </c>
      <c r="F192" s="13">
        <v>19</v>
      </c>
      <c r="G192" s="15"/>
      <c r="H192" s="15"/>
      <c r="I192" s="15"/>
      <c r="J192" s="15"/>
    </row>
    <row r="193" spans="1:10" ht="13">
      <c r="A193" s="19" t="s">
        <v>1751</v>
      </c>
      <c r="B193" s="11">
        <v>0.13672453703703705</v>
      </c>
      <c r="C193" s="19" t="s">
        <v>18</v>
      </c>
      <c r="D193" s="19" t="s">
        <v>33</v>
      </c>
      <c r="E193" s="19" t="s">
        <v>38</v>
      </c>
      <c r="F193" s="19" t="s">
        <v>38</v>
      </c>
      <c r="G193" s="15"/>
      <c r="H193" s="15"/>
      <c r="I193" s="15"/>
      <c r="J193" s="19" t="s">
        <v>1937</v>
      </c>
    </row>
    <row r="194" spans="1:10" ht="13">
      <c r="A194" s="19" t="s">
        <v>1751</v>
      </c>
      <c r="B194" s="11">
        <v>0.13951388888888888</v>
      </c>
      <c r="C194" s="19" t="s">
        <v>21</v>
      </c>
      <c r="D194" s="19" t="s">
        <v>156</v>
      </c>
      <c r="E194" s="19" t="s">
        <v>38</v>
      </c>
      <c r="F194" s="19" t="s">
        <v>38</v>
      </c>
      <c r="G194" s="15"/>
      <c r="H194" s="15"/>
      <c r="I194" s="15"/>
      <c r="J194" s="19" t="s">
        <v>56</v>
      </c>
    </row>
    <row r="195" spans="1:10" ht="13">
      <c r="A195" s="19" t="s">
        <v>1751</v>
      </c>
      <c r="B195" s="11">
        <v>0.13951388888888888</v>
      </c>
      <c r="C195" s="19" t="s">
        <v>21</v>
      </c>
      <c r="D195" s="19" t="s">
        <v>156</v>
      </c>
      <c r="E195" s="19" t="s">
        <v>38</v>
      </c>
      <c r="F195" s="19" t="s">
        <v>38</v>
      </c>
      <c r="G195" s="15"/>
      <c r="H195" s="15"/>
      <c r="I195" s="15"/>
      <c r="J195" s="15"/>
    </row>
    <row r="196" spans="1:10" ht="13">
      <c r="A196" s="19" t="s">
        <v>1751</v>
      </c>
      <c r="B196" s="11">
        <v>0.14086805555555557</v>
      </c>
      <c r="C196" s="19" t="s">
        <v>66</v>
      </c>
      <c r="D196" s="19" t="s">
        <v>113</v>
      </c>
      <c r="E196" s="19" t="s">
        <v>38</v>
      </c>
      <c r="F196" s="19" t="s">
        <v>38</v>
      </c>
      <c r="G196" s="15"/>
      <c r="H196" s="15"/>
      <c r="I196" s="15"/>
      <c r="J196" s="19" t="s">
        <v>56</v>
      </c>
    </row>
    <row r="197" spans="1:10" ht="13">
      <c r="A197" s="19" t="s">
        <v>1751</v>
      </c>
      <c r="B197" s="11">
        <v>0.14086805555555557</v>
      </c>
      <c r="C197" s="19" t="s">
        <v>66</v>
      </c>
      <c r="D197" s="19" t="s">
        <v>113</v>
      </c>
      <c r="E197" s="13">
        <v>16</v>
      </c>
      <c r="F197" s="14">
        <f>E197--1</f>
        <v>17</v>
      </c>
      <c r="G197" s="15"/>
      <c r="H197" s="15"/>
      <c r="I197" s="15"/>
      <c r="J197" s="15"/>
    </row>
    <row r="198" spans="1:10" ht="13">
      <c r="A198" s="19" t="s">
        <v>1751</v>
      </c>
      <c r="B198" s="11">
        <v>0.1419212962962963</v>
      </c>
      <c r="C198" s="19" t="s">
        <v>66</v>
      </c>
      <c r="D198" s="19" t="s">
        <v>30</v>
      </c>
      <c r="E198" s="19" t="s">
        <v>38</v>
      </c>
      <c r="F198" s="19" t="s">
        <v>38</v>
      </c>
      <c r="G198" s="15"/>
      <c r="H198" s="15"/>
      <c r="I198" s="15"/>
      <c r="J198" s="19" t="s">
        <v>56</v>
      </c>
    </row>
    <row r="199" spans="1:10" ht="13">
      <c r="A199" s="19" t="s">
        <v>1751</v>
      </c>
      <c r="B199" s="11">
        <v>0.1419212962962963</v>
      </c>
      <c r="C199" s="19" t="s">
        <v>66</v>
      </c>
      <c r="D199" s="19" t="s">
        <v>30</v>
      </c>
      <c r="E199" s="13">
        <v>23</v>
      </c>
      <c r="F199" s="14">
        <f>E199-6</f>
        <v>17</v>
      </c>
      <c r="G199" s="15"/>
      <c r="H199" s="15"/>
      <c r="I199" s="15"/>
      <c r="J199" s="19" t="s">
        <v>1941</v>
      </c>
    </row>
    <row r="200" spans="1:10" ht="13">
      <c r="A200" s="19" t="s">
        <v>1751</v>
      </c>
      <c r="B200" s="11">
        <v>0.14212962962962963</v>
      </c>
      <c r="C200" s="19" t="s">
        <v>66</v>
      </c>
      <c r="D200" s="19" t="s">
        <v>28</v>
      </c>
      <c r="E200" s="13">
        <v>16</v>
      </c>
      <c r="F200" s="15"/>
      <c r="G200" s="15"/>
      <c r="H200" s="19" t="s">
        <v>1942</v>
      </c>
      <c r="I200" s="15"/>
      <c r="J200" s="19" t="s">
        <v>1943</v>
      </c>
    </row>
    <row r="201" spans="1:10" ht="13">
      <c r="A201" s="19" t="s">
        <v>1751</v>
      </c>
      <c r="B201" s="11">
        <v>0.14315972222222223</v>
      </c>
      <c r="C201" s="19" t="s">
        <v>888</v>
      </c>
      <c r="D201" s="19" t="s">
        <v>101</v>
      </c>
      <c r="E201" s="13">
        <v>7</v>
      </c>
      <c r="F201" s="15"/>
      <c r="G201" s="15"/>
      <c r="H201" s="19" t="s">
        <v>1946</v>
      </c>
      <c r="I201" s="15"/>
      <c r="J201" s="19" t="s">
        <v>1824</v>
      </c>
    </row>
    <row r="202" spans="1:10" ht="13">
      <c r="A202" s="19" t="s">
        <v>1751</v>
      </c>
      <c r="B202" s="11">
        <v>0.14354166666666668</v>
      </c>
      <c r="C202" s="19" t="s">
        <v>14</v>
      </c>
      <c r="D202" s="19" t="s">
        <v>30</v>
      </c>
      <c r="E202" s="19" t="s">
        <v>17</v>
      </c>
      <c r="F202" s="13">
        <v>20</v>
      </c>
      <c r="G202" s="15"/>
      <c r="H202" s="15"/>
      <c r="I202" s="15"/>
      <c r="J202" s="19" t="s">
        <v>1884</v>
      </c>
    </row>
    <row r="203" spans="1:10" ht="13">
      <c r="A203" s="19" t="s">
        <v>1751</v>
      </c>
      <c r="B203" s="11">
        <v>0.14354166666666668</v>
      </c>
      <c r="C203" s="19" t="s">
        <v>14</v>
      </c>
      <c r="D203" s="19" t="s">
        <v>30</v>
      </c>
      <c r="E203" s="19" t="s">
        <v>38</v>
      </c>
      <c r="F203" s="19" t="s">
        <v>38</v>
      </c>
      <c r="G203" s="15"/>
      <c r="H203" s="15"/>
      <c r="I203" s="15"/>
      <c r="J203" s="19" t="s">
        <v>56</v>
      </c>
    </row>
    <row r="204" spans="1:10" ht="13">
      <c r="A204" s="19" t="s">
        <v>1751</v>
      </c>
      <c r="B204" s="11">
        <v>0.14384259259259261</v>
      </c>
      <c r="C204" s="19" t="s">
        <v>14</v>
      </c>
      <c r="D204" s="19" t="s">
        <v>28</v>
      </c>
      <c r="E204" s="13">
        <v>9</v>
      </c>
      <c r="F204" s="15"/>
      <c r="G204" s="15"/>
      <c r="H204" s="19" t="s">
        <v>1895</v>
      </c>
      <c r="I204" s="15"/>
      <c r="J204" s="15"/>
    </row>
    <row r="205" spans="1:10" ht="13">
      <c r="A205" s="19" t="s">
        <v>1751</v>
      </c>
      <c r="B205" s="11">
        <v>0.14395833333333333</v>
      </c>
      <c r="C205" s="19" t="s">
        <v>14</v>
      </c>
      <c r="D205" s="19" t="s">
        <v>30</v>
      </c>
      <c r="E205" s="13">
        <f>F205+8</f>
        <v>25</v>
      </c>
      <c r="F205" s="13">
        <v>17</v>
      </c>
      <c r="G205" s="15"/>
      <c r="H205" s="15"/>
      <c r="I205" s="15"/>
      <c r="J205" s="19" t="s">
        <v>1884</v>
      </c>
    </row>
    <row r="206" spans="1:10" ht="13">
      <c r="A206" s="19" t="s">
        <v>1751</v>
      </c>
      <c r="B206" s="11">
        <v>0.14395833333333333</v>
      </c>
      <c r="C206" s="19" t="s">
        <v>14</v>
      </c>
      <c r="D206" s="19" t="s">
        <v>30</v>
      </c>
      <c r="E206" s="19" t="s">
        <v>38</v>
      </c>
      <c r="F206" s="19" t="s">
        <v>38</v>
      </c>
      <c r="G206" s="15"/>
      <c r="H206" s="15"/>
      <c r="I206" s="15"/>
      <c r="J206" s="19" t="s">
        <v>56</v>
      </c>
    </row>
    <row r="207" spans="1:10" ht="13">
      <c r="A207" s="19" t="s">
        <v>1751</v>
      </c>
      <c r="B207" s="11">
        <v>0.14399305555555555</v>
      </c>
      <c r="C207" s="19" t="s">
        <v>14</v>
      </c>
      <c r="D207" s="19" t="s">
        <v>28</v>
      </c>
      <c r="E207" s="13">
        <v>8</v>
      </c>
      <c r="F207" s="15"/>
      <c r="G207" s="15"/>
      <c r="H207" s="19" t="s">
        <v>1952</v>
      </c>
      <c r="I207" s="15"/>
      <c r="J207" s="15"/>
    </row>
    <row r="208" spans="1:10" ht="13">
      <c r="A208" s="19" t="s">
        <v>1751</v>
      </c>
      <c r="B208" s="11">
        <v>0.14421296296296296</v>
      </c>
      <c r="C208" s="19" t="s">
        <v>14</v>
      </c>
      <c r="D208" s="19" t="s">
        <v>30</v>
      </c>
      <c r="E208" s="13">
        <f t="shared" ref="E208:E209" si="15">F208+8</f>
        <v>23</v>
      </c>
      <c r="F208" s="13">
        <v>15</v>
      </c>
      <c r="G208" s="15"/>
      <c r="H208" s="15"/>
      <c r="I208" s="15"/>
      <c r="J208" s="19" t="s">
        <v>1884</v>
      </c>
    </row>
    <row r="209" spans="1:10" ht="13">
      <c r="A209" s="19" t="s">
        <v>1751</v>
      </c>
      <c r="B209" s="11">
        <v>0.14421296296296296</v>
      </c>
      <c r="C209" s="19" t="s">
        <v>14</v>
      </c>
      <c r="D209" s="19" t="s">
        <v>30</v>
      </c>
      <c r="E209" s="13">
        <f t="shared" si="15"/>
        <v>21</v>
      </c>
      <c r="F209" s="13">
        <v>13</v>
      </c>
      <c r="G209" s="15"/>
      <c r="H209" s="15"/>
      <c r="I209" s="15"/>
      <c r="J209" s="19" t="s">
        <v>56</v>
      </c>
    </row>
    <row r="210" spans="1:10" ht="13">
      <c r="A210" s="19" t="s">
        <v>1751</v>
      </c>
      <c r="B210" s="11">
        <v>0.14425925925925925</v>
      </c>
      <c r="C210" s="19" t="s">
        <v>14</v>
      </c>
      <c r="D210" s="19" t="s">
        <v>28</v>
      </c>
      <c r="E210" s="13">
        <v>7</v>
      </c>
      <c r="F210" s="15"/>
      <c r="G210" s="15"/>
      <c r="H210" s="19" t="s">
        <v>1907</v>
      </c>
      <c r="I210" s="15"/>
      <c r="J210" s="15"/>
    </row>
    <row r="211" spans="1:10" ht="13">
      <c r="A211" s="19" t="s">
        <v>1751</v>
      </c>
      <c r="B211" s="11">
        <v>0.14473379629629629</v>
      </c>
      <c r="C211" s="19" t="s">
        <v>13</v>
      </c>
      <c r="D211" s="19" t="s">
        <v>33</v>
      </c>
      <c r="E211" s="13">
        <v>11</v>
      </c>
      <c r="F211" s="14">
        <f t="shared" ref="F211:F212" si="16">E211-8</f>
        <v>3</v>
      </c>
      <c r="G211" s="15"/>
      <c r="H211" s="15"/>
      <c r="I211" s="15"/>
      <c r="J211" s="19" t="s">
        <v>1920</v>
      </c>
    </row>
    <row r="212" spans="1:10" ht="13">
      <c r="A212" s="19" t="s">
        <v>1751</v>
      </c>
      <c r="B212" s="11">
        <v>0.14483796296296297</v>
      </c>
      <c r="C212" s="19" t="s">
        <v>13</v>
      </c>
      <c r="D212" s="19" t="s">
        <v>33</v>
      </c>
      <c r="E212" s="13">
        <v>25</v>
      </c>
      <c r="F212" s="14">
        <f t="shared" si="16"/>
        <v>17</v>
      </c>
      <c r="G212" s="15"/>
      <c r="H212" s="15"/>
      <c r="I212" s="15"/>
      <c r="J212" s="19" t="s">
        <v>1920</v>
      </c>
    </row>
    <row r="213" spans="1:10" ht="13">
      <c r="A213" s="19" t="s">
        <v>1751</v>
      </c>
      <c r="B213" s="11">
        <v>0.14502314814814815</v>
      </c>
      <c r="C213" s="19" t="s">
        <v>13</v>
      </c>
      <c r="D213" s="19" t="s">
        <v>28</v>
      </c>
      <c r="E213" s="13">
        <v>9</v>
      </c>
      <c r="F213" s="15"/>
      <c r="G213" s="15"/>
      <c r="H213" s="19" t="s">
        <v>1895</v>
      </c>
      <c r="I213" s="15"/>
      <c r="J213" s="15"/>
    </row>
    <row r="214" spans="1:10" ht="13">
      <c r="A214" s="19" t="s">
        <v>1751</v>
      </c>
      <c r="B214" s="11">
        <v>0.14533564814814814</v>
      </c>
      <c r="C214" s="19" t="s">
        <v>66</v>
      </c>
      <c r="D214" s="19" t="s">
        <v>30</v>
      </c>
      <c r="E214" s="19" t="s">
        <v>38</v>
      </c>
      <c r="F214" s="19" t="s">
        <v>38</v>
      </c>
      <c r="G214" s="15"/>
      <c r="H214" s="15"/>
      <c r="I214" s="15"/>
      <c r="J214" s="19" t="s">
        <v>56</v>
      </c>
    </row>
    <row r="215" spans="1:10" ht="13">
      <c r="A215" s="19" t="s">
        <v>1751</v>
      </c>
      <c r="B215" s="11">
        <v>0.14533564814814814</v>
      </c>
      <c r="C215" s="19" t="s">
        <v>66</v>
      </c>
      <c r="D215" s="19" t="s">
        <v>30</v>
      </c>
      <c r="E215" s="13">
        <v>20</v>
      </c>
      <c r="F215" s="14">
        <f>E215-6</f>
        <v>14</v>
      </c>
      <c r="G215" s="15"/>
      <c r="H215" s="15"/>
      <c r="I215" s="15"/>
      <c r="J215" s="19" t="s">
        <v>1941</v>
      </c>
    </row>
    <row r="216" spans="1:10" ht="13">
      <c r="A216" s="19" t="s">
        <v>1751</v>
      </c>
      <c r="B216" s="11">
        <v>0.14547453703703703</v>
      </c>
      <c r="C216" s="19" t="s">
        <v>66</v>
      </c>
      <c r="D216" s="19" t="s">
        <v>28</v>
      </c>
      <c r="E216" s="13">
        <v>24</v>
      </c>
      <c r="F216" s="15"/>
      <c r="G216" s="15"/>
      <c r="H216" s="19" t="s">
        <v>1961</v>
      </c>
      <c r="I216" s="15"/>
      <c r="J216" s="19" t="s">
        <v>1196</v>
      </c>
    </row>
    <row r="217" spans="1:10" ht="13">
      <c r="A217" s="19" t="s">
        <v>1751</v>
      </c>
      <c r="B217" s="11">
        <v>0.14633101851851851</v>
      </c>
      <c r="C217" s="19" t="s">
        <v>19</v>
      </c>
      <c r="D217" s="19" t="s">
        <v>30</v>
      </c>
      <c r="E217" s="13">
        <v>16</v>
      </c>
      <c r="F217" s="14">
        <f>E217-9</f>
        <v>7</v>
      </c>
      <c r="G217" s="15"/>
      <c r="H217" s="15"/>
      <c r="I217" s="15"/>
      <c r="J217" s="19" t="s">
        <v>1897</v>
      </c>
    </row>
    <row r="218" spans="1:10" ht="13">
      <c r="A218" s="19" t="s">
        <v>1751</v>
      </c>
      <c r="B218" s="11">
        <v>0.14641203703703703</v>
      </c>
      <c r="C218" s="19" t="s">
        <v>19</v>
      </c>
      <c r="D218" s="19" t="s">
        <v>30</v>
      </c>
      <c r="E218" s="19" t="s">
        <v>38</v>
      </c>
      <c r="F218" s="19" t="s">
        <v>38</v>
      </c>
      <c r="G218" s="15"/>
      <c r="H218" s="15"/>
      <c r="I218" s="15"/>
      <c r="J218" s="19" t="s">
        <v>1897</v>
      </c>
    </row>
    <row r="219" spans="1:10" ht="13">
      <c r="A219" s="19" t="s">
        <v>1751</v>
      </c>
      <c r="B219" s="11">
        <v>0.14806712962962962</v>
      </c>
      <c r="C219" s="19" t="s">
        <v>18</v>
      </c>
      <c r="D219" s="19" t="s">
        <v>101</v>
      </c>
      <c r="E219" s="13">
        <v>7</v>
      </c>
      <c r="F219" s="15"/>
      <c r="G219" s="15"/>
      <c r="H219" s="19" t="s">
        <v>1963</v>
      </c>
      <c r="I219" s="15"/>
      <c r="J219" s="19" t="s">
        <v>172</v>
      </c>
    </row>
    <row r="220" spans="1:10" ht="13">
      <c r="A220" s="19" t="s">
        <v>1751</v>
      </c>
      <c r="B220" s="11">
        <v>0.14842592592592593</v>
      </c>
      <c r="C220" s="19" t="s">
        <v>18</v>
      </c>
      <c r="D220" s="19" t="s">
        <v>33</v>
      </c>
      <c r="E220" s="13">
        <v>13</v>
      </c>
      <c r="F220" s="14">
        <f>E220-8</f>
        <v>5</v>
      </c>
      <c r="G220" s="15"/>
      <c r="H220" s="15"/>
      <c r="I220" s="15"/>
      <c r="J220" s="19" t="s">
        <v>1965</v>
      </c>
    </row>
    <row r="221" spans="1:10" ht="13">
      <c r="A221" s="19" t="s">
        <v>1751</v>
      </c>
      <c r="B221" s="11">
        <v>0.14869212962962963</v>
      </c>
      <c r="C221" s="19" t="s">
        <v>18</v>
      </c>
      <c r="D221" s="19" t="s">
        <v>33</v>
      </c>
      <c r="E221" s="19" t="s">
        <v>20</v>
      </c>
      <c r="F221" s="13">
        <v>1</v>
      </c>
      <c r="G221" s="15"/>
      <c r="H221" s="15"/>
      <c r="I221" s="15"/>
      <c r="J221" s="19" t="s">
        <v>56</v>
      </c>
    </row>
    <row r="222" spans="1:10" ht="13">
      <c r="A222" s="19" t="s">
        <v>1751</v>
      </c>
      <c r="B222" s="11">
        <v>0.15069444444444444</v>
      </c>
      <c r="C222" s="19" t="s">
        <v>18</v>
      </c>
      <c r="D222" s="19" t="s">
        <v>30</v>
      </c>
      <c r="E222" s="13">
        <v>24</v>
      </c>
      <c r="F222" s="14">
        <f>E222-6</f>
        <v>18</v>
      </c>
      <c r="G222" s="15"/>
      <c r="H222" s="15"/>
      <c r="I222" s="15"/>
      <c r="J222" s="19" t="s">
        <v>1967</v>
      </c>
    </row>
    <row r="223" spans="1:10" ht="13">
      <c r="A223" s="19" t="s">
        <v>1751</v>
      </c>
      <c r="B223" s="11">
        <v>0.15099537037037036</v>
      </c>
      <c r="C223" s="19" t="s">
        <v>18</v>
      </c>
      <c r="D223" s="19" t="s">
        <v>28</v>
      </c>
      <c r="E223" s="13">
        <v>6</v>
      </c>
      <c r="F223" s="15"/>
      <c r="G223" s="15"/>
      <c r="H223" s="19" t="s">
        <v>1889</v>
      </c>
      <c r="I223" s="15"/>
      <c r="J223" s="15"/>
    </row>
    <row r="224" spans="1:10" ht="13">
      <c r="A224" s="19" t="s">
        <v>1751</v>
      </c>
      <c r="B224" s="11">
        <v>0.15152777777777779</v>
      </c>
      <c r="C224" s="19" t="s">
        <v>21</v>
      </c>
      <c r="D224" s="19" t="s">
        <v>77</v>
      </c>
      <c r="E224" s="13">
        <v>10</v>
      </c>
      <c r="F224" s="14">
        <f>E224-2</f>
        <v>8</v>
      </c>
      <c r="G224" s="15"/>
      <c r="H224" s="19" t="s">
        <v>1968</v>
      </c>
      <c r="I224" s="15"/>
      <c r="J224" s="19" t="s">
        <v>1198</v>
      </c>
    </row>
    <row r="225" spans="1:10" ht="13">
      <c r="A225" s="19" t="s">
        <v>1751</v>
      </c>
      <c r="B225" s="11">
        <v>0.15157407407407408</v>
      </c>
      <c r="C225" s="19" t="s">
        <v>19</v>
      </c>
      <c r="D225" s="19" t="s">
        <v>77</v>
      </c>
      <c r="E225" s="13">
        <f>F225+8</f>
        <v>12</v>
      </c>
      <c r="F225" s="13">
        <v>4</v>
      </c>
      <c r="G225" s="15"/>
      <c r="H225" s="19" t="s">
        <v>1972</v>
      </c>
      <c r="I225" s="15"/>
      <c r="J225" s="15"/>
    </row>
    <row r="226" spans="1:10" ht="13">
      <c r="A226" s="19" t="s">
        <v>1751</v>
      </c>
      <c r="B226" s="11">
        <v>0.15166666666666667</v>
      </c>
      <c r="C226" s="19" t="s">
        <v>18</v>
      </c>
      <c r="D226" s="19" t="s">
        <v>77</v>
      </c>
      <c r="E226" s="13">
        <v>18</v>
      </c>
      <c r="F226" s="14">
        <f>E226-4</f>
        <v>14</v>
      </c>
      <c r="G226" s="15"/>
      <c r="H226" s="15"/>
      <c r="I226" s="15"/>
      <c r="J226" s="15"/>
    </row>
    <row r="227" spans="1:10" ht="13">
      <c r="A227" s="19" t="s">
        <v>1751</v>
      </c>
      <c r="B227" s="11">
        <v>0.15208333333333332</v>
      </c>
      <c r="C227" s="19" t="s">
        <v>19</v>
      </c>
      <c r="D227" s="19" t="s">
        <v>30</v>
      </c>
      <c r="E227" s="19" t="s">
        <v>38</v>
      </c>
      <c r="F227" s="19" t="s">
        <v>38</v>
      </c>
      <c r="G227" s="15"/>
      <c r="H227" s="15"/>
      <c r="I227" s="15"/>
      <c r="J227" s="19" t="s">
        <v>1884</v>
      </c>
    </row>
    <row r="228" spans="1:10" ht="13">
      <c r="A228" s="19" t="s">
        <v>1751</v>
      </c>
      <c r="B228" s="11">
        <v>0.15219907407407407</v>
      </c>
      <c r="C228" s="19" t="s">
        <v>21</v>
      </c>
      <c r="D228" s="19" t="s">
        <v>156</v>
      </c>
      <c r="E228" s="19" t="s">
        <v>38</v>
      </c>
      <c r="F228" s="19" t="s">
        <v>38</v>
      </c>
      <c r="G228" s="15"/>
      <c r="H228" s="15"/>
      <c r="I228" s="15"/>
      <c r="J228" s="15"/>
    </row>
    <row r="229" spans="1:10" ht="13">
      <c r="A229" s="19" t="s">
        <v>1751</v>
      </c>
      <c r="B229" s="11">
        <v>0.15288194444444445</v>
      </c>
      <c r="C229" s="19" t="s">
        <v>14</v>
      </c>
      <c r="D229" s="19" t="s">
        <v>30</v>
      </c>
      <c r="E229" s="13">
        <v>24</v>
      </c>
      <c r="F229" s="14">
        <f>E229-8</f>
        <v>16</v>
      </c>
      <c r="G229" s="15"/>
      <c r="H229" s="15"/>
      <c r="I229" s="15"/>
      <c r="J229" s="19" t="s">
        <v>1979</v>
      </c>
    </row>
    <row r="230" spans="1:10" ht="13">
      <c r="A230" s="19" t="s">
        <v>1751</v>
      </c>
      <c r="B230" s="11">
        <v>0.15306712962962962</v>
      </c>
      <c r="C230" s="19" t="s">
        <v>14</v>
      </c>
      <c r="D230" s="19" t="s">
        <v>28</v>
      </c>
      <c r="E230" s="13">
        <v>7</v>
      </c>
      <c r="F230" s="15"/>
      <c r="G230" s="15"/>
      <c r="H230" s="19" t="s">
        <v>1980</v>
      </c>
      <c r="I230" s="15"/>
      <c r="J230" s="15"/>
    </row>
    <row r="231" spans="1:10" ht="13">
      <c r="A231" s="19" t="s">
        <v>1751</v>
      </c>
      <c r="B231" s="11">
        <v>0.15320601851851851</v>
      </c>
      <c r="C231" s="19" t="s">
        <v>66</v>
      </c>
      <c r="D231" s="19" t="s">
        <v>113</v>
      </c>
      <c r="E231" s="13">
        <v>9</v>
      </c>
      <c r="F231" s="14">
        <f>E231--1</f>
        <v>10</v>
      </c>
      <c r="G231" s="15"/>
      <c r="H231" s="15"/>
      <c r="I231" s="15"/>
      <c r="J231" s="15"/>
    </row>
    <row r="232" spans="1:10" ht="13">
      <c r="A232" s="19" t="s">
        <v>1751</v>
      </c>
      <c r="B232" s="11">
        <v>0.15372685185185186</v>
      </c>
      <c r="C232" s="19" t="s">
        <v>14</v>
      </c>
      <c r="D232" s="19" t="s">
        <v>30</v>
      </c>
      <c r="E232" s="13">
        <v>18</v>
      </c>
      <c r="F232" s="14">
        <f>E232-8</f>
        <v>10</v>
      </c>
      <c r="G232" s="15"/>
      <c r="H232" s="15"/>
      <c r="I232" s="15"/>
      <c r="J232" s="19" t="s">
        <v>1979</v>
      </c>
    </row>
    <row r="233" spans="1:10" ht="13">
      <c r="A233" s="19" t="s">
        <v>1751</v>
      </c>
      <c r="B233" s="11">
        <v>0.15377314814814816</v>
      </c>
      <c r="C233" s="19" t="s">
        <v>14</v>
      </c>
      <c r="D233" s="19" t="s">
        <v>28</v>
      </c>
      <c r="E233" s="13">
        <v>8</v>
      </c>
      <c r="F233" s="15"/>
      <c r="G233" s="15"/>
      <c r="H233" s="19" t="s">
        <v>1980</v>
      </c>
      <c r="I233" s="15"/>
      <c r="J233" s="15"/>
    </row>
    <row r="234" spans="1:10" ht="13">
      <c r="A234" s="19" t="s">
        <v>1751</v>
      </c>
      <c r="B234" s="11">
        <v>0.15384259259259259</v>
      </c>
      <c r="C234" s="19" t="s">
        <v>66</v>
      </c>
      <c r="D234" s="19" t="s">
        <v>113</v>
      </c>
      <c r="E234" s="13">
        <v>13</v>
      </c>
      <c r="F234" s="14">
        <f>E234--1</f>
        <v>14</v>
      </c>
      <c r="G234" s="15"/>
      <c r="H234" s="15"/>
      <c r="I234" s="15"/>
      <c r="J234" s="15"/>
    </row>
    <row r="235" spans="1:10" ht="13">
      <c r="A235" s="19" t="s">
        <v>1751</v>
      </c>
      <c r="B235" s="11">
        <v>0.1539699074074074</v>
      </c>
      <c r="C235" s="19" t="s">
        <v>14</v>
      </c>
      <c r="D235" s="19" t="s">
        <v>30</v>
      </c>
      <c r="E235" s="13">
        <v>19</v>
      </c>
      <c r="F235" s="14">
        <f>E235-8</f>
        <v>11</v>
      </c>
      <c r="G235" s="15"/>
      <c r="H235" s="15"/>
      <c r="I235" s="15"/>
      <c r="J235" s="19" t="s">
        <v>1990</v>
      </c>
    </row>
    <row r="236" spans="1:10" ht="13">
      <c r="A236" s="19" t="s">
        <v>1751</v>
      </c>
      <c r="B236" s="11">
        <v>0.15407407407407409</v>
      </c>
      <c r="C236" s="19" t="s">
        <v>14</v>
      </c>
      <c r="D236" s="19" t="s">
        <v>28</v>
      </c>
      <c r="E236" s="13">
        <v>10</v>
      </c>
      <c r="F236" s="15"/>
      <c r="G236" s="15"/>
      <c r="H236" s="19" t="s">
        <v>1980</v>
      </c>
      <c r="I236" s="15"/>
      <c r="J236" s="15"/>
    </row>
    <row r="237" spans="1:10" ht="13">
      <c r="A237" s="19" t="s">
        <v>1751</v>
      </c>
      <c r="B237" s="11">
        <v>0.15416666666666667</v>
      </c>
      <c r="C237" s="19" t="s">
        <v>66</v>
      </c>
      <c r="D237" s="19" t="s">
        <v>113</v>
      </c>
      <c r="E237" s="13">
        <v>16</v>
      </c>
      <c r="F237" s="14">
        <f>E237--1</f>
        <v>17</v>
      </c>
      <c r="G237" s="15"/>
      <c r="H237" s="15"/>
      <c r="I237" s="15"/>
      <c r="J237" s="19" t="s">
        <v>1991</v>
      </c>
    </row>
    <row r="238" spans="1:10" ht="13">
      <c r="A238" s="19" t="s">
        <v>1751</v>
      </c>
      <c r="B238" s="11">
        <v>0.15520833333333334</v>
      </c>
      <c r="C238" s="19" t="s">
        <v>13</v>
      </c>
      <c r="D238" s="19" t="s">
        <v>33</v>
      </c>
      <c r="E238" s="13">
        <v>17</v>
      </c>
      <c r="F238" s="14">
        <f t="shared" ref="F238:F239" si="17">E238-8</f>
        <v>9</v>
      </c>
      <c r="G238" s="15"/>
      <c r="H238" s="15"/>
      <c r="I238" s="15"/>
      <c r="J238" s="19" t="s">
        <v>1920</v>
      </c>
    </row>
    <row r="239" spans="1:10" ht="13">
      <c r="A239" s="19" t="s">
        <v>1751</v>
      </c>
      <c r="B239" s="11">
        <v>0.1552662037037037</v>
      </c>
      <c r="C239" s="19" t="s">
        <v>13</v>
      </c>
      <c r="D239" s="19" t="s">
        <v>33</v>
      </c>
      <c r="E239" s="13">
        <v>10</v>
      </c>
      <c r="F239" s="14">
        <f t="shared" si="17"/>
        <v>2</v>
      </c>
      <c r="G239" s="15"/>
      <c r="H239" s="15"/>
      <c r="I239" s="15"/>
      <c r="J239" s="19" t="s">
        <v>1920</v>
      </c>
    </row>
    <row r="240" spans="1:10" ht="13">
      <c r="A240" s="19" t="s">
        <v>1751</v>
      </c>
      <c r="B240" s="11">
        <v>0.15579861111111112</v>
      </c>
      <c r="C240" s="19" t="s">
        <v>66</v>
      </c>
      <c r="D240" s="19" t="s">
        <v>30</v>
      </c>
      <c r="E240" s="19" t="s">
        <v>38</v>
      </c>
      <c r="F240" s="19" t="s">
        <v>38</v>
      </c>
      <c r="G240" s="15"/>
      <c r="H240" s="15"/>
      <c r="I240" s="15"/>
      <c r="J240" s="19" t="s">
        <v>56</v>
      </c>
    </row>
    <row r="241" spans="1:10" ht="13">
      <c r="A241" s="19" t="s">
        <v>1751</v>
      </c>
      <c r="B241" s="11">
        <v>0.15579861111111112</v>
      </c>
      <c r="C241" s="19" t="s">
        <v>66</v>
      </c>
      <c r="D241" s="19" t="s">
        <v>30</v>
      </c>
      <c r="E241" s="13">
        <f>F241+6</f>
        <v>11</v>
      </c>
      <c r="F241" s="13">
        <v>5</v>
      </c>
      <c r="G241" s="15"/>
      <c r="H241" s="15"/>
      <c r="I241" s="15"/>
      <c r="J241" s="19" t="s">
        <v>1993</v>
      </c>
    </row>
    <row r="242" spans="1:10" ht="13">
      <c r="A242" s="19" t="s">
        <v>1751</v>
      </c>
      <c r="B242" s="11">
        <v>0.15590277777777778</v>
      </c>
      <c r="C242" s="19" t="s">
        <v>66</v>
      </c>
      <c r="D242" s="19" t="s">
        <v>30</v>
      </c>
      <c r="E242" s="19" t="s">
        <v>38</v>
      </c>
      <c r="F242" s="19" t="s">
        <v>38</v>
      </c>
      <c r="G242" s="15"/>
      <c r="H242" s="15"/>
      <c r="I242" s="15"/>
      <c r="J242" s="19" t="s">
        <v>56</v>
      </c>
    </row>
    <row r="243" spans="1:10" ht="13">
      <c r="A243" s="19" t="s">
        <v>1751</v>
      </c>
      <c r="B243" s="11">
        <v>0.15590277777777778</v>
      </c>
      <c r="C243" s="19" t="s">
        <v>66</v>
      </c>
      <c r="D243" s="19" t="s">
        <v>30</v>
      </c>
      <c r="E243" s="13">
        <v>20</v>
      </c>
      <c r="F243" s="13">
        <f>E243-6</f>
        <v>14</v>
      </c>
      <c r="G243" s="15"/>
      <c r="H243" s="15"/>
      <c r="I243" s="15"/>
      <c r="J243" s="19" t="s">
        <v>1993</v>
      </c>
    </row>
    <row r="244" spans="1:10" ht="13">
      <c r="A244" s="19" t="s">
        <v>1751</v>
      </c>
      <c r="B244" s="11">
        <v>0.15604166666666666</v>
      </c>
      <c r="C244" s="19" t="s">
        <v>66</v>
      </c>
      <c r="D244" s="19" t="s">
        <v>28</v>
      </c>
      <c r="E244" s="13">
        <v>21</v>
      </c>
      <c r="F244" s="15"/>
      <c r="G244" s="15"/>
      <c r="H244" s="19" t="s">
        <v>1898</v>
      </c>
      <c r="I244" s="15"/>
      <c r="J244" s="15"/>
    </row>
    <row r="245" spans="1:10" ht="13">
      <c r="A245" s="19" t="s">
        <v>1751</v>
      </c>
      <c r="B245" s="11">
        <v>0.15650462962962963</v>
      </c>
      <c r="C245" s="19" t="s">
        <v>19</v>
      </c>
      <c r="D245" s="19" t="s">
        <v>30</v>
      </c>
      <c r="E245" s="13">
        <v>26</v>
      </c>
      <c r="F245" s="14">
        <f>E245-9</f>
        <v>17</v>
      </c>
      <c r="G245" s="15"/>
      <c r="H245" s="15"/>
      <c r="I245" s="15"/>
      <c r="J245" s="19" t="s">
        <v>1897</v>
      </c>
    </row>
    <row r="246" spans="1:10" ht="13">
      <c r="A246" s="19" t="s">
        <v>1751</v>
      </c>
      <c r="B246" s="11">
        <v>0.15660879629629629</v>
      </c>
      <c r="C246" s="19" t="s">
        <v>19</v>
      </c>
      <c r="D246" s="19" t="s">
        <v>28</v>
      </c>
      <c r="E246" s="13">
        <v>25</v>
      </c>
      <c r="F246" s="15"/>
      <c r="G246" s="15"/>
      <c r="H246" s="19" t="s">
        <v>1997</v>
      </c>
      <c r="I246" s="15"/>
      <c r="J246" s="15"/>
    </row>
    <row r="247" spans="1:10" ht="13">
      <c r="A247" s="19" t="s">
        <v>1751</v>
      </c>
      <c r="B247" s="11">
        <v>0.15672453703703704</v>
      </c>
      <c r="C247" s="19" t="s">
        <v>19</v>
      </c>
      <c r="D247" s="19" t="s">
        <v>30</v>
      </c>
      <c r="E247" s="13">
        <v>21</v>
      </c>
      <c r="F247" s="14">
        <f>E247-9</f>
        <v>12</v>
      </c>
      <c r="G247" s="15"/>
      <c r="H247" s="15"/>
      <c r="I247" s="15"/>
      <c r="J247" s="19" t="s">
        <v>1897</v>
      </c>
    </row>
    <row r="248" spans="1:10" ht="13">
      <c r="A248" s="19" t="s">
        <v>1751</v>
      </c>
      <c r="B248" s="11">
        <v>0.1567824074074074</v>
      </c>
      <c r="C248" s="19" t="s">
        <v>19</v>
      </c>
      <c r="D248" s="19" t="s">
        <v>28</v>
      </c>
      <c r="E248" s="13">
        <v>8</v>
      </c>
      <c r="F248" s="15"/>
      <c r="G248" s="15"/>
      <c r="H248" s="19" t="s">
        <v>1952</v>
      </c>
      <c r="I248" s="15"/>
      <c r="J248" s="15"/>
    </row>
    <row r="249" spans="1:10" ht="13">
      <c r="A249" s="19" t="s">
        <v>1751</v>
      </c>
      <c r="B249" s="11">
        <v>0.15771990740740741</v>
      </c>
      <c r="C249" s="19" t="s">
        <v>18</v>
      </c>
      <c r="D249" s="19" t="s">
        <v>33</v>
      </c>
      <c r="E249" s="13">
        <v>10</v>
      </c>
      <c r="F249" s="14">
        <f>E249-8</f>
        <v>2</v>
      </c>
      <c r="G249" s="15"/>
      <c r="H249" s="15"/>
      <c r="I249" s="15"/>
      <c r="J249" s="19" t="s">
        <v>2004</v>
      </c>
    </row>
    <row r="250" spans="1:10" ht="13">
      <c r="A250" s="19" t="s">
        <v>1751</v>
      </c>
      <c r="B250" s="11">
        <v>0.15892361111111111</v>
      </c>
      <c r="C250" s="19" t="s">
        <v>14</v>
      </c>
      <c r="D250" s="19" t="s">
        <v>113</v>
      </c>
      <c r="E250" s="13">
        <v>22</v>
      </c>
      <c r="F250" s="14">
        <f>E250-3</f>
        <v>19</v>
      </c>
      <c r="G250" s="15"/>
      <c r="H250" s="15"/>
      <c r="I250" s="15"/>
      <c r="J250" s="15"/>
    </row>
    <row r="251" spans="1:10" ht="13">
      <c r="A251" s="19" t="s">
        <v>1751</v>
      </c>
      <c r="B251" s="11">
        <v>0.16069444444444445</v>
      </c>
      <c r="C251" s="19" t="s">
        <v>21</v>
      </c>
      <c r="D251" s="19" t="s">
        <v>156</v>
      </c>
      <c r="E251" s="19" t="s">
        <v>17</v>
      </c>
      <c r="F251" s="13">
        <v>20</v>
      </c>
      <c r="G251" s="15"/>
      <c r="H251" s="19" t="s">
        <v>2007</v>
      </c>
      <c r="I251" s="15"/>
      <c r="J251" s="19" t="s">
        <v>172</v>
      </c>
    </row>
    <row r="252" spans="1:10" ht="13">
      <c r="A252" s="19" t="s">
        <v>1751</v>
      </c>
      <c r="B252" s="11">
        <v>0.16203703703703703</v>
      </c>
      <c r="C252" s="19" t="s">
        <v>14</v>
      </c>
      <c r="D252" s="19" t="s">
        <v>30</v>
      </c>
      <c r="E252" s="13">
        <v>20</v>
      </c>
      <c r="F252" s="14">
        <f>E252-8</f>
        <v>12</v>
      </c>
      <c r="G252" s="15"/>
      <c r="H252" s="15"/>
      <c r="I252" s="15"/>
      <c r="J252" s="19" t="s">
        <v>1884</v>
      </c>
    </row>
    <row r="253" spans="1:10" ht="13">
      <c r="A253" s="19" t="s">
        <v>1751</v>
      </c>
      <c r="B253" s="11">
        <v>0.16212962962962962</v>
      </c>
      <c r="C253" s="19" t="s">
        <v>14</v>
      </c>
      <c r="D253" s="19" t="s">
        <v>28</v>
      </c>
      <c r="E253" s="13">
        <v>6</v>
      </c>
      <c r="F253" s="15"/>
      <c r="G253" s="15"/>
      <c r="H253" s="19" t="s">
        <v>1889</v>
      </c>
      <c r="I253" s="15"/>
      <c r="J253" s="15"/>
    </row>
    <row r="254" spans="1:10" ht="13">
      <c r="A254" s="19" t="s">
        <v>1751</v>
      </c>
      <c r="B254" s="11">
        <v>0.16217592592592592</v>
      </c>
      <c r="C254" s="19" t="s">
        <v>14</v>
      </c>
      <c r="D254" s="19" t="s">
        <v>30</v>
      </c>
      <c r="E254" s="13">
        <f>F254+8</f>
        <v>26</v>
      </c>
      <c r="F254" s="13">
        <v>18</v>
      </c>
      <c r="G254" s="15"/>
      <c r="H254" s="15"/>
      <c r="I254" s="15"/>
      <c r="J254" s="19" t="s">
        <v>1884</v>
      </c>
    </row>
    <row r="255" spans="1:10" ht="13">
      <c r="A255" s="19" t="s">
        <v>1751</v>
      </c>
      <c r="B255" s="11">
        <v>0.16233796296296296</v>
      </c>
      <c r="C255" s="19" t="s">
        <v>14</v>
      </c>
      <c r="D255" s="19" t="s">
        <v>28</v>
      </c>
      <c r="E255" s="13">
        <v>10</v>
      </c>
      <c r="F255" s="15"/>
      <c r="G255" s="15"/>
      <c r="H255" s="19" t="s">
        <v>2008</v>
      </c>
      <c r="I255" s="13">
        <v>1</v>
      </c>
      <c r="J255" s="19" t="s">
        <v>2009</v>
      </c>
    </row>
    <row r="256" spans="1:10" ht="13">
      <c r="A256" s="19" t="s">
        <v>1751</v>
      </c>
      <c r="B256" s="11">
        <v>0.16416666666666666</v>
      </c>
      <c r="C256" s="19" t="s">
        <v>13</v>
      </c>
      <c r="D256" s="19" t="s">
        <v>156</v>
      </c>
      <c r="E256" s="19" t="s">
        <v>38</v>
      </c>
      <c r="F256" s="19" t="s">
        <v>38</v>
      </c>
      <c r="G256" s="15"/>
      <c r="H256" s="15"/>
      <c r="I256" s="15"/>
      <c r="J256" s="15"/>
    </row>
    <row r="257" spans="1:10" ht="13">
      <c r="A257" s="19" t="s">
        <v>1751</v>
      </c>
      <c r="B257" s="11">
        <v>0.16542824074074075</v>
      </c>
      <c r="C257" s="19" t="s">
        <v>19</v>
      </c>
      <c r="D257" s="19" t="s">
        <v>22</v>
      </c>
      <c r="E257" s="19" t="s">
        <v>38</v>
      </c>
      <c r="F257" s="19" t="s">
        <v>38</v>
      </c>
      <c r="G257" s="15"/>
      <c r="H257" s="15"/>
      <c r="I257" s="15"/>
      <c r="J257" s="19" t="s">
        <v>56</v>
      </c>
    </row>
    <row r="258" spans="1:10" ht="13">
      <c r="A258" s="19" t="s">
        <v>1751</v>
      </c>
      <c r="B258" s="11">
        <v>0.16542824074074075</v>
      </c>
      <c r="C258" s="19" t="s">
        <v>19</v>
      </c>
      <c r="D258" s="19" t="s">
        <v>22</v>
      </c>
      <c r="E258" s="19" t="s">
        <v>17</v>
      </c>
      <c r="F258" s="13">
        <v>20</v>
      </c>
      <c r="G258" s="15"/>
      <c r="H258" s="15"/>
      <c r="I258" s="15"/>
      <c r="J258" s="15"/>
    </row>
    <row r="259" spans="1:10" ht="13">
      <c r="A259" s="19" t="s">
        <v>1751</v>
      </c>
      <c r="B259" s="11">
        <v>0.16585648148148149</v>
      </c>
      <c r="C259" s="19" t="s">
        <v>18</v>
      </c>
      <c r="D259" s="19" t="s">
        <v>33</v>
      </c>
      <c r="E259" s="13">
        <v>25</v>
      </c>
      <c r="F259" s="13">
        <v>17</v>
      </c>
      <c r="G259" s="15"/>
      <c r="H259" s="15"/>
      <c r="I259" s="15"/>
      <c r="J259" s="19" t="s">
        <v>2011</v>
      </c>
    </row>
    <row r="260" spans="1:10" ht="13">
      <c r="A260" s="19" t="s">
        <v>1751</v>
      </c>
      <c r="B260" s="11">
        <v>0.16592592592592592</v>
      </c>
      <c r="C260" s="19" t="s">
        <v>18</v>
      </c>
      <c r="D260" s="19" t="s">
        <v>28</v>
      </c>
      <c r="E260" s="13">
        <v>6</v>
      </c>
      <c r="F260" s="15"/>
      <c r="G260" s="15"/>
      <c r="H260" s="19" t="s">
        <v>2012</v>
      </c>
      <c r="I260" s="15"/>
      <c r="J260" s="15"/>
    </row>
    <row r="261" spans="1:10" ht="13">
      <c r="A261" s="19" t="s">
        <v>1751</v>
      </c>
      <c r="B261" s="11">
        <v>0.16642361111111112</v>
      </c>
      <c r="C261" s="19" t="s">
        <v>18</v>
      </c>
      <c r="D261" s="19" t="s">
        <v>33</v>
      </c>
      <c r="E261" s="13">
        <v>27</v>
      </c>
      <c r="F261" s="14">
        <f>E261-8</f>
        <v>19</v>
      </c>
      <c r="G261" s="15"/>
      <c r="H261" s="15"/>
      <c r="I261" s="15"/>
      <c r="J261" s="19" t="s">
        <v>2015</v>
      </c>
    </row>
    <row r="262" spans="1:10" ht="13">
      <c r="A262" s="19" t="s">
        <v>1751</v>
      </c>
      <c r="B262" s="11">
        <v>0.16655092592592594</v>
      </c>
      <c r="C262" s="19" t="s">
        <v>18</v>
      </c>
      <c r="D262" s="19" t="s">
        <v>28</v>
      </c>
      <c r="E262" s="13">
        <v>8</v>
      </c>
      <c r="F262" s="15"/>
      <c r="G262" s="15"/>
      <c r="H262" s="19" t="s">
        <v>2016</v>
      </c>
      <c r="I262" s="15"/>
      <c r="J262" s="15"/>
    </row>
    <row r="263" spans="1:10" ht="13">
      <c r="A263" s="19" t="s">
        <v>1751</v>
      </c>
      <c r="B263" s="11">
        <v>0.16907407407407407</v>
      </c>
      <c r="C263" s="19" t="s">
        <v>19</v>
      </c>
      <c r="D263" s="19" t="s">
        <v>30</v>
      </c>
      <c r="E263" s="19" t="s">
        <v>38</v>
      </c>
      <c r="F263" s="19" t="s">
        <v>38</v>
      </c>
      <c r="G263" s="15"/>
      <c r="H263" s="15"/>
      <c r="I263" s="15"/>
      <c r="J263" s="19" t="s">
        <v>56</v>
      </c>
    </row>
    <row r="264" spans="1:10" ht="13">
      <c r="A264" s="19" t="s">
        <v>1751</v>
      </c>
      <c r="B264" s="11">
        <v>0.16907407407407407</v>
      </c>
      <c r="C264" s="19" t="s">
        <v>19</v>
      </c>
      <c r="D264" s="19" t="s">
        <v>30</v>
      </c>
      <c r="E264" s="13">
        <v>25</v>
      </c>
      <c r="F264" s="14">
        <f>E264-9</f>
        <v>16</v>
      </c>
      <c r="G264" s="15"/>
      <c r="H264" s="15"/>
      <c r="I264" s="15"/>
      <c r="J264" s="15"/>
    </row>
    <row r="265" spans="1:10" ht="13">
      <c r="A265" s="19" t="s">
        <v>1751</v>
      </c>
      <c r="B265" s="11">
        <v>0.16921296296296295</v>
      </c>
      <c r="C265" s="19" t="s">
        <v>19</v>
      </c>
      <c r="D265" s="19" t="s">
        <v>28</v>
      </c>
      <c r="E265" s="13">
        <v>20</v>
      </c>
      <c r="F265" s="15"/>
      <c r="G265" s="15"/>
      <c r="H265" s="19" t="s">
        <v>2017</v>
      </c>
      <c r="I265" s="13">
        <v>2</v>
      </c>
      <c r="J265" s="19" t="s">
        <v>2018</v>
      </c>
    </row>
    <row r="266" spans="1:10" ht="13">
      <c r="A266" s="19" t="s">
        <v>1751</v>
      </c>
      <c r="B266" s="11">
        <v>0.17271990740740742</v>
      </c>
      <c r="C266" s="19" t="s">
        <v>888</v>
      </c>
      <c r="D266" s="19" t="s">
        <v>101</v>
      </c>
      <c r="E266" s="13">
        <v>15</v>
      </c>
      <c r="F266" s="15"/>
      <c r="G266" s="15"/>
      <c r="H266" s="19" t="s">
        <v>2019</v>
      </c>
      <c r="I266" s="15"/>
      <c r="J266" s="19" t="s">
        <v>1070</v>
      </c>
    </row>
    <row r="267" spans="1:10" ht="13">
      <c r="A267" s="19" t="s">
        <v>1751</v>
      </c>
      <c r="B267" s="11">
        <v>0.1731712962962963</v>
      </c>
      <c r="C267" s="19" t="s">
        <v>21</v>
      </c>
      <c r="D267" s="19" t="s">
        <v>37</v>
      </c>
      <c r="E267" s="13">
        <v>21</v>
      </c>
      <c r="F267" s="14">
        <f t="shared" ref="F267:F268" si="18">E267-9</f>
        <v>12</v>
      </c>
      <c r="G267" s="15"/>
      <c r="H267" s="15"/>
      <c r="I267" s="15"/>
      <c r="J267" s="15"/>
    </row>
    <row r="268" spans="1:10" ht="13">
      <c r="A268" s="19" t="s">
        <v>1751</v>
      </c>
      <c r="B268" s="11">
        <v>0.17325231481481482</v>
      </c>
      <c r="C268" s="19" t="s">
        <v>19</v>
      </c>
      <c r="D268" s="19" t="s">
        <v>37</v>
      </c>
      <c r="E268" s="13">
        <v>26</v>
      </c>
      <c r="F268" s="14">
        <f t="shared" si="18"/>
        <v>17</v>
      </c>
      <c r="G268" s="15"/>
      <c r="H268" s="15"/>
      <c r="I268" s="15"/>
      <c r="J268" s="15"/>
    </row>
    <row r="269" spans="1:10" ht="13">
      <c r="A269" s="19" t="s">
        <v>1751</v>
      </c>
      <c r="B269" s="11">
        <v>0.1744212962962963</v>
      </c>
      <c r="C269" s="19" t="s">
        <v>18</v>
      </c>
      <c r="D269" s="19" t="s">
        <v>37</v>
      </c>
      <c r="E269" s="13">
        <v>4</v>
      </c>
      <c r="F269" s="14">
        <f>E269-1</f>
        <v>3</v>
      </c>
      <c r="G269" s="15"/>
      <c r="H269" s="15"/>
      <c r="I269" s="15"/>
      <c r="J269" s="15"/>
    </row>
    <row r="270" spans="1:10" ht="13">
      <c r="A270" s="19" t="s">
        <v>1751</v>
      </c>
      <c r="B270" s="11">
        <v>0.17694444444444443</v>
      </c>
      <c r="C270" s="19" t="s">
        <v>888</v>
      </c>
      <c r="D270" s="19" t="s">
        <v>15</v>
      </c>
      <c r="E270" s="13">
        <v>26</v>
      </c>
      <c r="F270" s="14">
        <f>E270-8</f>
        <v>18</v>
      </c>
      <c r="G270" s="15"/>
      <c r="H270" s="15"/>
      <c r="I270" s="15"/>
      <c r="J270" s="15"/>
    </row>
    <row r="271" spans="1:10" ht="13">
      <c r="A271" s="19" t="s">
        <v>1751</v>
      </c>
      <c r="B271" s="11">
        <v>0.17699074074074075</v>
      </c>
      <c r="C271" s="19" t="s">
        <v>13</v>
      </c>
      <c r="D271" s="19" t="s">
        <v>37</v>
      </c>
      <c r="E271" s="19" t="s">
        <v>17</v>
      </c>
      <c r="F271" s="13">
        <v>20</v>
      </c>
      <c r="G271" s="15"/>
      <c r="H271" s="15"/>
      <c r="I271" s="15"/>
      <c r="J271" s="15"/>
    </row>
    <row r="272" spans="1:10" ht="13">
      <c r="A272" s="19" t="s">
        <v>1751</v>
      </c>
      <c r="B272" s="11">
        <v>0.17982638888888888</v>
      </c>
      <c r="C272" s="19" t="s">
        <v>888</v>
      </c>
      <c r="D272" s="19" t="s">
        <v>321</v>
      </c>
      <c r="E272" s="13">
        <v>14</v>
      </c>
      <c r="F272" s="14">
        <f>E272--1</f>
        <v>15</v>
      </c>
      <c r="G272" s="15"/>
      <c r="H272" s="15"/>
      <c r="I272" s="15"/>
      <c r="J272" s="15"/>
    </row>
    <row r="273" spans="1:10" ht="13">
      <c r="A273" s="19" t="s">
        <v>1751</v>
      </c>
      <c r="B273" s="11">
        <v>0.18015046296296297</v>
      </c>
      <c r="C273" s="19" t="s">
        <v>21</v>
      </c>
      <c r="D273" s="19" t="s">
        <v>321</v>
      </c>
      <c r="E273" s="13">
        <v>13</v>
      </c>
      <c r="F273" s="14">
        <f>E273-9</f>
        <v>4</v>
      </c>
      <c r="G273" s="15"/>
      <c r="H273" s="15"/>
      <c r="I273" s="15"/>
      <c r="J273" s="15"/>
    </row>
    <row r="274" spans="1:10" ht="13">
      <c r="A274" s="19" t="s">
        <v>1751</v>
      </c>
      <c r="B274" s="11">
        <v>0.18186342592592591</v>
      </c>
      <c r="C274" s="19" t="s">
        <v>18</v>
      </c>
      <c r="D274" s="19" t="s">
        <v>101</v>
      </c>
      <c r="E274" s="19" t="s">
        <v>38</v>
      </c>
      <c r="F274" s="19" t="s">
        <v>38</v>
      </c>
      <c r="G274" s="15"/>
      <c r="H274" s="15"/>
      <c r="I274" s="15"/>
      <c r="J274" s="19" t="s">
        <v>70</v>
      </c>
    </row>
    <row r="275" spans="1:10" ht="13">
      <c r="A275" s="19" t="s">
        <v>1751</v>
      </c>
      <c r="B275" s="11">
        <v>0.18219907407407407</v>
      </c>
      <c r="C275" s="19" t="s">
        <v>21</v>
      </c>
      <c r="D275" s="19" t="s">
        <v>101</v>
      </c>
      <c r="E275" s="19" t="s">
        <v>38</v>
      </c>
      <c r="F275" s="19" t="s">
        <v>38</v>
      </c>
      <c r="G275" s="15"/>
      <c r="H275" s="15"/>
      <c r="I275" s="15"/>
      <c r="J275" s="19" t="s">
        <v>70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>
    <outlinePr summaryBelow="0" summaryRight="0"/>
  </sheetPr>
  <dimension ref="A1:J26"/>
  <sheetViews>
    <sheetView workbookViewId="0"/>
  </sheetViews>
  <sheetFormatPr baseColWidth="10" defaultColWidth="14.5" defaultRowHeight="15.75" customHeight="1"/>
  <cols>
    <col min="1" max="1" width="8.5" customWidth="1"/>
    <col min="2" max="2" width="7.33203125" customWidth="1"/>
    <col min="3" max="3" width="9.33203125" customWidth="1"/>
    <col min="4" max="4" width="13.83203125" customWidth="1"/>
    <col min="5" max="5" width="10.5" customWidth="1"/>
    <col min="6" max="6" width="12.5" customWidth="1"/>
    <col min="7" max="7" width="5.1640625" customWidth="1"/>
    <col min="8" max="8" width="12.83203125" customWidth="1"/>
    <col min="9" max="9" width="6.33203125" customWidth="1"/>
    <col min="10" max="10" width="35.5" customWidth="1"/>
  </cols>
  <sheetData>
    <row r="1" spans="1:10" ht="15.75" customHeight="1">
      <c r="A1" s="40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5" t="s">
        <v>1799</v>
      </c>
      <c r="B2" s="11">
        <v>1.681712962962963E-2</v>
      </c>
      <c r="C2" s="15" t="s">
        <v>18</v>
      </c>
      <c r="D2" s="15" t="s">
        <v>15</v>
      </c>
      <c r="E2" s="14">
        <v>8</v>
      </c>
      <c r="F2" s="14">
        <f>E2-5</f>
        <v>3</v>
      </c>
      <c r="G2" s="15"/>
      <c r="H2" s="15"/>
      <c r="I2" s="15"/>
      <c r="J2" s="15"/>
    </row>
    <row r="3" spans="1:10" ht="15.75" customHeight="1">
      <c r="A3" s="15" t="s">
        <v>1799</v>
      </c>
      <c r="B3" s="11">
        <v>2.3078703703703702E-2</v>
      </c>
      <c r="C3" s="15" t="s">
        <v>14</v>
      </c>
      <c r="D3" s="15" t="s">
        <v>26</v>
      </c>
      <c r="E3" s="14">
        <v>22</v>
      </c>
      <c r="F3" s="14">
        <f t="shared" ref="F3:F4" si="0">E3-3</f>
        <v>19</v>
      </c>
      <c r="G3" s="15"/>
      <c r="H3" s="15"/>
      <c r="I3" s="15"/>
      <c r="J3" s="15"/>
    </row>
    <row r="4" spans="1:10" ht="15.75" customHeight="1">
      <c r="A4" s="15" t="s">
        <v>1799</v>
      </c>
      <c r="B4" s="11">
        <v>2.3240740740740742E-2</v>
      </c>
      <c r="C4" s="15" t="s">
        <v>18</v>
      </c>
      <c r="D4" s="15" t="s">
        <v>26</v>
      </c>
      <c r="E4" s="14">
        <v>20</v>
      </c>
      <c r="F4" s="14">
        <f t="shared" si="0"/>
        <v>17</v>
      </c>
      <c r="G4" s="15"/>
      <c r="H4" s="15"/>
      <c r="I4" s="15"/>
      <c r="J4" s="15"/>
    </row>
    <row r="5" spans="1:10" ht="15.75" customHeight="1">
      <c r="A5" s="15" t="s">
        <v>1799</v>
      </c>
      <c r="B5" s="11">
        <v>2.3703703703703703E-2</v>
      </c>
      <c r="C5" s="15" t="s">
        <v>14</v>
      </c>
      <c r="D5" s="15" t="s">
        <v>15</v>
      </c>
      <c r="E5" s="14" t="s">
        <v>17</v>
      </c>
      <c r="F5" s="14">
        <v>20</v>
      </c>
      <c r="G5" s="15"/>
      <c r="H5" s="15"/>
      <c r="I5" s="15"/>
      <c r="J5" s="15"/>
    </row>
    <row r="6" spans="1:10" ht="15.75" customHeight="1">
      <c r="A6" s="15" t="s">
        <v>1799</v>
      </c>
      <c r="B6" s="11">
        <v>2.4618055555555556E-2</v>
      </c>
      <c r="C6" s="15" t="s">
        <v>13</v>
      </c>
      <c r="D6" s="15" t="s">
        <v>26</v>
      </c>
      <c r="E6" s="14">
        <v>6</v>
      </c>
      <c r="F6" s="14">
        <f>E6-3</f>
        <v>3</v>
      </c>
      <c r="G6" s="15"/>
      <c r="H6" s="15"/>
      <c r="I6" s="15"/>
      <c r="J6" s="15" t="s">
        <v>243</v>
      </c>
    </row>
    <row r="7" spans="1:10" ht="15.75" customHeight="1">
      <c r="A7" s="15" t="s">
        <v>1799</v>
      </c>
      <c r="B7" s="11">
        <v>4.7974537037037038E-2</v>
      </c>
      <c r="C7" s="15" t="s">
        <v>13</v>
      </c>
      <c r="D7" s="15" t="s">
        <v>24</v>
      </c>
      <c r="E7" s="14">
        <v>17</v>
      </c>
      <c r="F7" s="14">
        <f>E7--2</f>
        <v>19</v>
      </c>
      <c r="G7" s="15"/>
      <c r="H7" s="15"/>
      <c r="I7" s="15"/>
      <c r="J7" s="15"/>
    </row>
    <row r="8" spans="1:10" ht="15.75" customHeight="1">
      <c r="A8" s="15" t="s">
        <v>1799</v>
      </c>
      <c r="B8" s="11">
        <v>4.9768518518518517E-2</v>
      </c>
      <c r="C8" s="15" t="s">
        <v>18</v>
      </c>
      <c r="D8" s="15" t="s">
        <v>31</v>
      </c>
      <c r="E8" s="14" t="s">
        <v>38</v>
      </c>
      <c r="F8" s="14" t="s">
        <v>38</v>
      </c>
      <c r="G8" s="15"/>
      <c r="H8" s="15"/>
      <c r="I8" s="15"/>
      <c r="J8" s="15" t="s">
        <v>56</v>
      </c>
    </row>
    <row r="9" spans="1:10" ht="15.75" customHeight="1">
      <c r="A9" s="15" t="s">
        <v>1799</v>
      </c>
      <c r="B9" s="11">
        <v>4.9768518518518517E-2</v>
      </c>
      <c r="C9" s="15" t="s">
        <v>18</v>
      </c>
      <c r="D9" s="15" t="s">
        <v>31</v>
      </c>
      <c r="E9" s="14">
        <v>21</v>
      </c>
      <c r="F9" s="14">
        <f t="shared" ref="F9:F10" si="1">E9-4</f>
        <v>17</v>
      </c>
      <c r="G9" s="15"/>
      <c r="H9" s="15"/>
      <c r="I9" s="15"/>
      <c r="J9" s="15" t="s">
        <v>57</v>
      </c>
    </row>
    <row r="10" spans="1:10" ht="15.75" customHeight="1">
      <c r="A10" s="15" t="s">
        <v>1799</v>
      </c>
      <c r="B10" s="11">
        <v>5.1909722222222225E-2</v>
      </c>
      <c r="C10" s="15" t="s">
        <v>18</v>
      </c>
      <c r="D10" s="15" t="s">
        <v>34</v>
      </c>
      <c r="E10" s="14">
        <v>22</v>
      </c>
      <c r="F10" s="14">
        <f t="shared" si="1"/>
        <v>18</v>
      </c>
      <c r="G10" s="15"/>
      <c r="H10" s="15"/>
      <c r="I10" s="15"/>
      <c r="J10" s="15"/>
    </row>
    <row r="11" spans="1:10" ht="15.75" customHeight="1">
      <c r="A11" s="15" t="s">
        <v>1799</v>
      </c>
      <c r="B11" s="11">
        <v>5.5381944444444442E-2</v>
      </c>
      <c r="C11" s="15" t="s">
        <v>14</v>
      </c>
      <c r="D11" s="15" t="s">
        <v>15</v>
      </c>
      <c r="E11" s="14">
        <v>10</v>
      </c>
      <c r="F11" s="14">
        <f>E11-3</f>
        <v>7</v>
      </c>
      <c r="G11" s="15"/>
      <c r="H11" s="15"/>
      <c r="I11" s="15"/>
      <c r="J11" s="15"/>
    </row>
    <row r="12" spans="1:10" ht="15.75" customHeight="1">
      <c r="A12" s="15" t="s">
        <v>1799</v>
      </c>
      <c r="B12" s="11">
        <v>9.3437500000000007E-2</v>
      </c>
      <c r="C12" s="15" t="s">
        <v>13</v>
      </c>
      <c r="D12" s="15" t="s">
        <v>31</v>
      </c>
      <c r="E12" s="14">
        <v>23</v>
      </c>
      <c r="F12" s="14">
        <f>E12-5</f>
        <v>18</v>
      </c>
      <c r="G12" s="15"/>
      <c r="H12" s="15"/>
      <c r="I12" s="15"/>
      <c r="J12" s="15"/>
    </row>
    <row r="13" spans="1:10" ht="15.75" customHeight="1">
      <c r="A13" s="15" t="s">
        <v>1799</v>
      </c>
      <c r="B13" s="11">
        <v>9.7361111111111107E-2</v>
      </c>
      <c r="C13" s="15" t="s">
        <v>14</v>
      </c>
      <c r="D13" s="15" t="s">
        <v>15</v>
      </c>
      <c r="E13" s="14">
        <v>13</v>
      </c>
      <c r="F13" s="14">
        <f>E13-3</f>
        <v>10</v>
      </c>
      <c r="G13" s="15"/>
      <c r="H13" s="15"/>
      <c r="I13" s="15"/>
      <c r="J13" s="15"/>
    </row>
    <row r="14" spans="1:10" ht="15.75" customHeight="1">
      <c r="A14" s="15" t="s">
        <v>1799</v>
      </c>
      <c r="B14" s="11">
        <v>9.7719907407407408E-2</v>
      </c>
      <c r="C14" s="15" t="s">
        <v>18</v>
      </c>
      <c r="D14" s="15" t="s">
        <v>15</v>
      </c>
      <c r="E14" s="14">
        <v>8</v>
      </c>
      <c r="F14" s="14">
        <f t="shared" ref="F14:F15" si="2">E14-5</f>
        <v>3</v>
      </c>
      <c r="G14" s="15"/>
      <c r="H14" s="15"/>
      <c r="I14" s="15"/>
      <c r="J14" s="15"/>
    </row>
    <row r="15" spans="1:10" ht="15.75" customHeight="1">
      <c r="A15" s="15" t="s">
        <v>1799</v>
      </c>
      <c r="B15" s="11">
        <v>9.9722222222222226E-2</v>
      </c>
      <c r="C15" s="15" t="s">
        <v>14</v>
      </c>
      <c r="D15" s="15" t="s">
        <v>37</v>
      </c>
      <c r="E15" s="14">
        <v>11</v>
      </c>
      <c r="F15" s="14">
        <f t="shared" si="2"/>
        <v>6</v>
      </c>
      <c r="G15" s="15"/>
      <c r="H15" s="15"/>
      <c r="I15" s="15"/>
      <c r="J15" s="15"/>
    </row>
    <row r="16" spans="1:10" ht="15.75" customHeight="1">
      <c r="A16" s="15" t="s">
        <v>1799</v>
      </c>
      <c r="B16" s="11">
        <v>0.10061342592592593</v>
      </c>
      <c r="C16" s="15" t="s">
        <v>18</v>
      </c>
      <c r="D16" s="15" t="s">
        <v>27</v>
      </c>
      <c r="E16" s="14">
        <v>16</v>
      </c>
      <c r="F16" s="14">
        <f>E16-7</f>
        <v>9</v>
      </c>
      <c r="G16" s="15"/>
      <c r="H16" s="15"/>
      <c r="I16" s="15"/>
      <c r="J16" s="15"/>
    </row>
    <row r="17" spans="1:10" ht="15.75" customHeight="1">
      <c r="A17" s="15" t="s">
        <v>1799</v>
      </c>
      <c r="B17" s="11">
        <v>0.10290509259259259</v>
      </c>
      <c r="C17" s="15" t="s">
        <v>13</v>
      </c>
      <c r="D17" s="15" t="s">
        <v>15</v>
      </c>
      <c r="E17" s="14">
        <v>20</v>
      </c>
      <c r="F17" s="14">
        <f>E17-1</f>
        <v>19</v>
      </c>
      <c r="G17" s="15"/>
      <c r="H17" s="15"/>
      <c r="I17" s="15"/>
      <c r="J17" s="15"/>
    </row>
    <row r="18" spans="1:10" ht="15.75" customHeight="1">
      <c r="A18" s="15" t="s">
        <v>1799</v>
      </c>
      <c r="B18" s="11">
        <v>0.1032175925925926</v>
      </c>
      <c r="C18" s="15" t="s">
        <v>19</v>
      </c>
      <c r="D18" s="15" t="s">
        <v>37</v>
      </c>
      <c r="E18" s="14">
        <v>20</v>
      </c>
      <c r="F18" s="14">
        <f>E18-9</f>
        <v>11</v>
      </c>
      <c r="G18" s="15"/>
      <c r="H18" s="15"/>
      <c r="I18" s="15"/>
      <c r="J18" s="15"/>
    </row>
    <row r="19" spans="1:10" ht="15.75" customHeight="1">
      <c r="A19" s="15" t="s">
        <v>1799</v>
      </c>
      <c r="B19" s="11">
        <v>0.1032175925925926</v>
      </c>
      <c r="C19" s="15" t="s">
        <v>18</v>
      </c>
      <c r="D19" s="15" t="s">
        <v>37</v>
      </c>
      <c r="E19" s="14" t="s">
        <v>38</v>
      </c>
      <c r="F19" s="14" t="s">
        <v>38</v>
      </c>
      <c r="G19" s="15"/>
      <c r="H19" s="15"/>
      <c r="I19" s="15"/>
      <c r="J19" s="15"/>
    </row>
    <row r="20" spans="1:10" ht="15.75" customHeight="1">
      <c r="A20" s="15" t="s">
        <v>1799</v>
      </c>
      <c r="B20" s="11">
        <v>0.11225694444444445</v>
      </c>
      <c r="C20" s="15" t="s">
        <v>18</v>
      </c>
      <c r="D20" s="15" t="s">
        <v>31</v>
      </c>
      <c r="E20" s="14">
        <v>10</v>
      </c>
      <c r="F20" s="14">
        <v>6</v>
      </c>
      <c r="G20" s="15"/>
      <c r="H20" s="15"/>
      <c r="I20" s="15"/>
      <c r="J20" s="15"/>
    </row>
    <row r="21" spans="1:10" ht="15.75" customHeight="1">
      <c r="A21" s="15" t="s">
        <v>1799</v>
      </c>
      <c r="B21" s="11">
        <v>0.11413194444444444</v>
      </c>
      <c r="C21" s="15" t="s">
        <v>19</v>
      </c>
      <c r="D21" s="15" t="s">
        <v>34</v>
      </c>
      <c r="E21" s="14" t="s">
        <v>20</v>
      </c>
      <c r="F21" s="14">
        <v>1</v>
      </c>
      <c r="G21" s="15"/>
      <c r="H21" s="15"/>
      <c r="I21" s="15"/>
      <c r="J21" s="15" t="s">
        <v>1394</v>
      </c>
    </row>
    <row r="22" spans="1:10" ht="15.75" customHeight="1">
      <c r="A22" s="15" t="s">
        <v>1799</v>
      </c>
      <c r="B22" s="11">
        <v>0.11413194444444444</v>
      </c>
      <c r="C22" s="15" t="s">
        <v>19</v>
      </c>
      <c r="D22" s="15" t="s">
        <v>34</v>
      </c>
      <c r="E22" s="14">
        <v>10</v>
      </c>
      <c r="F22" s="14">
        <f>E22--3</f>
        <v>13</v>
      </c>
      <c r="G22" s="15"/>
      <c r="H22" s="15"/>
      <c r="I22" s="15"/>
      <c r="J22" s="15" t="s">
        <v>1815</v>
      </c>
    </row>
    <row r="23" spans="1:10" ht="15.75" customHeight="1">
      <c r="A23" s="15" t="s">
        <v>1799</v>
      </c>
      <c r="B23" s="11">
        <v>0.11424768518518519</v>
      </c>
      <c r="C23" s="15" t="s">
        <v>18</v>
      </c>
      <c r="D23" s="15" t="s">
        <v>34</v>
      </c>
      <c r="E23" s="14">
        <v>9</v>
      </c>
      <c r="F23" s="14">
        <f>E23-4</f>
        <v>5</v>
      </c>
      <c r="G23" s="15"/>
      <c r="H23" s="15"/>
      <c r="I23" s="15"/>
      <c r="J23" s="15"/>
    </row>
    <row r="24" spans="1:10" ht="15.75" customHeight="1">
      <c r="A24" s="15" t="s">
        <v>1799</v>
      </c>
      <c r="B24" s="11">
        <v>0.11671296296296296</v>
      </c>
      <c r="C24" s="15" t="s">
        <v>13</v>
      </c>
      <c r="D24" s="15" t="s">
        <v>31</v>
      </c>
      <c r="E24" s="14" t="s">
        <v>38</v>
      </c>
      <c r="F24" s="14" t="s">
        <v>38</v>
      </c>
      <c r="G24" s="15"/>
      <c r="H24" s="15"/>
      <c r="I24" s="15"/>
      <c r="J24" s="15" t="s">
        <v>103</v>
      </c>
    </row>
    <row r="25" spans="1:10" ht="15.75" customHeight="1">
      <c r="A25" s="15" t="s">
        <v>1799</v>
      </c>
      <c r="B25" s="11">
        <v>0.11671296296296296</v>
      </c>
      <c r="C25" s="15" t="s">
        <v>13</v>
      </c>
      <c r="D25" s="15" t="s">
        <v>31</v>
      </c>
      <c r="E25" s="14">
        <v>11</v>
      </c>
      <c r="F25" s="14">
        <f>E25-5</f>
        <v>6</v>
      </c>
      <c r="G25" s="15"/>
      <c r="H25" s="15"/>
      <c r="I25" s="15"/>
      <c r="J25" s="15" t="s">
        <v>105</v>
      </c>
    </row>
    <row r="26" spans="1:10" ht="15.75" customHeight="1">
      <c r="A26" s="15" t="s">
        <v>1799</v>
      </c>
      <c r="B26" s="11">
        <v>0.11947916666666666</v>
      </c>
      <c r="C26" s="15" t="s">
        <v>21</v>
      </c>
      <c r="D26" s="15" t="s">
        <v>31</v>
      </c>
      <c r="E26" s="14">
        <v>16</v>
      </c>
      <c r="F26" s="14">
        <f>E26-4</f>
        <v>12</v>
      </c>
      <c r="G26" s="15"/>
      <c r="H26" s="15"/>
      <c r="I26" s="15"/>
      <c r="J26" s="15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>
    <outlinePr summaryBelow="0" summaryRight="0"/>
  </sheetPr>
  <dimension ref="A1:J2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7.6640625" customWidth="1"/>
    <col min="3" max="3" width="9.5" customWidth="1"/>
    <col min="4" max="4" width="11.5" customWidth="1"/>
    <col min="5" max="5" width="10.5" customWidth="1"/>
    <col min="6" max="6" width="12.5" customWidth="1"/>
    <col min="7" max="7" width="5.1640625" customWidth="1"/>
    <col min="8" max="8" width="12.83203125" customWidth="1"/>
    <col min="9" max="9" width="6.33203125" customWidth="1"/>
    <col min="10" max="10" width="26.1640625" customWidth="1"/>
  </cols>
  <sheetData>
    <row r="1" spans="1:10" ht="15.75" customHeight="1">
      <c r="A1" s="4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9" t="s">
        <v>1817</v>
      </c>
      <c r="B2" s="11">
        <v>2.7743055555555556E-2</v>
      </c>
      <c r="C2" s="19" t="s">
        <v>13</v>
      </c>
      <c r="D2" s="19" t="s">
        <v>15</v>
      </c>
      <c r="E2" s="13">
        <v>21</v>
      </c>
      <c r="F2" s="13">
        <v>19</v>
      </c>
      <c r="G2" s="15"/>
      <c r="H2" s="15"/>
      <c r="I2" s="15"/>
      <c r="J2" s="15"/>
    </row>
    <row r="3" spans="1:10" ht="15.75" customHeight="1">
      <c r="A3" s="19" t="s">
        <v>1817</v>
      </c>
      <c r="B3" s="11">
        <v>3.4884259259259261E-2</v>
      </c>
      <c r="C3" s="19" t="s">
        <v>19</v>
      </c>
      <c r="D3" s="19" t="s">
        <v>37</v>
      </c>
      <c r="E3" s="13">
        <v>24</v>
      </c>
      <c r="F3" s="14">
        <f>E3-9</f>
        <v>15</v>
      </c>
      <c r="G3" s="15"/>
      <c r="H3" s="15"/>
      <c r="I3" s="15"/>
      <c r="J3" s="15"/>
    </row>
    <row r="4" spans="1:10" ht="15.75" customHeight="1">
      <c r="A4" s="19" t="s">
        <v>1817</v>
      </c>
      <c r="B4" s="11">
        <v>4.1539351851851855E-2</v>
      </c>
      <c r="C4" s="19" t="s">
        <v>14</v>
      </c>
      <c r="D4" s="19" t="s">
        <v>78</v>
      </c>
      <c r="E4" s="13">
        <v>8</v>
      </c>
      <c r="F4" s="14">
        <f>E4-2</f>
        <v>6</v>
      </c>
      <c r="G4" s="15"/>
      <c r="H4" s="15"/>
      <c r="I4" s="15"/>
      <c r="J4" s="15"/>
    </row>
    <row r="5" spans="1:10" ht="15.75" customHeight="1">
      <c r="A5" s="19" t="s">
        <v>1817</v>
      </c>
      <c r="B5" s="11">
        <v>4.6249999999999999E-2</v>
      </c>
      <c r="C5" s="19" t="s">
        <v>14</v>
      </c>
      <c r="D5" s="19" t="s">
        <v>24</v>
      </c>
      <c r="E5" s="13">
        <v>23</v>
      </c>
      <c r="F5" s="14">
        <f>E5-6</f>
        <v>17</v>
      </c>
      <c r="G5" s="15"/>
      <c r="H5" s="15"/>
      <c r="I5" s="15"/>
      <c r="J5" s="15"/>
    </row>
    <row r="6" spans="1:10" ht="15.75" customHeight="1">
      <c r="A6" s="19" t="s">
        <v>1817</v>
      </c>
      <c r="B6" s="11">
        <v>7.2858796296296297E-2</v>
      </c>
      <c r="C6" s="19" t="s">
        <v>13</v>
      </c>
      <c r="D6" s="19" t="s">
        <v>24</v>
      </c>
      <c r="E6" s="13" t="s">
        <v>17</v>
      </c>
      <c r="F6" s="13">
        <v>20</v>
      </c>
      <c r="G6" s="15"/>
      <c r="H6" s="15"/>
      <c r="I6" s="15"/>
      <c r="J6" s="15"/>
    </row>
    <row r="7" spans="1:10" ht="15.75" customHeight="1">
      <c r="A7" s="19" t="s">
        <v>1817</v>
      </c>
      <c r="B7" s="11">
        <v>7.5370370370370365E-2</v>
      </c>
      <c r="C7" s="19" t="s">
        <v>13</v>
      </c>
      <c r="D7" s="19" t="s">
        <v>15</v>
      </c>
      <c r="E7" s="13" t="s">
        <v>20</v>
      </c>
      <c r="F7" s="13">
        <v>1</v>
      </c>
      <c r="G7" s="15"/>
      <c r="H7" s="15"/>
      <c r="I7" s="15"/>
      <c r="J7" s="15"/>
    </row>
    <row r="8" spans="1:10" ht="15.75" customHeight="1">
      <c r="A8" s="19" t="s">
        <v>1817</v>
      </c>
      <c r="B8" s="11">
        <v>0.10894675925925926</v>
      </c>
      <c r="C8" s="19" t="s">
        <v>13</v>
      </c>
      <c r="D8" s="19" t="s">
        <v>15</v>
      </c>
      <c r="E8" s="13">
        <v>14</v>
      </c>
      <c r="F8" s="14">
        <f>E8-2</f>
        <v>12</v>
      </c>
      <c r="G8" s="15"/>
      <c r="H8" s="15"/>
      <c r="I8" s="15"/>
      <c r="J8" s="15"/>
    </row>
    <row r="9" spans="1:10" ht="15.75" customHeight="1">
      <c r="A9" s="19" t="s">
        <v>1817</v>
      </c>
      <c r="B9" s="11">
        <v>0.11077546296296296</v>
      </c>
      <c r="C9" s="19" t="s">
        <v>13</v>
      </c>
      <c r="D9" s="19" t="s">
        <v>31</v>
      </c>
      <c r="E9" s="13">
        <v>23</v>
      </c>
      <c r="F9" s="14">
        <f t="shared" ref="F9:F10" si="0">E9-5</f>
        <v>18</v>
      </c>
      <c r="G9" s="15"/>
      <c r="H9" s="15"/>
      <c r="I9" s="15"/>
      <c r="J9" s="15"/>
    </row>
    <row r="10" spans="1:10" ht="15.75" customHeight="1">
      <c r="A10" s="19" t="s">
        <v>1817</v>
      </c>
      <c r="B10" s="11">
        <v>0.12238425925925926</v>
      </c>
      <c r="C10" s="19" t="s">
        <v>14</v>
      </c>
      <c r="D10" s="19" t="s">
        <v>37</v>
      </c>
      <c r="E10" s="13">
        <v>16</v>
      </c>
      <c r="F10" s="14">
        <f t="shared" si="0"/>
        <v>11</v>
      </c>
      <c r="G10" s="15"/>
      <c r="H10" s="15"/>
      <c r="I10" s="15"/>
      <c r="J10" s="15"/>
    </row>
    <row r="11" spans="1:10" ht="15.75" customHeight="1">
      <c r="A11" s="19" t="s">
        <v>1817</v>
      </c>
      <c r="B11" s="11">
        <v>0.12710648148148149</v>
      </c>
      <c r="C11" s="19" t="s">
        <v>19</v>
      </c>
      <c r="D11" s="19" t="s">
        <v>31</v>
      </c>
      <c r="E11" s="13">
        <v>13</v>
      </c>
      <c r="F11" s="13">
        <v>13</v>
      </c>
      <c r="G11" s="15"/>
      <c r="H11" s="15"/>
      <c r="I11" s="15"/>
      <c r="J11" s="15"/>
    </row>
    <row r="12" spans="1:10" ht="15.75" customHeight="1">
      <c r="A12" s="19" t="s">
        <v>1817</v>
      </c>
      <c r="B12" s="11">
        <v>0.1282986111111111</v>
      </c>
      <c r="C12" s="19" t="s">
        <v>18</v>
      </c>
      <c r="D12" s="19" t="s">
        <v>55</v>
      </c>
      <c r="E12" s="13">
        <v>7</v>
      </c>
      <c r="F12" s="14">
        <f>E12-4</f>
        <v>3</v>
      </c>
      <c r="G12" s="15"/>
      <c r="H12" s="15"/>
      <c r="I12" s="15"/>
      <c r="J12" s="15"/>
    </row>
    <row r="13" spans="1:10" ht="15.75" customHeight="1">
      <c r="A13" s="19" t="s">
        <v>1817</v>
      </c>
      <c r="B13" s="11">
        <v>0.1287962962962963</v>
      </c>
      <c r="C13" s="19" t="s">
        <v>18</v>
      </c>
      <c r="D13" s="19" t="s">
        <v>55</v>
      </c>
      <c r="E13" s="13" t="s">
        <v>38</v>
      </c>
      <c r="F13" s="13" t="s">
        <v>38</v>
      </c>
      <c r="G13" s="15"/>
      <c r="H13" s="15"/>
      <c r="I13" s="15"/>
      <c r="J13" s="19" t="s">
        <v>56</v>
      </c>
    </row>
    <row r="14" spans="1:10" ht="15.75" customHeight="1">
      <c r="A14" s="19" t="s">
        <v>1817</v>
      </c>
      <c r="B14" s="11">
        <v>0.1287962962962963</v>
      </c>
      <c r="C14" s="19" t="s">
        <v>18</v>
      </c>
      <c r="D14" s="19" t="s">
        <v>55</v>
      </c>
      <c r="E14" s="13">
        <v>10</v>
      </c>
      <c r="F14" s="14">
        <f>E14-4</f>
        <v>6</v>
      </c>
      <c r="G14" s="15"/>
      <c r="H14" s="15"/>
      <c r="I14" s="15"/>
      <c r="J14" s="19" t="s">
        <v>57</v>
      </c>
    </row>
    <row r="15" spans="1:10" ht="15.75" customHeight="1">
      <c r="A15" s="19" t="s">
        <v>1817</v>
      </c>
      <c r="B15" s="11">
        <v>0.15012731481481481</v>
      </c>
      <c r="C15" s="19" t="s">
        <v>21</v>
      </c>
      <c r="D15" s="19" t="s">
        <v>395</v>
      </c>
      <c r="E15" s="13">
        <v>8</v>
      </c>
      <c r="F15" s="13">
        <v>6</v>
      </c>
      <c r="G15" s="15"/>
      <c r="H15" s="15"/>
      <c r="I15" s="15"/>
      <c r="J15" s="15"/>
    </row>
    <row r="16" spans="1:10" ht="15.75" customHeight="1">
      <c r="A16" s="19" t="s">
        <v>1817</v>
      </c>
      <c r="B16" s="11">
        <v>0.15016203703703704</v>
      </c>
      <c r="C16" s="19" t="s">
        <v>888</v>
      </c>
      <c r="D16" s="19" t="s">
        <v>395</v>
      </c>
      <c r="E16" s="13">
        <v>8</v>
      </c>
      <c r="F16" s="13">
        <v>5</v>
      </c>
      <c r="G16" s="15"/>
      <c r="H16" s="15"/>
      <c r="I16" s="15"/>
      <c r="J16" s="15"/>
    </row>
    <row r="17" spans="1:10" ht="15.75" customHeight="1">
      <c r="A17" s="19" t="s">
        <v>1817</v>
      </c>
      <c r="B17" s="11">
        <v>0.15018518518518517</v>
      </c>
      <c r="C17" s="19" t="s">
        <v>14</v>
      </c>
      <c r="D17" s="19" t="s">
        <v>395</v>
      </c>
      <c r="E17" s="13">
        <v>8</v>
      </c>
      <c r="F17" s="13">
        <v>5</v>
      </c>
      <c r="G17" s="15"/>
      <c r="H17" s="15"/>
      <c r="I17" s="15"/>
      <c r="J17" s="15"/>
    </row>
    <row r="18" spans="1:10" ht="15.75" customHeight="1">
      <c r="A18" s="19" t="s">
        <v>1817</v>
      </c>
      <c r="B18" s="11">
        <v>0.15020833333333333</v>
      </c>
      <c r="C18" s="19" t="s">
        <v>13</v>
      </c>
      <c r="D18" s="19" t="s">
        <v>395</v>
      </c>
      <c r="E18" s="13">
        <v>6</v>
      </c>
      <c r="F18" s="13">
        <v>2</v>
      </c>
      <c r="G18" s="15"/>
      <c r="H18" s="15"/>
      <c r="I18" s="15"/>
      <c r="J18" s="15"/>
    </row>
    <row r="19" spans="1:10" ht="15.75" customHeight="1">
      <c r="A19" s="19" t="s">
        <v>1817</v>
      </c>
      <c r="B19" s="11">
        <v>0.15026620370370369</v>
      </c>
      <c r="C19" s="19" t="s">
        <v>19</v>
      </c>
      <c r="D19" s="19" t="s">
        <v>395</v>
      </c>
      <c r="E19" s="13">
        <v>9</v>
      </c>
      <c r="F19" s="13">
        <v>7</v>
      </c>
      <c r="G19" s="15"/>
      <c r="H19" s="15"/>
      <c r="I19" s="15"/>
      <c r="J19" s="15"/>
    </row>
    <row r="20" spans="1:10" ht="15.75" customHeight="1">
      <c r="A20" s="19" t="s">
        <v>1817</v>
      </c>
      <c r="B20" s="11">
        <v>0.15030092592592592</v>
      </c>
      <c r="C20" s="19" t="s">
        <v>18</v>
      </c>
      <c r="D20" s="19" t="s">
        <v>395</v>
      </c>
      <c r="E20" s="13">
        <v>3</v>
      </c>
      <c r="F20" s="13">
        <v>1</v>
      </c>
      <c r="G20" s="15"/>
      <c r="H20" s="15"/>
      <c r="I20" s="15"/>
      <c r="J20" s="19" t="s">
        <v>243</v>
      </c>
    </row>
    <row r="21" spans="1:10" ht="15.75" customHeight="1">
      <c r="A21" s="19" t="s">
        <v>1817</v>
      </c>
      <c r="B21" s="11">
        <v>0.15033564814814815</v>
      </c>
      <c r="C21" s="19" t="s">
        <v>18</v>
      </c>
      <c r="D21" s="19" t="s">
        <v>395</v>
      </c>
      <c r="E21" s="13">
        <v>7</v>
      </c>
      <c r="F21" s="13">
        <v>5</v>
      </c>
      <c r="G21" s="15"/>
      <c r="H21" s="15"/>
      <c r="I21" s="15"/>
      <c r="J21" s="15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>
    <outlinePr summaryBelow="0" summaryRight="0"/>
  </sheetPr>
  <dimension ref="A1:J4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7.6640625" customWidth="1"/>
    <col min="3" max="3" width="9.5" customWidth="1"/>
    <col min="4" max="4" width="14.5" customWidth="1"/>
    <col min="5" max="5" width="10.5" customWidth="1"/>
    <col min="6" max="6" width="12.5" customWidth="1"/>
    <col min="7" max="7" width="5.1640625" customWidth="1"/>
    <col min="8" max="8" width="12.83203125" customWidth="1"/>
    <col min="9" max="9" width="6.33203125" customWidth="1"/>
    <col min="10" max="10" width="26.1640625" customWidth="1"/>
  </cols>
  <sheetData>
    <row r="1" spans="1:10" ht="15.75" customHeight="1">
      <c r="A1" s="4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9" t="s">
        <v>1819</v>
      </c>
      <c r="B2" s="11">
        <v>1.9386574074074073E-2</v>
      </c>
      <c r="C2" s="19" t="s">
        <v>13</v>
      </c>
      <c r="D2" s="19" t="s">
        <v>37</v>
      </c>
      <c r="E2" s="13">
        <v>20</v>
      </c>
      <c r="F2" s="13">
        <f>E2-6</f>
        <v>14</v>
      </c>
      <c r="G2" s="15"/>
      <c r="H2" s="15"/>
      <c r="I2" s="15"/>
      <c r="J2" s="15"/>
    </row>
    <row r="3" spans="1:10" ht="15.75" customHeight="1">
      <c r="A3" s="19" t="s">
        <v>1819</v>
      </c>
      <c r="B3" s="11">
        <v>1.9409722222222221E-2</v>
      </c>
      <c r="C3" s="19" t="s">
        <v>888</v>
      </c>
      <c r="D3" s="19" t="s">
        <v>37</v>
      </c>
      <c r="E3" s="13">
        <v>5</v>
      </c>
      <c r="F3" s="14">
        <f>E3--1</f>
        <v>6</v>
      </c>
      <c r="G3" s="15"/>
      <c r="H3" s="15"/>
      <c r="I3" s="15"/>
      <c r="J3" s="15"/>
    </row>
    <row r="4" spans="1:10" ht="15.75" customHeight="1">
      <c r="A4" s="19" t="s">
        <v>1819</v>
      </c>
      <c r="B4" s="11">
        <v>2.2164351851851852E-2</v>
      </c>
      <c r="C4" s="19" t="s">
        <v>888</v>
      </c>
      <c r="D4" s="19" t="s">
        <v>15</v>
      </c>
      <c r="E4" s="13">
        <v>19</v>
      </c>
      <c r="F4" s="14">
        <f>E4-9</f>
        <v>10</v>
      </c>
      <c r="G4" s="15"/>
      <c r="H4" s="15"/>
      <c r="I4" s="15"/>
      <c r="J4" s="15"/>
    </row>
    <row r="5" spans="1:10" ht="15.75" customHeight="1">
      <c r="A5" s="19" t="s">
        <v>1819</v>
      </c>
      <c r="B5" s="11">
        <v>2.2997685185185184E-2</v>
      </c>
      <c r="C5" s="19" t="s">
        <v>13</v>
      </c>
      <c r="D5" s="19" t="s">
        <v>31</v>
      </c>
      <c r="E5" s="13">
        <v>23</v>
      </c>
      <c r="F5" s="14">
        <f>E5-5</f>
        <v>18</v>
      </c>
      <c r="G5" s="15"/>
      <c r="H5" s="15"/>
      <c r="I5" s="15"/>
      <c r="J5" s="15"/>
    </row>
    <row r="6" spans="1:10" ht="15.75" customHeight="1">
      <c r="A6" s="19" t="s">
        <v>1819</v>
      </c>
      <c r="B6" s="11">
        <v>3.2638888888888891E-2</v>
      </c>
      <c r="C6" s="19" t="s">
        <v>888</v>
      </c>
      <c r="D6" s="19" t="s">
        <v>24</v>
      </c>
      <c r="E6" s="13">
        <v>22</v>
      </c>
      <c r="F6" s="13">
        <f>E6-9</f>
        <v>13</v>
      </c>
      <c r="G6" s="15"/>
      <c r="H6" s="15"/>
      <c r="I6" s="15"/>
      <c r="J6" s="15"/>
    </row>
    <row r="7" spans="1:10" ht="15.75" customHeight="1">
      <c r="A7" s="19" t="s">
        <v>1819</v>
      </c>
      <c r="B7" s="11">
        <v>3.4606481481481481E-2</v>
      </c>
      <c r="C7" s="19" t="s">
        <v>13</v>
      </c>
      <c r="D7" s="19" t="s">
        <v>246</v>
      </c>
      <c r="E7" s="13">
        <v>6</v>
      </c>
      <c r="F7" s="13">
        <f>E7-2</f>
        <v>4</v>
      </c>
      <c r="G7" s="15"/>
      <c r="H7" s="15"/>
      <c r="I7" s="15"/>
      <c r="J7" s="15"/>
    </row>
    <row r="8" spans="1:10" ht="15.75" customHeight="1">
      <c r="A8" s="19" t="s">
        <v>1819</v>
      </c>
      <c r="B8" s="11">
        <v>3.7187499999999998E-2</v>
      </c>
      <c r="C8" s="19" t="s">
        <v>21</v>
      </c>
      <c r="D8" s="19" t="s">
        <v>31</v>
      </c>
      <c r="E8" s="13">
        <v>22</v>
      </c>
      <c r="F8" s="14">
        <f>E8-4</f>
        <v>18</v>
      </c>
      <c r="G8" s="15"/>
      <c r="H8" s="15"/>
      <c r="I8" s="15"/>
      <c r="J8" s="15"/>
    </row>
    <row r="9" spans="1:10" ht="15.75" customHeight="1">
      <c r="A9" s="19" t="s">
        <v>1819</v>
      </c>
      <c r="B9" s="11">
        <v>3.7210648148148145E-2</v>
      </c>
      <c r="C9" s="19" t="s">
        <v>14</v>
      </c>
      <c r="D9" s="19" t="s">
        <v>31</v>
      </c>
      <c r="E9" s="13">
        <v>6</v>
      </c>
      <c r="F9" s="14">
        <f>E9-1</f>
        <v>5</v>
      </c>
      <c r="G9" s="15"/>
      <c r="H9" s="15"/>
      <c r="I9" s="15"/>
      <c r="J9" s="15"/>
    </row>
    <row r="10" spans="1:10" ht="15.75" customHeight="1">
      <c r="A10" s="19" t="s">
        <v>1819</v>
      </c>
      <c r="B10" s="11">
        <v>5.0752314814814813E-2</v>
      </c>
      <c r="C10" s="19" t="s">
        <v>14</v>
      </c>
      <c r="D10" s="19" t="s">
        <v>15</v>
      </c>
      <c r="E10" s="13" t="s">
        <v>38</v>
      </c>
      <c r="F10" s="13" t="s">
        <v>38</v>
      </c>
      <c r="G10" s="15"/>
      <c r="H10" s="15"/>
      <c r="I10" s="15"/>
      <c r="J10" s="15"/>
    </row>
    <row r="11" spans="1:10" ht="15.75" customHeight="1">
      <c r="A11" s="19" t="s">
        <v>1819</v>
      </c>
      <c r="B11" s="11">
        <v>5.0752314814814813E-2</v>
      </c>
      <c r="C11" s="19" t="s">
        <v>14</v>
      </c>
      <c r="D11" s="19" t="s">
        <v>15</v>
      </c>
      <c r="E11" s="13">
        <v>10</v>
      </c>
      <c r="F11" s="13">
        <f t="shared" ref="F11:F12" si="0">E11-3</f>
        <v>7</v>
      </c>
      <c r="G11" s="15"/>
      <c r="H11" s="15"/>
      <c r="I11" s="15"/>
      <c r="J11" s="15"/>
    </row>
    <row r="12" spans="1:10" ht="15.75" customHeight="1">
      <c r="A12" s="19" t="s">
        <v>1819</v>
      </c>
      <c r="B12" s="11">
        <v>5.2037037037037034E-2</v>
      </c>
      <c r="C12" s="19" t="s">
        <v>14</v>
      </c>
      <c r="D12" s="19" t="s">
        <v>15</v>
      </c>
      <c r="E12" s="13">
        <v>12</v>
      </c>
      <c r="F12" s="14">
        <f t="shared" si="0"/>
        <v>9</v>
      </c>
      <c r="G12" s="15"/>
      <c r="H12" s="15"/>
      <c r="I12" s="15"/>
      <c r="J12" s="15"/>
    </row>
    <row r="13" spans="1:10" ht="15.75" customHeight="1">
      <c r="A13" s="19" t="s">
        <v>1819</v>
      </c>
      <c r="B13" s="11">
        <v>5.6863425925925928E-2</v>
      </c>
      <c r="C13" s="19" t="s">
        <v>14</v>
      </c>
      <c r="D13" s="19" t="s">
        <v>31</v>
      </c>
      <c r="E13" s="13">
        <v>6</v>
      </c>
      <c r="F13" s="13">
        <v>3</v>
      </c>
      <c r="G13" s="15"/>
      <c r="H13" s="15"/>
      <c r="I13" s="15"/>
      <c r="J13" s="15"/>
    </row>
    <row r="14" spans="1:10" ht="15.75" customHeight="1">
      <c r="A14" s="19" t="s">
        <v>1819</v>
      </c>
      <c r="B14" s="11">
        <v>6.6898148148148151E-2</v>
      </c>
      <c r="C14" s="19" t="s">
        <v>18</v>
      </c>
      <c r="D14" s="19" t="s">
        <v>15</v>
      </c>
      <c r="E14" s="13">
        <v>8</v>
      </c>
      <c r="F14" s="14">
        <f>E14-5</f>
        <v>3</v>
      </c>
      <c r="G14" s="15"/>
      <c r="H14" s="15"/>
      <c r="I14" s="15"/>
      <c r="J14" s="15"/>
    </row>
    <row r="15" spans="1:10" ht="15.75" customHeight="1">
      <c r="A15" s="19" t="s">
        <v>1819</v>
      </c>
      <c r="B15" s="11">
        <v>6.7569444444444446E-2</v>
      </c>
      <c r="C15" s="19" t="s">
        <v>18</v>
      </c>
      <c r="D15" s="19" t="s">
        <v>31</v>
      </c>
      <c r="E15" s="13">
        <v>13</v>
      </c>
      <c r="F15" s="13">
        <v>8</v>
      </c>
      <c r="G15" s="15"/>
      <c r="H15" s="15"/>
      <c r="I15" s="15"/>
      <c r="J15" s="15"/>
    </row>
    <row r="16" spans="1:10" ht="15.75" customHeight="1">
      <c r="A16" s="19" t="s">
        <v>1819</v>
      </c>
      <c r="B16" s="11">
        <v>6.7569444444444446E-2</v>
      </c>
      <c r="C16" s="19" t="s">
        <v>18</v>
      </c>
      <c r="D16" s="19" t="s">
        <v>31</v>
      </c>
      <c r="E16" s="13">
        <v>13</v>
      </c>
      <c r="F16" s="13">
        <v>8</v>
      </c>
      <c r="G16" s="15"/>
      <c r="H16" s="15"/>
      <c r="I16" s="15"/>
      <c r="J16" s="15"/>
    </row>
    <row r="17" spans="1:10" ht="15.75" customHeight="1">
      <c r="A17" s="19" t="s">
        <v>1819</v>
      </c>
      <c r="B17" s="11">
        <v>7.6967592592592587E-2</v>
      </c>
      <c r="C17" s="19" t="s">
        <v>66</v>
      </c>
      <c r="D17" s="19" t="s">
        <v>31</v>
      </c>
      <c r="E17" s="13">
        <v>17</v>
      </c>
      <c r="F17" s="13">
        <v>15</v>
      </c>
      <c r="G17" s="15"/>
      <c r="H17" s="15"/>
      <c r="I17" s="15"/>
      <c r="J17" s="15"/>
    </row>
    <row r="18" spans="1:10" ht="15.75" customHeight="1">
      <c r="A18" s="19" t="s">
        <v>1819</v>
      </c>
      <c r="B18" s="11">
        <v>7.9571759259259259E-2</v>
      </c>
      <c r="C18" s="19" t="s">
        <v>19</v>
      </c>
      <c r="D18" s="19" t="s">
        <v>27</v>
      </c>
      <c r="E18" s="13">
        <v>27</v>
      </c>
      <c r="F18" s="13">
        <f>E18-13</f>
        <v>14</v>
      </c>
      <c r="G18" s="15"/>
      <c r="H18" s="15"/>
      <c r="I18" s="15"/>
      <c r="J18" s="15"/>
    </row>
    <row r="19" spans="1:10" ht="15.75" customHeight="1">
      <c r="A19" s="19" t="s">
        <v>1819</v>
      </c>
      <c r="B19" s="11">
        <v>0.11521990740740741</v>
      </c>
      <c r="C19" s="19" t="s">
        <v>66</v>
      </c>
      <c r="D19" s="19" t="s">
        <v>55</v>
      </c>
      <c r="E19" s="13">
        <v>8</v>
      </c>
      <c r="F19" s="13">
        <f>E19-2</f>
        <v>6</v>
      </c>
      <c r="G19" s="15"/>
      <c r="H19" s="15"/>
      <c r="I19" s="15"/>
      <c r="J19" s="15"/>
    </row>
    <row r="20" spans="1:10" ht="15.75" customHeight="1">
      <c r="A20" s="19" t="s">
        <v>1819</v>
      </c>
      <c r="B20" s="11">
        <v>0.11668981481481482</v>
      </c>
      <c r="C20" s="19" t="s">
        <v>18</v>
      </c>
      <c r="D20" s="19" t="s">
        <v>25</v>
      </c>
      <c r="E20" s="13">
        <v>11</v>
      </c>
      <c r="F20" s="13">
        <f>E20-5</f>
        <v>6</v>
      </c>
      <c r="G20" s="15"/>
      <c r="H20" s="15"/>
      <c r="I20" s="15"/>
      <c r="J20" s="15"/>
    </row>
    <row r="21" spans="1:10" ht="15.75" customHeight="1">
      <c r="A21" s="19" t="s">
        <v>1819</v>
      </c>
      <c r="B21" s="11">
        <v>0.12296296296296297</v>
      </c>
      <c r="C21" s="19" t="s">
        <v>888</v>
      </c>
      <c r="D21" s="19" t="s">
        <v>67</v>
      </c>
      <c r="E21" s="13">
        <v>15</v>
      </c>
      <c r="F21" s="13">
        <f>E21--1</f>
        <v>16</v>
      </c>
      <c r="G21" s="15"/>
      <c r="H21" s="15"/>
      <c r="I21" s="15"/>
      <c r="J21" s="15"/>
    </row>
    <row r="22" spans="1:10" ht="15.75" customHeight="1">
      <c r="A22" s="19" t="s">
        <v>1819</v>
      </c>
      <c r="B22" s="11">
        <v>0.13252314814814814</v>
      </c>
      <c r="C22" s="19" t="s">
        <v>13</v>
      </c>
      <c r="D22" s="19" t="s">
        <v>15</v>
      </c>
      <c r="E22" s="13">
        <v>13</v>
      </c>
      <c r="F22" s="13">
        <f>E22-2</f>
        <v>11</v>
      </c>
      <c r="G22" s="15"/>
      <c r="H22" s="15"/>
      <c r="I22" s="15"/>
      <c r="J22" s="15"/>
    </row>
    <row r="23" spans="1:10" ht="15.75" customHeight="1">
      <c r="A23" s="19" t="s">
        <v>1819</v>
      </c>
      <c r="B23" s="11">
        <v>0.13443287037037038</v>
      </c>
      <c r="C23" s="19" t="s">
        <v>18</v>
      </c>
      <c r="D23" s="19" t="s">
        <v>116</v>
      </c>
      <c r="E23" s="13" t="s">
        <v>20</v>
      </c>
      <c r="F23" s="13">
        <v>1</v>
      </c>
      <c r="G23" s="15"/>
      <c r="H23" s="15"/>
      <c r="I23" s="15"/>
      <c r="J23" s="15"/>
    </row>
    <row r="24" spans="1:10" ht="15.75" customHeight="1">
      <c r="A24" s="19" t="s">
        <v>1819</v>
      </c>
      <c r="B24" s="11">
        <v>0.1350462962962963</v>
      </c>
      <c r="C24" s="19" t="s">
        <v>13</v>
      </c>
      <c r="D24" s="19" t="s">
        <v>116</v>
      </c>
      <c r="E24" s="13">
        <v>27</v>
      </c>
      <c r="F24" s="13">
        <f t="shared" ref="F24:F26" si="1">E24-9</f>
        <v>18</v>
      </c>
      <c r="G24" s="15"/>
      <c r="H24" s="15"/>
      <c r="I24" s="15"/>
      <c r="J24" s="15"/>
    </row>
    <row r="25" spans="1:10" ht="15.75" customHeight="1">
      <c r="A25" s="19" t="s">
        <v>1819</v>
      </c>
      <c r="B25" s="11">
        <v>0.13885416666666667</v>
      </c>
      <c r="C25" s="19" t="s">
        <v>13</v>
      </c>
      <c r="D25" s="19" t="s">
        <v>116</v>
      </c>
      <c r="E25" s="13">
        <v>17</v>
      </c>
      <c r="F25" s="13">
        <f t="shared" si="1"/>
        <v>8</v>
      </c>
      <c r="G25" s="15"/>
      <c r="H25" s="15"/>
      <c r="I25" s="15"/>
      <c r="J25" s="15"/>
    </row>
    <row r="26" spans="1:10" ht="15.75" customHeight="1">
      <c r="A26" s="19" t="s">
        <v>1819</v>
      </c>
      <c r="B26" s="11">
        <v>0.13976851851851851</v>
      </c>
      <c r="C26" s="19" t="s">
        <v>13</v>
      </c>
      <c r="D26" s="19" t="s">
        <v>34</v>
      </c>
      <c r="E26" s="13">
        <v>19</v>
      </c>
      <c r="F26" s="13">
        <f t="shared" si="1"/>
        <v>10</v>
      </c>
      <c r="G26" s="15"/>
      <c r="H26" s="15"/>
      <c r="I26" s="15"/>
      <c r="J26" s="15"/>
    </row>
    <row r="27" spans="1:10" ht="15.75" customHeight="1">
      <c r="A27" s="19" t="s">
        <v>1819</v>
      </c>
      <c r="B27" s="11">
        <v>0.14732638888888888</v>
      </c>
      <c r="C27" s="19" t="s">
        <v>1834</v>
      </c>
      <c r="D27" s="19" t="s">
        <v>22</v>
      </c>
      <c r="E27" s="13">
        <v>14</v>
      </c>
      <c r="F27" s="13">
        <f t="shared" ref="F27:F29" si="2">E27-0</f>
        <v>14</v>
      </c>
      <c r="G27" s="15"/>
      <c r="H27" s="15"/>
      <c r="I27" s="15"/>
      <c r="J27" s="15"/>
    </row>
    <row r="28" spans="1:10" ht="15.75" customHeight="1">
      <c r="A28" s="19" t="s">
        <v>1819</v>
      </c>
      <c r="B28" s="11">
        <v>0.14733796296296298</v>
      </c>
      <c r="C28" s="19" t="s">
        <v>1835</v>
      </c>
      <c r="D28" s="19" t="s">
        <v>22</v>
      </c>
      <c r="E28" s="13">
        <v>9</v>
      </c>
      <c r="F28" s="13">
        <f t="shared" si="2"/>
        <v>9</v>
      </c>
      <c r="G28" s="15"/>
      <c r="H28" s="15"/>
      <c r="I28" s="15"/>
      <c r="J28" s="15"/>
    </row>
    <row r="29" spans="1:10" ht="15.75" customHeight="1">
      <c r="A29" s="19" t="s">
        <v>1819</v>
      </c>
      <c r="B29" s="11">
        <v>0.14734953703703704</v>
      </c>
      <c r="C29" s="19" t="s">
        <v>1839</v>
      </c>
      <c r="D29" s="19" t="s">
        <v>22</v>
      </c>
      <c r="E29" s="13">
        <v>17</v>
      </c>
      <c r="F29" s="13">
        <f t="shared" si="2"/>
        <v>17</v>
      </c>
      <c r="G29" s="15"/>
      <c r="H29" s="15"/>
      <c r="I29" s="15"/>
      <c r="J29" s="15"/>
    </row>
    <row r="30" spans="1:10" ht="15.75" customHeight="1">
      <c r="A30" s="19" t="s">
        <v>1819</v>
      </c>
      <c r="B30" s="11">
        <v>0.14874999999999999</v>
      </c>
      <c r="C30" s="19" t="s">
        <v>18</v>
      </c>
      <c r="D30" s="19" t="s">
        <v>15</v>
      </c>
      <c r="E30" s="13" t="s">
        <v>17</v>
      </c>
      <c r="F30" s="13">
        <v>20</v>
      </c>
      <c r="G30" s="15"/>
      <c r="H30" s="15"/>
      <c r="I30" s="15"/>
      <c r="J30" s="15"/>
    </row>
    <row r="31" spans="1:10" ht="15.75" customHeight="1">
      <c r="A31" s="19" t="s">
        <v>1819</v>
      </c>
      <c r="B31" s="11">
        <v>0.14878472222222222</v>
      </c>
      <c r="C31" s="19" t="s">
        <v>888</v>
      </c>
      <c r="D31" s="19" t="s">
        <v>15</v>
      </c>
      <c r="E31" s="13">
        <v>11</v>
      </c>
      <c r="F31" s="13">
        <f>E31-9</f>
        <v>2</v>
      </c>
      <c r="G31" s="15"/>
      <c r="H31" s="15"/>
      <c r="I31" s="15"/>
      <c r="J31" s="15"/>
    </row>
    <row r="32" spans="1:10" ht="15.75" customHeight="1">
      <c r="A32" s="19" t="s">
        <v>1819</v>
      </c>
      <c r="B32" s="11">
        <v>0.14878472222222222</v>
      </c>
      <c r="C32" s="19" t="s">
        <v>21</v>
      </c>
      <c r="D32" s="19" t="s">
        <v>15</v>
      </c>
      <c r="E32" s="13">
        <v>9</v>
      </c>
      <c r="F32" s="13">
        <f>E32-4</f>
        <v>5</v>
      </c>
      <c r="G32" s="15"/>
      <c r="H32" s="15"/>
      <c r="I32" s="15"/>
      <c r="J32" s="15"/>
    </row>
    <row r="33" spans="1:10" ht="15.75" customHeight="1">
      <c r="A33" s="19" t="s">
        <v>1819</v>
      </c>
      <c r="B33" s="11">
        <v>0.15458333333333332</v>
      </c>
      <c r="C33" s="19" t="s">
        <v>13</v>
      </c>
      <c r="D33" s="19" t="s">
        <v>22</v>
      </c>
      <c r="E33" s="13">
        <v>13</v>
      </c>
      <c r="F33" s="13">
        <f>E33-0</f>
        <v>13</v>
      </c>
      <c r="G33" s="15"/>
      <c r="H33" s="15"/>
      <c r="I33" s="15"/>
      <c r="J33" s="15"/>
    </row>
    <row r="34" spans="1:10" ht="15.75" customHeight="1">
      <c r="A34" s="19" t="s">
        <v>1819</v>
      </c>
      <c r="B34" s="11">
        <v>0.15461805555555555</v>
      </c>
      <c r="C34" s="19" t="s">
        <v>14</v>
      </c>
      <c r="D34" s="19" t="s">
        <v>22</v>
      </c>
      <c r="E34" s="13">
        <v>27</v>
      </c>
      <c r="F34" s="13">
        <f>E34-9</f>
        <v>18</v>
      </c>
      <c r="G34" s="15"/>
      <c r="H34" s="15"/>
      <c r="I34" s="15"/>
      <c r="J34" s="15"/>
    </row>
    <row r="35" spans="1:10" ht="15.75" customHeight="1">
      <c r="A35" s="19" t="s">
        <v>1819</v>
      </c>
      <c r="B35" s="11">
        <v>0.15464120370370371</v>
      </c>
      <c r="C35" s="19" t="s">
        <v>21</v>
      </c>
      <c r="D35" s="19" t="s">
        <v>22</v>
      </c>
      <c r="E35" s="13">
        <v>12</v>
      </c>
      <c r="F35" s="13">
        <f>E35-2</f>
        <v>10</v>
      </c>
      <c r="G35" s="15"/>
      <c r="H35" s="15"/>
      <c r="I35" s="15"/>
      <c r="J35" s="15"/>
    </row>
    <row r="36" spans="1:10" ht="15.75" customHeight="1">
      <c r="A36" s="19" t="s">
        <v>1819</v>
      </c>
      <c r="B36" s="11">
        <v>0.15465277777777778</v>
      </c>
      <c r="C36" s="19" t="s">
        <v>19</v>
      </c>
      <c r="D36" s="19" t="s">
        <v>22</v>
      </c>
      <c r="E36" s="13">
        <v>32</v>
      </c>
      <c r="F36" s="13">
        <f>E36-13</f>
        <v>19</v>
      </c>
      <c r="G36" s="15"/>
      <c r="H36" s="15"/>
      <c r="I36" s="15"/>
      <c r="J36" s="15"/>
    </row>
    <row r="37" spans="1:10" ht="15.75" customHeight="1">
      <c r="A37" s="19" t="s">
        <v>1819</v>
      </c>
      <c r="B37" s="11">
        <v>0.15466435185185184</v>
      </c>
      <c r="C37" s="19" t="s">
        <v>18</v>
      </c>
      <c r="D37" s="19" t="s">
        <v>22</v>
      </c>
      <c r="E37" s="13">
        <v>17</v>
      </c>
      <c r="F37" s="13">
        <f>E37-4</f>
        <v>13</v>
      </c>
      <c r="G37" s="15"/>
      <c r="H37" s="15"/>
      <c r="I37" s="15"/>
      <c r="J37" s="15"/>
    </row>
    <row r="38" spans="1:10" ht="15.75" customHeight="1">
      <c r="A38" s="19" t="s">
        <v>1819</v>
      </c>
      <c r="B38" s="11">
        <v>0.15469907407407407</v>
      </c>
      <c r="C38" s="19" t="s">
        <v>888</v>
      </c>
      <c r="D38" s="19" t="s">
        <v>22</v>
      </c>
      <c r="E38" s="13">
        <v>5</v>
      </c>
      <c r="F38" s="13">
        <f>E38-1</f>
        <v>4</v>
      </c>
      <c r="G38" s="15"/>
      <c r="H38" s="15"/>
      <c r="I38" s="15"/>
      <c r="J38" s="15"/>
    </row>
    <row r="39" spans="1:10" ht="15.75" customHeight="1">
      <c r="A39" s="19" t="s">
        <v>1819</v>
      </c>
      <c r="B39" s="11">
        <v>0.15479166666666666</v>
      </c>
      <c r="C39" s="19" t="s">
        <v>66</v>
      </c>
      <c r="D39" s="19" t="s">
        <v>22</v>
      </c>
      <c r="E39" s="13" t="s">
        <v>20</v>
      </c>
      <c r="F39" s="13">
        <v>1</v>
      </c>
      <c r="G39" s="15"/>
      <c r="H39" s="15"/>
      <c r="I39" s="15"/>
      <c r="J39" s="15"/>
    </row>
    <row r="40" spans="1:10" ht="15.75" customHeight="1">
      <c r="A40" s="19" t="s">
        <v>1819</v>
      </c>
      <c r="B40" s="11">
        <v>0.15681712962962963</v>
      </c>
      <c r="C40" s="19" t="s">
        <v>66</v>
      </c>
      <c r="D40" s="19" t="s">
        <v>109</v>
      </c>
      <c r="E40" s="13" t="s">
        <v>17</v>
      </c>
      <c r="F40" s="13">
        <v>20</v>
      </c>
      <c r="G40" s="15"/>
      <c r="H40" s="15"/>
      <c r="I40" s="15"/>
      <c r="J40" s="15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>
    <outlinePr summaryBelow="0" summaryRight="0"/>
  </sheetPr>
  <dimension ref="A1:J14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7.33203125" customWidth="1"/>
    <col min="3" max="3" width="9.5" customWidth="1"/>
    <col min="4" max="4" width="15.5" customWidth="1"/>
    <col min="5" max="5" width="10.5" customWidth="1"/>
    <col min="6" max="6" width="12.5" customWidth="1"/>
    <col min="7" max="7" width="5.1640625" customWidth="1"/>
    <col min="8" max="8" width="29.5" customWidth="1"/>
    <col min="9" max="9" width="6.33203125" customWidth="1"/>
    <col min="10" max="10" width="37.5" customWidth="1"/>
  </cols>
  <sheetData>
    <row r="1" spans="1:10" ht="15.75" customHeight="1">
      <c r="A1" s="4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9" t="s">
        <v>1825</v>
      </c>
      <c r="B2" s="11">
        <v>1.0578703703703703E-2</v>
      </c>
      <c r="C2" s="19" t="s">
        <v>14</v>
      </c>
      <c r="D2" s="19" t="s">
        <v>16</v>
      </c>
      <c r="E2" s="13">
        <v>20</v>
      </c>
      <c r="F2" s="13">
        <f>E2-5</f>
        <v>15</v>
      </c>
      <c r="G2" s="15"/>
      <c r="H2" s="15"/>
      <c r="I2" s="15"/>
      <c r="J2" s="15"/>
    </row>
    <row r="3" spans="1:10" ht="15.75" customHeight="1">
      <c r="A3" s="19" t="s">
        <v>1825</v>
      </c>
      <c r="B3" s="11">
        <v>1.0671296296296297E-2</v>
      </c>
      <c r="C3" s="19" t="s">
        <v>13</v>
      </c>
      <c r="D3" s="19" t="s">
        <v>16</v>
      </c>
      <c r="E3" s="13">
        <v>18</v>
      </c>
      <c r="F3" s="14">
        <f>E3-0</f>
        <v>18</v>
      </c>
      <c r="G3" s="15"/>
      <c r="H3" s="15"/>
      <c r="I3" s="15"/>
      <c r="J3" s="15"/>
    </row>
    <row r="4" spans="1:10" ht="15.75" customHeight="1">
      <c r="A4" s="19" t="s">
        <v>1825</v>
      </c>
      <c r="B4" s="11">
        <v>1.0706018518518519E-2</v>
      </c>
      <c r="C4" s="19" t="s">
        <v>66</v>
      </c>
      <c r="D4" s="19" t="s">
        <v>16</v>
      </c>
      <c r="E4" s="13">
        <v>18</v>
      </c>
      <c r="F4" s="14">
        <f>E4-2</f>
        <v>16</v>
      </c>
      <c r="G4" s="15"/>
      <c r="H4" s="15"/>
      <c r="I4" s="15"/>
      <c r="J4" s="15"/>
    </row>
    <row r="5" spans="1:10" ht="15.75" customHeight="1">
      <c r="A5" s="19" t="s">
        <v>1825</v>
      </c>
      <c r="B5" s="11">
        <v>1.0798611111111111E-2</v>
      </c>
      <c r="C5" s="19" t="s">
        <v>888</v>
      </c>
      <c r="D5" s="19" t="s">
        <v>16</v>
      </c>
      <c r="E5" s="13">
        <v>17</v>
      </c>
      <c r="F5" s="14">
        <f>E5-1</f>
        <v>16</v>
      </c>
      <c r="G5" s="15"/>
      <c r="H5" s="15"/>
      <c r="I5" s="15"/>
      <c r="J5" s="15"/>
    </row>
    <row r="6" spans="1:10" ht="15.75" customHeight="1">
      <c r="A6" s="19" t="s">
        <v>1825</v>
      </c>
      <c r="B6" s="11">
        <v>1.0914351851851852E-2</v>
      </c>
      <c r="C6" s="19" t="s">
        <v>18</v>
      </c>
      <c r="D6" s="19" t="s">
        <v>16</v>
      </c>
      <c r="E6" s="13">
        <v>6</v>
      </c>
      <c r="F6" s="13">
        <f>E6-4</f>
        <v>2</v>
      </c>
      <c r="G6" s="15"/>
      <c r="H6" s="15"/>
      <c r="I6" s="15"/>
      <c r="J6" s="15"/>
    </row>
    <row r="7" spans="1:10" ht="15.75" customHeight="1">
      <c r="A7" s="19" t="s">
        <v>1825</v>
      </c>
      <c r="B7" s="11">
        <v>1.0914351851851852E-2</v>
      </c>
      <c r="C7" s="19" t="s">
        <v>21</v>
      </c>
      <c r="D7" s="19" t="s">
        <v>16</v>
      </c>
      <c r="E7" s="13">
        <v>9</v>
      </c>
      <c r="F7" s="13">
        <f>E7-1</f>
        <v>8</v>
      </c>
      <c r="G7" s="15"/>
      <c r="H7" s="15"/>
      <c r="I7" s="15"/>
      <c r="J7" s="15"/>
    </row>
    <row r="8" spans="1:10" ht="15.75" customHeight="1">
      <c r="A8" s="19" t="s">
        <v>1825</v>
      </c>
      <c r="B8" s="11">
        <v>1.0960648148148148E-2</v>
      </c>
      <c r="C8" s="19" t="s">
        <v>19</v>
      </c>
      <c r="D8" s="19" t="s">
        <v>16</v>
      </c>
      <c r="E8" s="13" t="s">
        <v>20</v>
      </c>
      <c r="F8" s="13">
        <v>1</v>
      </c>
      <c r="G8" s="15"/>
      <c r="H8" s="15"/>
      <c r="I8" s="15"/>
      <c r="J8" s="15"/>
    </row>
    <row r="9" spans="1:10" ht="15.75" customHeight="1">
      <c r="A9" s="19" t="s">
        <v>1825</v>
      </c>
      <c r="B9" s="11">
        <v>1.1770833333333333E-2</v>
      </c>
      <c r="C9" s="19" t="s">
        <v>14</v>
      </c>
      <c r="D9" s="19" t="s">
        <v>52</v>
      </c>
      <c r="E9" s="13">
        <v>14</v>
      </c>
      <c r="F9" s="14">
        <f>E9-9</f>
        <v>5</v>
      </c>
      <c r="G9" s="15"/>
      <c r="H9" s="15"/>
      <c r="I9" s="15"/>
      <c r="J9" s="15"/>
    </row>
    <row r="10" spans="1:10" ht="15.75" customHeight="1">
      <c r="A10" s="19" t="s">
        <v>1825</v>
      </c>
      <c r="B10" s="11">
        <v>1.5219907407407408E-2</v>
      </c>
      <c r="C10" s="19" t="s">
        <v>66</v>
      </c>
      <c r="D10" s="19" t="s">
        <v>26</v>
      </c>
      <c r="E10" s="13">
        <v>19</v>
      </c>
      <c r="F10" s="13">
        <f>E10-7</f>
        <v>12</v>
      </c>
      <c r="G10" s="15"/>
      <c r="H10" s="15"/>
      <c r="I10" s="15"/>
      <c r="J10" s="15"/>
    </row>
    <row r="11" spans="1:10" ht="15.75" customHeight="1">
      <c r="A11" s="19" t="s">
        <v>1825</v>
      </c>
      <c r="B11" s="11">
        <v>1.5613425925925926E-2</v>
      </c>
      <c r="C11" s="19" t="s">
        <v>66</v>
      </c>
      <c r="D11" s="19" t="s">
        <v>101</v>
      </c>
      <c r="E11" s="13">
        <v>5</v>
      </c>
      <c r="F11" s="13"/>
      <c r="G11" s="15"/>
      <c r="H11" s="19" t="s">
        <v>1838</v>
      </c>
      <c r="I11" s="15"/>
      <c r="J11" s="19" t="s">
        <v>1824</v>
      </c>
    </row>
    <row r="12" spans="1:10" ht="15.75" customHeight="1">
      <c r="A12" s="19" t="s">
        <v>1825</v>
      </c>
      <c r="B12" s="11">
        <v>1.7962962962962962E-2</v>
      </c>
      <c r="C12" s="19" t="s">
        <v>13</v>
      </c>
      <c r="D12" s="19" t="s">
        <v>113</v>
      </c>
      <c r="E12" s="13">
        <v>11</v>
      </c>
      <c r="F12" s="13" t="s">
        <v>38</v>
      </c>
      <c r="G12" s="15"/>
      <c r="H12" s="15"/>
      <c r="I12" s="15"/>
      <c r="J12" s="19" t="s">
        <v>1840</v>
      </c>
    </row>
    <row r="13" spans="1:10" ht="15.75" customHeight="1">
      <c r="A13" s="19" t="s">
        <v>1825</v>
      </c>
      <c r="B13" s="11">
        <v>1.8124999999999999E-2</v>
      </c>
      <c r="C13" s="19" t="s">
        <v>13</v>
      </c>
      <c r="D13" s="19" t="s">
        <v>113</v>
      </c>
      <c r="E13" s="13">
        <v>18</v>
      </c>
      <c r="F13" s="13" t="s">
        <v>38</v>
      </c>
      <c r="G13" s="15"/>
      <c r="H13" s="15"/>
      <c r="I13" s="15"/>
      <c r="J13" s="19" t="s">
        <v>1841</v>
      </c>
    </row>
    <row r="14" spans="1:10" ht="15.75" customHeight="1">
      <c r="A14" s="19" t="s">
        <v>1825</v>
      </c>
      <c r="B14" s="11">
        <v>1.9409722222222221E-2</v>
      </c>
      <c r="C14" s="19" t="s">
        <v>21</v>
      </c>
      <c r="D14" s="19" t="s">
        <v>33</v>
      </c>
      <c r="E14" s="13">
        <v>19</v>
      </c>
      <c r="F14" s="14">
        <f>E14-9</f>
        <v>10</v>
      </c>
      <c r="G14" s="15"/>
      <c r="H14" s="15"/>
      <c r="I14" s="15"/>
      <c r="J14" s="19" t="s">
        <v>1842</v>
      </c>
    </row>
    <row r="15" spans="1:10" ht="15.75" customHeight="1">
      <c r="A15" s="19" t="s">
        <v>1825</v>
      </c>
      <c r="B15" s="11">
        <v>1.9594907407407408E-2</v>
      </c>
      <c r="C15" s="19" t="s">
        <v>21</v>
      </c>
      <c r="D15" s="19" t="s">
        <v>28</v>
      </c>
      <c r="E15" s="13">
        <v>23</v>
      </c>
      <c r="F15" s="13"/>
      <c r="G15" s="15"/>
      <c r="H15" s="19" t="s">
        <v>1843</v>
      </c>
      <c r="I15" s="15"/>
      <c r="J15" s="15"/>
    </row>
    <row r="16" spans="1:10" ht="15.75" customHeight="1">
      <c r="A16" s="19" t="s">
        <v>1825</v>
      </c>
      <c r="B16" s="11">
        <v>2.1064814814814814E-2</v>
      </c>
      <c r="C16" s="19" t="s">
        <v>18</v>
      </c>
      <c r="D16" s="19" t="s">
        <v>15</v>
      </c>
      <c r="E16" s="13" t="s">
        <v>17</v>
      </c>
      <c r="F16" s="13">
        <v>20</v>
      </c>
      <c r="G16" s="15"/>
      <c r="H16" s="15"/>
      <c r="I16" s="15"/>
      <c r="J16" s="15"/>
    </row>
    <row r="17" spans="1:10" ht="15.75" customHeight="1">
      <c r="A17" s="19" t="s">
        <v>1825</v>
      </c>
      <c r="B17" s="11">
        <v>2.1805555555555557E-2</v>
      </c>
      <c r="C17" s="19" t="s">
        <v>19</v>
      </c>
      <c r="D17" s="19" t="s">
        <v>30</v>
      </c>
      <c r="E17" s="13" t="s">
        <v>38</v>
      </c>
      <c r="F17" s="13" t="s">
        <v>38</v>
      </c>
      <c r="G17" s="15"/>
      <c r="H17" s="15"/>
      <c r="I17" s="15"/>
      <c r="J17" s="19" t="s">
        <v>56</v>
      </c>
    </row>
    <row r="18" spans="1:10" ht="15.75" customHeight="1">
      <c r="A18" s="19" t="s">
        <v>1825</v>
      </c>
      <c r="B18" s="11">
        <v>2.1805555555555557E-2</v>
      </c>
      <c r="C18" s="19" t="s">
        <v>19</v>
      </c>
      <c r="D18" s="19" t="s">
        <v>30</v>
      </c>
      <c r="E18" s="13">
        <v>26</v>
      </c>
      <c r="F18" s="13">
        <f>E18-10</f>
        <v>16</v>
      </c>
      <c r="G18" s="15"/>
      <c r="H18" s="15"/>
      <c r="I18" s="15"/>
      <c r="J18" s="19" t="s">
        <v>1844</v>
      </c>
    </row>
    <row r="19" spans="1:10" ht="15.75" customHeight="1">
      <c r="A19" s="19" t="s">
        <v>1825</v>
      </c>
      <c r="B19" s="11">
        <v>2.207175925925926E-2</v>
      </c>
      <c r="C19" s="19" t="s">
        <v>19</v>
      </c>
      <c r="D19" s="19" t="s">
        <v>28</v>
      </c>
      <c r="E19" s="13">
        <v>35</v>
      </c>
      <c r="F19" s="13"/>
      <c r="G19" s="15"/>
      <c r="H19" s="19" t="s">
        <v>1845</v>
      </c>
      <c r="I19" s="15"/>
      <c r="J19" s="19" t="s">
        <v>1846</v>
      </c>
    </row>
    <row r="20" spans="1:10" ht="15.75" customHeight="1">
      <c r="A20" s="19" t="s">
        <v>1825</v>
      </c>
      <c r="B20" s="11">
        <v>2.2592592592592591E-2</v>
      </c>
      <c r="C20" s="19" t="s">
        <v>19</v>
      </c>
      <c r="D20" s="19" t="s">
        <v>30</v>
      </c>
      <c r="E20" s="13">
        <v>19</v>
      </c>
      <c r="F20" s="13">
        <f>E20-10</f>
        <v>9</v>
      </c>
      <c r="G20" s="15"/>
      <c r="H20" s="15"/>
      <c r="I20" s="15"/>
      <c r="J20" s="19" t="s">
        <v>1844</v>
      </c>
    </row>
    <row r="21" spans="1:10" ht="15.75" customHeight="1">
      <c r="A21" s="19" t="s">
        <v>1825</v>
      </c>
      <c r="B21" s="11">
        <v>2.2685185185185187E-2</v>
      </c>
      <c r="C21" s="19" t="s">
        <v>19</v>
      </c>
      <c r="D21" s="19" t="s">
        <v>28</v>
      </c>
      <c r="E21" s="13">
        <v>11</v>
      </c>
      <c r="F21" s="13"/>
      <c r="G21" s="15"/>
      <c r="H21" s="19" t="s">
        <v>1847</v>
      </c>
      <c r="I21" s="15"/>
      <c r="J21" s="15"/>
    </row>
    <row r="22" spans="1:10" ht="15.75" customHeight="1">
      <c r="A22" s="19" t="s">
        <v>1825</v>
      </c>
      <c r="B22" s="11">
        <v>2.5462962962962962E-2</v>
      </c>
      <c r="C22" s="19" t="s">
        <v>14</v>
      </c>
      <c r="D22" s="19" t="s">
        <v>30</v>
      </c>
      <c r="E22" s="13">
        <f>F22+10</f>
        <v>26</v>
      </c>
      <c r="F22" s="13">
        <v>16</v>
      </c>
      <c r="G22" s="15"/>
      <c r="H22" s="15"/>
      <c r="I22" s="15"/>
      <c r="J22" s="19" t="s">
        <v>1848</v>
      </c>
    </row>
    <row r="23" spans="1:10" ht="15.75" customHeight="1">
      <c r="A23" s="19" t="s">
        <v>1825</v>
      </c>
      <c r="B23" s="11">
        <v>2.5462962962962962E-2</v>
      </c>
      <c r="C23" s="19" t="s">
        <v>14</v>
      </c>
      <c r="D23" s="19" t="s">
        <v>45</v>
      </c>
      <c r="E23" s="13">
        <v>3</v>
      </c>
      <c r="F23" s="13"/>
      <c r="G23" s="15"/>
      <c r="H23" s="15"/>
      <c r="I23" s="15"/>
      <c r="J23" s="15" t="s">
        <v>1548</v>
      </c>
    </row>
    <row r="24" spans="1:10" ht="15.75" customHeight="1">
      <c r="A24" s="19" t="s">
        <v>1825</v>
      </c>
      <c r="B24" s="11">
        <v>2.5717592592592594E-2</v>
      </c>
      <c r="C24" s="19" t="s">
        <v>14</v>
      </c>
      <c r="D24" s="19" t="s">
        <v>28</v>
      </c>
      <c r="E24" s="13">
        <v>7</v>
      </c>
      <c r="F24" s="13"/>
      <c r="G24" s="15"/>
      <c r="H24" s="19" t="s">
        <v>1849</v>
      </c>
      <c r="I24" s="15"/>
      <c r="J24" s="15"/>
    </row>
    <row r="25" spans="1:10" ht="15.75" customHeight="1">
      <c r="A25" s="19" t="s">
        <v>1825</v>
      </c>
      <c r="B25" s="11">
        <v>2.6064814814814815E-2</v>
      </c>
      <c r="C25" s="19" t="s">
        <v>14</v>
      </c>
      <c r="D25" s="19" t="s">
        <v>30</v>
      </c>
      <c r="E25" s="13">
        <v>22</v>
      </c>
      <c r="F25" s="13">
        <f>E25-10</f>
        <v>12</v>
      </c>
      <c r="G25" s="15"/>
      <c r="H25" s="15"/>
      <c r="I25" s="15"/>
      <c r="J25" s="19" t="s">
        <v>1848</v>
      </c>
    </row>
    <row r="26" spans="1:10" ht="15.75" customHeight="1">
      <c r="A26" s="19" t="s">
        <v>1825</v>
      </c>
      <c r="B26" s="11">
        <v>2.6064814814814815E-2</v>
      </c>
      <c r="C26" s="19" t="s">
        <v>14</v>
      </c>
      <c r="D26" s="19" t="s">
        <v>45</v>
      </c>
      <c r="E26" s="13">
        <v>4</v>
      </c>
      <c r="F26" s="13"/>
      <c r="G26" s="15"/>
      <c r="H26" s="15"/>
      <c r="I26" s="15"/>
      <c r="J26" s="15" t="s">
        <v>1548</v>
      </c>
    </row>
    <row r="27" spans="1:10" ht="15.75" customHeight="1">
      <c r="A27" s="19" t="s">
        <v>1825</v>
      </c>
      <c r="B27" s="11">
        <v>2.6157407407407407E-2</v>
      </c>
      <c r="C27" s="19" t="s">
        <v>14</v>
      </c>
      <c r="D27" s="19" t="s">
        <v>28</v>
      </c>
      <c r="E27" s="13">
        <v>8</v>
      </c>
      <c r="F27" s="13"/>
      <c r="G27" s="15"/>
      <c r="H27" s="19" t="s">
        <v>1853</v>
      </c>
      <c r="I27" s="15"/>
      <c r="J27" s="15"/>
    </row>
    <row r="28" spans="1:10" ht="15.75" customHeight="1">
      <c r="A28" s="19" t="s">
        <v>1825</v>
      </c>
      <c r="B28" s="11">
        <v>2.6898148148148147E-2</v>
      </c>
      <c r="C28" s="19" t="s">
        <v>14</v>
      </c>
      <c r="D28" s="19" t="s">
        <v>30</v>
      </c>
      <c r="E28" s="13">
        <v>26</v>
      </c>
      <c r="F28" s="13">
        <f t="shared" ref="F28:F29" si="0">E28-10</f>
        <v>16</v>
      </c>
      <c r="G28" s="15"/>
      <c r="H28" s="15"/>
      <c r="I28" s="15"/>
      <c r="J28" s="19" t="s">
        <v>1848</v>
      </c>
    </row>
    <row r="29" spans="1:10" ht="15.75" customHeight="1">
      <c r="A29" s="19" t="s">
        <v>1825</v>
      </c>
      <c r="B29" s="11">
        <v>2.6712962962962963E-2</v>
      </c>
      <c r="C29" s="19" t="s">
        <v>14</v>
      </c>
      <c r="D29" s="19" t="s">
        <v>30</v>
      </c>
      <c r="E29" s="13">
        <v>17</v>
      </c>
      <c r="F29" s="13">
        <f t="shared" si="0"/>
        <v>7</v>
      </c>
      <c r="G29" s="15"/>
      <c r="H29" s="15"/>
      <c r="I29" s="15"/>
      <c r="J29" s="19" t="s">
        <v>1848</v>
      </c>
    </row>
    <row r="30" spans="1:10" ht="15.75" customHeight="1">
      <c r="A30" s="19" t="s">
        <v>1825</v>
      </c>
      <c r="B30" s="11">
        <v>2.6712962962962963E-2</v>
      </c>
      <c r="C30" s="19" t="s">
        <v>14</v>
      </c>
      <c r="D30" s="19" t="s">
        <v>45</v>
      </c>
      <c r="E30" s="13">
        <v>3</v>
      </c>
      <c r="F30" s="13"/>
      <c r="G30" s="15"/>
      <c r="H30" s="15"/>
      <c r="I30" s="15"/>
      <c r="J30" s="15" t="s">
        <v>1548</v>
      </c>
    </row>
    <row r="31" spans="1:10" ht="15.75" customHeight="1">
      <c r="A31" s="19" t="s">
        <v>1825</v>
      </c>
      <c r="B31" s="11">
        <v>2.7071759259259261E-2</v>
      </c>
      <c r="C31" s="19" t="s">
        <v>14</v>
      </c>
      <c r="D31" s="19" t="s">
        <v>28</v>
      </c>
      <c r="E31" s="13">
        <v>19</v>
      </c>
      <c r="F31" s="13"/>
      <c r="G31" s="15"/>
      <c r="H31" s="19" t="s">
        <v>1855</v>
      </c>
      <c r="I31" s="15"/>
      <c r="J31" s="15"/>
    </row>
    <row r="32" spans="1:10" ht="15.75" customHeight="1">
      <c r="A32" s="19" t="s">
        <v>1825</v>
      </c>
      <c r="B32" s="11">
        <v>2.8136574074074074E-2</v>
      </c>
      <c r="C32" s="19" t="s">
        <v>13</v>
      </c>
      <c r="D32" s="19" t="s">
        <v>31</v>
      </c>
      <c r="E32" s="13" t="s">
        <v>38</v>
      </c>
      <c r="F32" s="13" t="s">
        <v>38</v>
      </c>
      <c r="G32" s="15"/>
      <c r="H32" s="15"/>
      <c r="I32" s="15"/>
      <c r="J32" s="19" t="s">
        <v>103</v>
      </c>
    </row>
    <row r="33" spans="1:10" ht="15.75" customHeight="1">
      <c r="A33" s="19" t="s">
        <v>1825</v>
      </c>
      <c r="B33" s="11">
        <v>2.8136574074074074E-2</v>
      </c>
      <c r="C33" s="19" t="s">
        <v>13</v>
      </c>
      <c r="D33" s="19" t="s">
        <v>31</v>
      </c>
      <c r="E33" s="13">
        <v>9</v>
      </c>
      <c r="F33" s="13">
        <f>E33-5</f>
        <v>4</v>
      </c>
      <c r="G33" s="15"/>
      <c r="H33" s="15"/>
      <c r="I33" s="15"/>
      <c r="J33" s="15"/>
    </row>
    <row r="34" spans="1:10" ht="15.75" customHeight="1">
      <c r="A34" s="19" t="s">
        <v>1825</v>
      </c>
      <c r="B34" s="11">
        <v>2.9652777777777778E-2</v>
      </c>
      <c r="C34" s="19" t="s">
        <v>66</v>
      </c>
      <c r="D34" s="19" t="s">
        <v>30</v>
      </c>
      <c r="E34" s="13" t="s">
        <v>38</v>
      </c>
      <c r="F34" s="13" t="s">
        <v>38</v>
      </c>
      <c r="G34" s="15"/>
      <c r="H34" s="15"/>
      <c r="I34" s="15"/>
      <c r="J34" s="19" t="s">
        <v>56</v>
      </c>
    </row>
    <row r="35" spans="1:10" ht="15.75" customHeight="1">
      <c r="A35" s="19" t="s">
        <v>1825</v>
      </c>
      <c r="B35" s="11">
        <v>2.9652777777777778E-2</v>
      </c>
      <c r="C35" s="19" t="s">
        <v>66</v>
      </c>
      <c r="D35" s="19" t="s">
        <v>30</v>
      </c>
      <c r="E35" s="13">
        <v>25</v>
      </c>
      <c r="F35" s="13" t="s">
        <v>38</v>
      </c>
      <c r="G35" s="15"/>
      <c r="H35" s="15"/>
      <c r="I35" s="15"/>
      <c r="J35" s="19" t="s">
        <v>1858</v>
      </c>
    </row>
    <row r="36" spans="1:10" ht="15.75" customHeight="1">
      <c r="A36" s="19" t="s">
        <v>1825</v>
      </c>
      <c r="B36" s="11">
        <v>3.0034722222222223E-2</v>
      </c>
      <c r="C36" s="19" t="s">
        <v>66</v>
      </c>
      <c r="D36" s="19" t="s">
        <v>28</v>
      </c>
      <c r="E36" s="13">
        <v>16</v>
      </c>
      <c r="F36" s="13"/>
      <c r="G36" s="15"/>
      <c r="H36" s="19" t="s">
        <v>1859</v>
      </c>
      <c r="I36" s="15"/>
      <c r="J36" s="15"/>
    </row>
    <row r="37" spans="1:10" ht="15.75" customHeight="1">
      <c r="A37" s="19" t="s">
        <v>1825</v>
      </c>
      <c r="B37" s="11">
        <v>3.0347222222222223E-2</v>
      </c>
      <c r="C37" s="19" t="s">
        <v>66</v>
      </c>
      <c r="D37" s="19" t="s">
        <v>30</v>
      </c>
      <c r="E37" s="13" t="s">
        <v>38</v>
      </c>
      <c r="F37" s="13" t="s">
        <v>38</v>
      </c>
      <c r="G37" s="15"/>
      <c r="H37" s="15"/>
      <c r="I37" s="15"/>
      <c r="J37" s="19" t="s">
        <v>56</v>
      </c>
    </row>
    <row r="38" spans="1:10" ht="15.75" customHeight="1">
      <c r="A38" s="19" t="s">
        <v>1825</v>
      </c>
      <c r="B38" s="11">
        <v>3.0347222222222223E-2</v>
      </c>
      <c r="C38" s="19" t="s">
        <v>66</v>
      </c>
      <c r="D38" s="19" t="s">
        <v>30</v>
      </c>
      <c r="E38" s="13" t="s">
        <v>17</v>
      </c>
      <c r="F38" s="13">
        <v>20</v>
      </c>
      <c r="G38" s="15"/>
      <c r="H38" s="15"/>
      <c r="I38" s="15"/>
      <c r="J38" s="19" t="s">
        <v>1858</v>
      </c>
    </row>
    <row r="39" spans="1:10" ht="15.75" customHeight="1">
      <c r="A39" s="19" t="s">
        <v>1825</v>
      </c>
      <c r="B39" s="11">
        <v>3.0555555555555555E-2</v>
      </c>
      <c r="C39" s="19" t="s">
        <v>66</v>
      </c>
      <c r="D39" s="19" t="s">
        <v>28</v>
      </c>
      <c r="E39" s="13" t="s">
        <v>38</v>
      </c>
      <c r="F39" s="13" t="s">
        <v>38</v>
      </c>
      <c r="G39" s="15"/>
      <c r="H39" s="15"/>
      <c r="I39" s="15"/>
      <c r="J39" s="19" t="s">
        <v>1860</v>
      </c>
    </row>
    <row r="40" spans="1:10" ht="15.75" customHeight="1">
      <c r="A40" s="19" t="s">
        <v>1825</v>
      </c>
      <c r="B40" s="11">
        <v>3.1099537037037037E-2</v>
      </c>
      <c r="C40" s="19" t="s">
        <v>66</v>
      </c>
      <c r="D40" s="19" t="s">
        <v>28</v>
      </c>
      <c r="E40" s="13">
        <v>22</v>
      </c>
      <c r="F40" s="13"/>
      <c r="G40" s="15"/>
      <c r="H40" s="19" t="s">
        <v>1862</v>
      </c>
      <c r="I40" s="15"/>
      <c r="J40" s="15"/>
    </row>
    <row r="41" spans="1:10" ht="15.75" customHeight="1">
      <c r="A41" s="19" t="s">
        <v>1825</v>
      </c>
      <c r="B41" s="11">
        <v>3.2187500000000001E-2</v>
      </c>
      <c r="C41" s="19" t="s">
        <v>888</v>
      </c>
      <c r="D41" s="19" t="s">
        <v>28</v>
      </c>
      <c r="E41" s="13">
        <v>19</v>
      </c>
      <c r="F41" s="13"/>
      <c r="G41" s="15"/>
      <c r="H41" s="19" t="s">
        <v>1855</v>
      </c>
      <c r="I41" s="15"/>
      <c r="J41" s="19" t="s">
        <v>215</v>
      </c>
    </row>
    <row r="42" spans="1:10" ht="15.75" customHeight="1">
      <c r="A42" s="19" t="s">
        <v>1825</v>
      </c>
      <c r="B42" s="11">
        <v>3.2476851851851854E-2</v>
      </c>
      <c r="C42" s="19" t="s">
        <v>888</v>
      </c>
      <c r="D42" s="19" t="s">
        <v>31</v>
      </c>
      <c r="E42" s="13" t="s">
        <v>38</v>
      </c>
      <c r="F42" s="13" t="s">
        <v>38</v>
      </c>
      <c r="G42" s="15"/>
      <c r="H42" s="15"/>
      <c r="I42" s="15"/>
      <c r="J42" s="19" t="s">
        <v>103</v>
      </c>
    </row>
    <row r="43" spans="1:10" ht="15.75" customHeight="1">
      <c r="A43" s="19" t="s">
        <v>1825</v>
      </c>
      <c r="B43" s="11">
        <v>3.2476851851851854E-2</v>
      </c>
      <c r="C43" s="19" t="s">
        <v>888</v>
      </c>
      <c r="D43" s="19" t="s">
        <v>31</v>
      </c>
      <c r="E43" s="13">
        <v>16</v>
      </c>
      <c r="F43" s="13">
        <f>E43-3</f>
        <v>13</v>
      </c>
      <c r="G43" s="15"/>
      <c r="H43" s="15"/>
      <c r="I43" s="15"/>
      <c r="J43" s="15"/>
    </row>
    <row r="44" spans="1:10" ht="15.75" customHeight="1">
      <c r="A44" s="19" t="s">
        <v>1825</v>
      </c>
      <c r="B44" s="11">
        <v>3.3252314814814818E-2</v>
      </c>
      <c r="C44" s="19" t="s">
        <v>888</v>
      </c>
      <c r="D44" s="19" t="s">
        <v>24</v>
      </c>
      <c r="E44" s="13">
        <v>27</v>
      </c>
      <c r="F44" s="13">
        <f>E44-9</f>
        <v>18</v>
      </c>
      <c r="G44" s="15"/>
      <c r="H44" s="15"/>
      <c r="I44" s="15"/>
      <c r="J44" s="15"/>
    </row>
    <row r="45" spans="1:10" ht="15.75" customHeight="1">
      <c r="A45" s="19" t="s">
        <v>1825</v>
      </c>
      <c r="B45" s="11">
        <v>3.4236111111111113E-2</v>
      </c>
      <c r="C45" s="19" t="s">
        <v>14</v>
      </c>
      <c r="D45" s="19" t="s">
        <v>77</v>
      </c>
      <c r="E45" s="13">
        <f>F45+9</f>
        <v>28</v>
      </c>
      <c r="F45" s="13">
        <v>19</v>
      </c>
      <c r="G45" s="15"/>
      <c r="H45" s="19" t="s">
        <v>1869</v>
      </c>
      <c r="I45" s="15"/>
      <c r="J45" s="19" t="s">
        <v>77</v>
      </c>
    </row>
    <row r="46" spans="1:10" ht="15.75" customHeight="1">
      <c r="A46" s="19" t="s">
        <v>1825</v>
      </c>
      <c r="B46" s="11">
        <v>3.4236111111111113E-2</v>
      </c>
      <c r="C46" s="19" t="s">
        <v>14</v>
      </c>
      <c r="D46" s="19" t="s">
        <v>45</v>
      </c>
      <c r="E46" s="13">
        <v>2</v>
      </c>
      <c r="F46" s="13"/>
      <c r="G46" s="15"/>
      <c r="H46" s="15"/>
      <c r="I46" s="15"/>
      <c r="J46" s="15" t="s">
        <v>1548</v>
      </c>
    </row>
    <row r="47" spans="1:10" ht="15.75" customHeight="1">
      <c r="A47" s="19" t="s">
        <v>1825</v>
      </c>
      <c r="B47" s="11">
        <v>3.4340277777777775E-2</v>
      </c>
      <c r="C47" s="19" t="s">
        <v>66</v>
      </c>
      <c r="D47" s="19" t="s">
        <v>77</v>
      </c>
      <c r="E47" s="13">
        <v>21</v>
      </c>
      <c r="F47" s="13">
        <f>E47-2</f>
        <v>19</v>
      </c>
      <c r="G47" s="15"/>
      <c r="H47" s="19" t="s">
        <v>1870</v>
      </c>
      <c r="I47" s="15"/>
      <c r="J47" s="15"/>
    </row>
    <row r="48" spans="1:10" ht="15.75" customHeight="1">
      <c r="A48" s="19" t="s">
        <v>1825</v>
      </c>
      <c r="B48" s="11">
        <v>3.4375000000000003E-2</v>
      </c>
      <c r="C48" s="19" t="s">
        <v>888</v>
      </c>
      <c r="D48" s="19" t="s">
        <v>77</v>
      </c>
      <c r="E48" s="13">
        <v>13</v>
      </c>
      <c r="F48" s="13">
        <f t="shared" ref="F48:F49" si="1">E48-1</f>
        <v>12</v>
      </c>
      <c r="G48" s="15"/>
      <c r="H48" s="15"/>
      <c r="I48" s="15"/>
      <c r="J48" s="19" t="s">
        <v>1874</v>
      </c>
    </row>
    <row r="49" spans="1:10" ht="15.75" customHeight="1">
      <c r="A49" s="19" t="s">
        <v>1825</v>
      </c>
      <c r="B49" s="11">
        <v>3.4386574074074076E-2</v>
      </c>
      <c r="C49" s="19" t="s">
        <v>13</v>
      </c>
      <c r="D49" s="19" t="s">
        <v>77</v>
      </c>
      <c r="E49" s="13">
        <v>16</v>
      </c>
      <c r="F49" s="13">
        <f t="shared" si="1"/>
        <v>15</v>
      </c>
      <c r="G49" s="15"/>
      <c r="H49" s="19" t="s">
        <v>1876</v>
      </c>
      <c r="I49" s="15"/>
      <c r="J49" s="15"/>
    </row>
    <row r="50" spans="1:10" ht="15.75" customHeight="1">
      <c r="A50" s="19" t="s">
        <v>1825</v>
      </c>
      <c r="B50" s="11">
        <v>3.5590277777777776E-2</v>
      </c>
      <c r="C50" s="19" t="s">
        <v>21</v>
      </c>
      <c r="D50" s="19" t="s">
        <v>33</v>
      </c>
      <c r="E50" s="13">
        <v>11</v>
      </c>
      <c r="F50" s="13">
        <f>E50-9</f>
        <v>2</v>
      </c>
      <c r="G50" s="15"/>
      <c r="H50" s="15"/>
      <c r="I50" s="15"/>
      <c r="J50" s="19" t="s">
        <v>1842</v>
      </c>
    </row>
    <row r="51" spans="1:10" ht="15.75" customHeight="1">
      <c r="A51" s="19" t="s">
        <v>1825</v>
      </c>
      <c r="B51" s="11">
        <v>3.5729166666666666E-2</v>
      </c>
      <c r="C51" s="19" t="s">
        <v>21</v>
      </c>
      <c r="D51" s="19" t="s">
        <v>28</v>
      </c>
      <c r="E51" s="13">
        <v>20</v>
      </c>
      <c r="F51" s="13"/>
      <c r="G51" s="15"/>
      <c r="H51" s="19" t="s">
        <v>1877</v>
      </c>
      <c r="I51" s="15"/>
      <c r="J51" s="15"/>
    </row>
    <row r="52" spans="1:10" ht="15.75" customHeight="1">
      <c r="A52" s="19" t="s">
        <v>1825</v>
      </c>
      <c r="B52" s="11">
        <v>3.8912037037037037E-2</v>
      </c>
      <c r="C52" s="19" t="s">
        <v>19</v>
      </c>
      <c r="D52" s="19" t="s">
        <v>28</v>
      </c>
      <c r="E52" s="13">
        <v>3</v>
      </c>
      <c r="F52" s="13"/>
      <c r="G52" s="15"/>
      <c r="H52" s="19" t="s">
        <v>1878</v>
      </c>
      <c r="I52" s="15"/>
      <c r="J52" s="19" t="s">
        <v>1567</v>
      </c>
    </row>
    <row r="53" spans="1:10" ht="15.75" customHeight="1">
      <c r="A53" s="19" t="s">
        <v>1825</v>
      </c>
      <c r="B53" s="11">
        <v>4.1284722222222223E-2</v>
      </c>
      <c r="C53" s="19" t="s">
        <v>13</v>
      </c>
      <c r="D53" s="19" t="s">
        <v>31</v>
      </c>
      <c r="E53" s="13">
        <v>16</v>
      </c>
      <c r="F53" s="13">
        <f>E53-5</f>
        <v>11</v>
      </c>
      <c r="G53" s="15"/>
      <c r="H53" s="15"/>
      <c r="I53" s="15"/>
      <c r="J53" s="15"/>
    </row>
    <row r="54" spans="1:10" ht="15.75" customHeight="1">
      <c r="A54" s="19" t="s">
        <v>1825</v>
      </c>
      <c r="B54" s="11">
        <v>4.3321759259259261E-2</v>
      </c>
      <c r="C54" s="19" t="s">
        <v>888</v>
      </c>
      <c r="D54" s="19" t="s">
        <v>31</v>
      </c>
      <c r="E54" s="13">
        <v>6</v>
      </c>
      <c r="F54" s="13">
        <f>E54-3</f>
        <v>3</v>
      </c>
      <c r="G54" s="15"/>
      <c r="H54" s="15"/>
      <c r="I54" s="15"/>
      <c r="J54" s="15"/>
    </row>
    <row r="55" spans="1:10" ht="15.75" customHeight="1">
      <c r="A55" s="19" t="s">
        <v>1825</v>
      </c>
      <c r="B55" s="11">
        <v>4.4409722222222225E-2</v>
      </c>
      <c r="C55" s="19" t="s">
        <v>18</v>
      </c>
      <c r="D55" s="19" t="s">
        <v>68</v>
      </c>
      <c r="E55" s="13">
        <v>9</v>
      </c>
      <c r="F55" s="13">
        <f>E55-1</f>
        <v>8</v>
      </c>
      <c r="G55" s="15"/>
      <c r="H55" s="15"/>
      <c r="I55" s="15"/>
      <c r="J55" s="15"/>
    </row>
    <row r="56" spans="1:10" ht="15.75" customHeight="1">
      <c r="A56" s="19" t="s">
        <v>1825</v>
      </c>
      <c r="B56" s="11">
        <v>4.5115740740740741E-2</v>
      </c>
      <c r="C56" s="19" t="s">
        <v>14</v>
      </c>
      <c r="D56" s="19" t="s">
        <v>37</v>
      </c>
      <c r="E56" s="13">
        <v>25</v>
      </c>
      <c r="F56" s="13">
        <v>19</v>
      </c>
      <c r="G56" s="15"/>
      <c r="H56" s="15"/>
      <c r="I56" s="15"/>
      <c r="J56" s="15"/>
    </row>
    <row r="57" spans="1:10" ht="15.75" customHeight="1">
      <c r="A57" s="19" t="s">
        <v>1825</v>
      </c>
      <c r="B57" s="11">
        <v>5.3275462962962962E-2</v>
      </c>
      <c r="C57" s="19" t="s">
        <v>18</v>
      </c>
      <c r="D57" s="19" t="s">
        <v>31</v>
      </c>
      <c r="E57" s="13">
        <v>11</v>
      </c>
      <c r="F57" s="13">
        <f>E57-5</f>
        <v>6</v>
      </c>
      <c r="G57" s="15"/>
      <c r="H57" s="15"/>
      <c r="I57" s="15"/>
      <c r="J57" s="15"/>
    </row>
    <row r="58" spans="1:10" ht="15.75" customHeight="1">
      <c r="A58" s="19" t="s">
        <v>1825</v>
      </c>
      <c r="B58" s="11">
        <v>6.0659722222222219E-2</v>
      </c>
      <c r="C58" s="19" t="s">
        <v>888</v>
      </c>
      <c r="D58" s="19" t="s">
        <v>31</v>
      </c>
      <c r="E58" s="13">
        <v>19</v>
      </c>
      <c r="F58" s="13">
        <f>E58-3</f>
        <v>16</v>
      </c>
      <c r="G58" s="15"/>
      <c r="H58" s="15"/>
      <c r="I58" s="15"/>
      <c r="J58" s="15"/>
    </row>
    <row r="59" spans="1:10" ht="13">
      <c r="A59" s="19" t="s">
        <v>1825</v>
      </c>
      <c r="B59" s="11">
        <v>6.2523148148148147E-2</v>
      </c>
      <c r="C59" s="19" t="s">
        <v>888</v>
      </c>
      <c r="D59" s="19" t="s">
        <v>101</v>
      </c>
      <c r="E59" s="13">
        <v>26</v>
      </c>
      <c r="F59" s="13"/>
      <c r="G59" s="15"/>
      <c r="H59" s="19" t="s">
        <v>1888</v>
      </c>
      <c r="I59" s="15"/>
      <c r="J59" s="19" t="s">
        <v>1070</v>
      </c>
    </row>
    <row r="60" spans="1:10" ht="13">
      <c r="A60" s="19" t="s">
        <v>1825</v>
      </c>
      <c r="B60" s="11">
        <v>6.3321759259259258E-2</v>
      </c>
      <c r="C60" s="19" t="s">
        <v>13</v>
      </c>
      <c r="D60" s="19" t="s">
        <v>37</v>
      </c>
      <c r="E60" s="13" t="s">
        <v>17</v>
      </c>
      <c r="F60" s="13">
        <v>20</v>
      </c>
      <c r="G60" s="15"/>
      <c r="H60" s="15"/>
      <c r="I60" s="15"/>
      <c r="J60" s="15"/>
    </row>
    <row r="61" spans="1:10" ht="13">
      <c r="A61" s="19" t="s">
        <v>1825</v>
      </c>
      <c r="B61" s="11">
        <v>6.4340277777777774E-2</v>
      </c>
      <c r="C61" s="19" t="s">
        <v>19</v>
      </c>
      <c r="D61" s="19" t="s">
        <v>137</v>
      </c>
      <c r="E61" s="13">
        <v>16</v>
      </c>
      <c r="F61" s="13">
        <f>E61-13</f>
        <v>3</v>
      </c>
      <c r="G61" s="15"/>
      <c r="H61" s="15"/>
      <c r="I61" s="15"/>
      <c r="J61" s="15"/>
    </row>
    <row r="62" spans="1:10" ht="13">
      <c r="A62" s="19" t="s">
        <v>1825</v>
      </c>
      <c r="B62" s="11">
        <v>6.4699074074074076E-2</v>
      </c>
      <c r="C62" s="19" t="s">
        <v>19</v>
      </c>
      <c r="D62" s="19" t="s">
        <v>37</v>
      </c>
      <c r="E62" s="13">
        <v>16</v>
      </c>
      <c r="F62" s="13">
        <f>E62-9</f>
        <v>7</v>
      </c>
      <c r="G62" s="15"/>
      <c r="H62" s="15"/>
      <c r="I62" s="15"/>
      <c r="J62" s="15"/>
    </row>
    <row r="63" spans="1:10" ht="13">
      <c r="A63" s="19" t="s">
        <v>1825</v>
      </c>
      <c r="B63" s="11">
        <v>6.4953703703703708E-2</v>
      </c>
      <c r="C63" s="19" t="s">
        <v>66</v>
      </c>
      <c r="D63" s="19" t="s">
        <v>109</v>
      </c>
      <c r="E63" s="13">
        <v>15</v>
      </c>
      <c r="F63" s="13">
        <f>E63-3</f>
        <v>12</v>
      </c>
      <c r="G63" s="15"/>
      <c r="H63" s="15"/>
      <c r="I63" s="15"/>
      <c r="J63" s="15"/>
    </row>
    <row r="64" spans="1:10" ht="13">
      <c r="A64" s="19" t="s">
        <v>1825</v>
      </c>
      <c r="B64" s="11">
        <v>6.5312499999999996E-2</v>
      </c>
      <c r="C64" s="19" t="s">
        <v>18</v>
      </c>
      <c r="D64" s="19" t="s">
        <v>109</v>
      </c>
      <c r="E64" s="13" t="s">
        <v>38</v>
      </c>
      <c r="F64" s="13"/>
      <c r="G64" s="15"/>
      <c r="H64" s="15"/>
      <c r="I64" s="15"/>
      <c r="J64" s="15"/>
    </row>
    <row r="65" spans="1:10" ht="13">
      <c r="A65" s="19" t="s">
        <v>1825</v>
      </c>
      <c r="B65" s="11">
        <v>6.8912037037037036E-2</v>
      </c>
      <c r="C65" s="19" t="s">
        <v>66</v>
      </c>
      <c r="D65" s="19" t="s">
        <v>22</v>
      </c>
      <c r="E65" s="13" t="s">
        <v>17</v>
      </c>
      <c r="F65" s="13">
        <v>20</v>
      </c>
      <c r="G65" s="15"/>
      <c r="H65" s="15"/>
      <c r="I65" s="15"/>
      <c r="J65" s="15"/>
    </row>
    <row r="66" spans="1:10" ht="13">
      <c r="A66" s="19" t="s">
        <v>1825</v>
      </c>
      <c r="B66" s="11">
        <v>6.8993055555555557E-2</v>
      </c>
      <c r="C66" s="19" t="s">
        <v>888</v>
      </c>
      <c r="D66" s="19" t="s">
        <v>22</v>
      </c>
      <c r="E66" s="13" t="s">
        <v>20</v>
      </c>
      <c r="F66" s="13">
        <v>1</v>
      </c>
      <c r="G66" s="15"/>
      <c r="H66" s="15"/>
      <c r="I66" s="15"/>
      <c r="J66" s="15"/>
    </row>
    <row r="67" spans="1:10" ht="13">
      <c r="A67" s="19" t="s">
        <v>1825</v>
      </c>
      <c r="B67" s="11">
        <v>6.9016203703703705E-2</v>
      </c>
      <c r="C67" s="19" t="s">
        <v>18</v>
      </c>
      <c r="D67" s="19" t="s">
        <v>22</v>
      </c>
      <c r="E67" s="13">
        <v>20</v>
      </c>
      <c r="F67" s="13">
        <f>E67-4</f>
        <v>16</v>
      </c>
      <c r="G67" s="15"/>
      <c r="H67" s="15"/>
      <c r="I67" s="15"/>
      <c r="J67" s="15"/>
    </row>
    <row r="68" spans="1:10" ht="13">
      <c r="A68" s="19" t="s">
        <v>1825</v>
      </c>
      <c r="B68" s="11">
        <v>6.9050925925925932E-2</v>
      </c>
      <c r="C68" s="19" t="s">
        <v>19</v>
      </c>
      <c r="D68" s="19" t="s">
        <v>22</v>
      </c>
      <c r="E68" s="13">
        <v>30</v>
      </c>
      <c r="F68" s="13">
        <f>E68-13</f>
        <v>17</v>
      </c>
      <c r="G68" s="15"/>
      <c r="H68" s="15"/>
      <c r="I68" s="15"/>
      <c r="J68" s="15"/>
    </row>
    <row r="69" spans="1:10" ht="13">
      <c r="A69" s="19" t="s">
        <v>1825</v>
      </c>
      <c r="B69" s="11">
        <v>6.9074074074074079E-2</v>
      </c>
      <c r="C69" s="19" t="s">
        <v>21</v>
      </c>
      <c r="D69" s="19" t="s">
        <v>22</v>
      </c>
      <c r="E69" s="13">
        <v>4</v>
      </c>
      <c r="F69" s="13">
        <f>E69-2</f>
        <v>2</v>
      </c>
      <c r="G69" s="15"/>
      <c r="H69" s="15"/>
      <c r="I69" s="15"/>
      <c r="J69" s="15"/>
    </row>
    <row r="70" spans="1:10" ht="13">
      <c r="A70" s="19" t="s">
        <v>1825</v>
      </c>
      <c r="B70" s="11">
        <v>6.9074074074074079E-2</v>
      </c>
      <c r="C70" s="19" t="s">
        <v>14</v>
      </c>
      <c r="D70" s="19" t="s">
        <v>22</v>
      </c>
      <c r="E70" s="13">
        <v>15</v>
      </c>
      <c r="F70" s="13">
        <f>E70-9</f>
        <v>6</v>
      </c>
      <c r="G70" s="15"/>
      <c r="H70" s="15"/>
      <c r="I70" s="15"/>
      <c r="J70" s="15"/>
    </row>
    <row r="71" spans="1:10" ht="13">
      <c r="A71" s="19" t="s">
        <v>1825</v>
      </c>
      <c r="B71" s="11">
        <v>6.9085648148148146E-2</v>
      </c>
      <c r="C71" s="19" t="s">
        <v>13</v>
      </c>
      <c r="D71" s="19" t="s">
        <v>22</v>
      </c>
      <c r="E71" s="13">
        <v>15</v>
      </c>
      <c r="F71" s="13">
        <f>E71-0</f>
        <v>15</v>
      </c>
      <c r="G71" s="15"/>
      <c r="H71" s="15"/>
      <c r="I71" s="15"/>
      <c r="J71" s="15"/>
    </row>
    <row r="72" spans="1:10" ht="13">
      <c r="A72" s="19" t="s">
        <v>1825</v>
      </c>
      <c r="B72" s="11">
        <v>7.03125E-2</v>
      </c>
      <c r="C72" s="19" t="s">
        <v>888</v>
      </c>
      <c r="D72" s="19" t="s">
        <v>15</v>
      </c>
      <c r="E72" s="13" t="s">
        <v>17</v>
      </c>
      <c r="F72" s="13">
        <v>20</v>
      </c>
      <c r="G72" s="15"/>
      <c r="H72" s="15"/>
      <c r="I72" s="15"/>
      <c r="J72" s="15"/>
    </row>
    <row r="73" spans="1:10" ht="13">
      <c r="A73" s="19" t="s">
        <v>1825</v>
      </c>
      <c r="B73" s="11">
        <v>7.4594907407407401E-2</v>
      </c>
      <c r="C73" s="19" t="s">
        <v>14</v>
      </c>
      <c r="D73" s="19" t="s">
        <v>321</v>
      </c>
      <c r="E73" s="13">
        <v>17</v>
      </c>
      <c r="F73" s="13">
        <f>E73-2</f>
        <v>15</v>
      </c>
      <c r="G73" s="15"/>
      <c r="H73" s="15"/>
      <c r="I73" s="15"/>
      <c r="J73" s="15"/>
    </row>
    <row r="74" spans="1:10" ht="13">
      <c r="A74" s="19" t="s">
        <v>1825</v>
      </c>
      <c r="B74" s="11">
        <v>7.8229166666666669E-2</v>
      </c>
      <c r="C74" s="19" t="s">
        <v>18</v>
      </c>
      <c r="D74" s="19" t="s">
        <v>77</v>
      </c>
      <c r="E74" s="13">
        <v>11</v>
      </c>
      <c r="F74" s="13">
        <f>E74-4</f>
        <v>7</v>
      </c>
      <c r="G74" s="15"/>
      <c r="H74" s="15"/>
      <c r="I74" s="15"/>
      <c r="J74" s="15"/>
    </row>
    <row r="75" spans="1:10" ht="13">
      <c r="A75" s="19" t="s">
        <v>1825</v>
      </c>
      <c r="B75" s="11">
        <v>7.8796296296296295E-2</v>
      </c>
      <c r="C75" s="19" t="s">
        <v>18</v>
      </c>
      <c r="D75" s="19" t="s">
        <v>62</v>
      </c>
      <c r="E75" s="13">
        <v>9</v>
      </c>
      <c r="F75" s="13">
        <f>E75-2</f>
        <v>7</v>
      </c>
      <c r="G75" s="15"/>
      <c r="H75" s="15"/>
      <c r="I75" s="15"/>
      <c r="J75" s="19" t="s">
        <v>1908</v>
      </c>
    </row>
    <row r="76" spans="1:10" ht="13">
      <c r="A76" s="19" t="s">
        <v>1825</v>
      </c>
      <c r="B76" s="11">
        <v>7.8831018518518522E-2</v>
      </c>
      <c r="C76" s="19" t="s">
        <v>66</v>
      </c>
      <c r="D76" s="19" t="s">
        <v>62</v>
      </c>
      <c r="E76" s="13">
        <v>25</v>
      </c>
      <c r="F76" s="13">
        <f>E76-6</f>
        <v>19</v>
      </c>
      <c r="G76" s="15"/>
      <c r="H76" s="15"/>
      <c r="I76" s="15"/>
      <c r="J76" s="15"/>
    </row>
    <row r="77" spans="1:10" ht="13">
      <c r="A77" s="19" t="s">
        <v>1825</v>
      </c>
      <c r="B77" s="11">
        <v>0.11452546296296297</v>
      </c>
      <c r="C77" s="19" t="s">
        <v>89</v>
      </c>
      <c r="D77" s="19" t="s">
        <v>15</v>
      </c>
      <c r="E77" s="13">
        <f>F77+3</f>
        <v>20</v>
      </c>
      <c r="F77" s="13">
        <v>17</v>
      </c>
      <c r="G77" s="15"/>
      <c r="H77" s="15"/>
      <c r="I77" s="15"/>
      <c r="J77" s="19" t="s">
        <v>103</v>
      </c>
    </row>
    <row r="78" spans="1:10" ht="13">
      <c r="A78" s="19" t="s">
        <v>1825</v>
      </c>
      <c r="B78" s="11">
        <v>0.11452546296296297</v>
      </c>
      <c r="C78" s="19" t="s">
        <v>89</v>
      </c>
      <c r="D78" s="19" t="s">
        <v>15</v>
      </c>
      <c r="E78" s="13">
        <v>6</v>
      </c>
      <c r="F78" s="13">
        <f>E78-3</f>
        <v>3</v>
      </c>
      <c r="G78" s="15"/>
      <c r="H78" s="15"/>
      <c r="I78" s="15"/>
      <c r="J78" s="15"/>
    </row>
    <row r="79" spans="1:10" ht="13">
      <c r="A79" s="19" t="s">
        <v>1825</v>
      </c>
      <c r="B79" s="11">
        <v>0.11552083333333334</v>
      </c>
      <c r="C79" s="19" t="s">
        <v>89</v>
      </c>
      <c r="D79" s="19" t="s">
        <v>15</v>
      </c>
      <c r="E79" s="13">
        <f>F79+3</f>
        <v>20</v>
      </c>
      <c r="F79" s="13">
        <v>17</v>
      </c>
      <c r="G79" s="15"/>
      <c r="H79" s="15"/>
      <c r="I79" s="15"/>
      <c r="J79" s="19" t="s">
        <v>103</v>
      </c>
    </row>
    <row r="80" spans="1:10" ht="13">
      <c r="A80" s="19" t="s">
        <v>1825</v>
      </c>
      <c r="B80" s="11">
        <v>0.11552083333333334</v>
      </c>
      <c r="C80" s="19" t="s">
        <v>89</v>
      </c>
      <c r="D80" s="19" t="s">
        <v>15</v>
      </c>
      <c r="E80" s="13">
        <v>6</v>
      </c>
      <c r="F80" s="13">
        <v>2</v>
      </c>
      <c r="G80" s="15"/>
      <c r="H80" s="15"/>
      <c r="I80" s="15"/>
      <c r="J80" s="15"/>
    </row>
    <row r="81" spans="1:10" ht="13">
      <c r="A81" s="19" t="s">
        <v>1825</v>
      </c>
      <c r="B81" s="11">
        <v>0.11819444444444445</v>
      </c>
      <c r="C81" s="19" t="s">
        <v>888</v>
      </c>
      <c r="D81" s="19" t="s">
        <v>15</v>
      </c>
      <c r="E81" s="13">
        <v>25</v>
      </c>
      <c r="F81" s="13">
        <f>E81-9</f>
        <v>16</v>
      </c>
      <c r="G81" s="15"/>
      <c r="H81" s="15"/>
      <c r="I81" s="15"/>
      <c r="J81" s="15"/>
    </row>
    <row r="82" spans="1:10" ht="13">
      <c r="A82" s="19" t="s">
        <v>1825</v>
      </c>
      <c r="B82" s="11">
        <v>0.11939814814814814</v>
      </c>
      <c r="C82" s="19" t="s">
        <v>888</v>
      </c>
      <c r="D82" s="19" t="s">
        <v>16</v>
      </c>
      <c r="E82" s="13">
        <v>12</v>
      </c>
      <c r="F82" s="13">
        <f>E82-1</f>
        <v>11</v>
      </c>
      <c r="G82" s="15"/>
      <c r="H82" s="15"/>
      <c r="I82" s="15"/>
      <c r="J82" s="15"/>
    </row>
    <row r="83" spans="1:10" ht="13">
      <c r="A83" s="19" t="s">
        <v>1825</v>
      </c>
      <c r="B83" s="11">
        <v>0.11969907407407407</v>
      </c>
      <c r="C83" s="19" t="s">
        <v>14</v>
      </c>
      <c r="D83" s="19" t="s">
        <v>16</v>
      </c>
      <c r="E83" s="13">
        <v>15</v>
      </c>
      <c r="F83" s="13">
        <f>E83-5</f>
        <v>10</v>
      </c>
      <c r="G83" s="15"/>
      <c r="H83" s="15"/>
      <c r="I83" s="15"/>
      <c r="J83" s="15"/>
    </row>
    <row r="84" spans="1:10" ht="13">
      <c r="A84" s="19" t="s">
        <v>1825</v>
      </c>
      <c r="B84" s="11">
        <v>0.11983796296296297</v>
      </c>
      <c r="C84" s="19" t="s">
        <v>21</v>
      </c>
      <c r="D84" s="19" t="s">
        <v>16</v>
      </c>
      <c r="E84" s="13">
        <v>13</v>
      </c>
      <c r="F84" s="13">
        <f>E84-1</f>
        <v>12</v>
      </c>
      <c r="G84" s="15"/>
      <c r="H84" s="15"/>
      <c r="I84" s="15"/>
      <c r="J84" s="15"/>
    </row>
    <row r="85" spans="1:10" ht="13">
      <c r="A85" s="19" t="s">
        <v>1825</v>
      </c>
      <c r="B85" s="11">
        <v>0.11983796296296297</v>
      </c>
      <c r="C85" s="19" t="s">
        <v>18</v>
      </c>
      <c r="D85" s="19" t="s">
        <v>16</v>
      </c>
      <c r="E85" s="13">
        <v>13</v>
      </c>
      <c r="F85" s="13">
        <f>E85-4</f>
        <v>9</v>
      </c>
      <c r="G85" s="15"/>
      <c r="H85" s="15"/>
      <c r="I85" s="15"/>
      <c r="J85" s="15"/>
    </row>
    <row r="86" spans="1:10" ht="13">
      <c r="A86" s="19" t="s">
        <v>1825</v>
      </c>
      <c r="B86" s="11">
        <v>0.12053240740740741</v>
      </c>
      <c r="C86" s="19" t="s">
        <v>13</v>
      </c>
      <c r="D86" s="19" t="s">
        <v>16</v>
      </c>
      <c r="E86" s="13">
        <v>11</v>
      </c>
      <c r="F86" s="13">
        <f>E86-0</f>
        <v>11</v>
      </c>
      <c r="G86" s="15"/>
      <c r="H86" s="15"/>
      <c r="I86" s="15"/>
      <c r="J86" s="15"/>
    </row>
    <row r="87" spans="1:10" ht="13">
      <c r="A87" s="19" t="s">
        <v>1825</v>
      </c>
      <c r="B87" s="11">
        <v>0.12013888888888889</v>
      </c>
      <c r="C87" s="19" t="s">
        <v>19</v>
      </c>
      <c r="D87" s="19" t="s">
        <v>16</v>
      </c>
      <c r="E87" s="13">
        <v>10</v>
      </c>
      <c r="F87" s="13">
        <f>E87-5</f>
        <v>5</v>
      </c>
      <c r="G87" s="15"/>
      <c r="H87" s="15"/>
      <c r="I87" s="15"/>
      <c r="J87" s="15"/>
    </row>
    <row r="88" spans="1:10" ht="13">
      <c r="A88" s="19" t="s">
        <v>1825</v>
      </c>
      <c r="B88" s="11">
        <v>0.12019675925925925</v>
      </c>
      <c r="C88" s="19" t="s">
        <v>66</v>
      </c>
      <c r="D88" s="19" t="s">
        <v>16</v>
      </c>
      <c r="E88" s="13" t="s">
        <v>38</v>
      </c>
      <c r="F88" s="13" t="s">
        <v>38</v>
      </c>
      <c r="G88" s="15"/>
      <c r="H88" s="15"/>
      <c r="I88" s="15"/>
      <c r="J88" s="19" t="s">
        <v>56</v>
      </c>
    </row>
    <row r="89" spans="1:10" ht="13">
      <c r="A89" s="19" t="s">
        <v>1825</v>
      </c>
      <c r="B89" s="11">
        <v>0.12019675925925925</v>
      </c>
      <c r="C89" s="19" t="s">
        <v>66</v>
      </c>
      <c r="D89" s="19" t="s">
        <v>16</v>
      </c>
      <c r="E89" s="13">
        <v>7</v>
      </c>
      <c r="F89" s="13">
        <f>E89-2</f>
        <v>5</v>
      </c>
      <c r="G89" s="15"/>
      <c r="H89" s="15"/>
      <c r="I89" s="15"/>
      <c r="J89" s="15"/>
    </row>
    <row r="90" spans="1:10" ht="13">
      <c r="A90" s="19" t="s">
        <v>1825</v>
      </c>
      <c r="B90" s="11">
        <v>0.12189814814814814</v>
      </c>
      <c r="C90" s="19" t="s">
        <v>66</v>
      </c>
      <c r="D90" s="19" t="s">
        <v>62</v>
      </c>
      <c r="E90" s="13">
        <v>10</v>
      </c>
      <c r="F90" s="13">
        <v>4</v>
      </c>
      <c r="G90" s="15"/>
      <c r="H90" s="15"/>
      <c r="I90" s="15"/>
      <c r="J90" s="19" t="s">
        <v>1918</v>
      </c>
    </row>
    <row r="91" spans="1:10" ht="13">
      <c r="A91" s="19" t="s">
        <v>1825</v>
      </c>
      <c r="B91" s="11">
        <v>0.12284722222222222</v>
      </c>
      <c r="C91" s="19" t="s">
        <v>888</v>
      </c>
      <c r="D91" s="19" t="s">
        <v>28</v>
      </c>
      <c r="E91" s="13">
        <v>18</v>
      </c>
      <c r="F91" s="13"/>
      <c r="G91" s="15"/>
      <c r="H91" s="19" t="s">
        <v>1919</v>
      </c>
      <c r="I91" s="15"/>
      <c r="J91" s="19" t="s">
        <v>1583</v>
      </c>
    </row>
    <row r="92" spans="1:10" ht="13">
      <c r="A92" s="19" t="s">
        <v>1825</v>
      </c>
      <c r="B92" s="11">
        <v>0.12304398148148148</v>
      </c>
      <c r="C92" s="19" t="s">
        <v>888</v>
      </c>
      <c r="D92" s="19" t="s">
        <v>62</v>
      </c>
      <c r="E92" s="13">
        <v>14</v>
      </c>
      <c r="F92" s="13">
        <f>E92-2</f>
        <v>12</v>
      </c>
      <c r="G92" s="15"/>
      <c r="H92" s="15"/>
      <c r="I92" s="15"/>
      <c r="J92" s="15"/>
    </row>
    <row r="93" spans="1:10" ht="13">
      <c r="A93" s="19" t="s">
        <v>1825</v>
      </c>
      <c r="B93" s="11">
        <v>0.12480324074074074</v>
      </c>
      <c r="C93" s="19" t="s">
        <v>21</v>
      </c>
      <c r="D93" s="19" t="s">
        <v>28</v>
      </c>
      <c r="E93" s="13">
        <v>20</v>
      </c>
      <c r="F93" s="13"/>
      <c r="G93" s="15"/>
      <c r="H93" s="19" t="s">
        <v>1921</v>
      </c>
      <c r="I93" s="15"/>
      <c r="J93" s="19" t="s">
        <v>1922</v>
      </c>
    </row>
    <row r="94" spans="1:10" ht="13">
      <c r="A94" s="19" t="s">
        <v>1825</v>
      </c>
      <c r="B94" s="11">
        <v>0.12731481481481483</v>
      </c>
      <c r="C94" s="19" t="s">
        <v>14</v>
      </c>
      <c r="D94" s="19" t="s">
        <v>30</v>
      </c>
      <c r="E94" s="13">
        <v>12</v>
      </c>
      <c r="F94" s="13">
        <f t="shared" ref="F94:F95" si="2">E94-10</f>
        <v>2</v>
      </c>
      <c r="G94" s="15"/>
      <c r="H94" s="15"/>
      <c r="I94" s="15"/>
      <c r="J94" s="19" t="s">
        <v>1926</v>
      </c>
    </row>
    <row r="95" spans="1:10" ht="13">
      <c r="A95" s="19" t="s">
        <v>1825</v>
      </c>
      <c r="B95" s="11">
        <v>0.1275462962962963</v>
      </c>
      <c r="C95" s="19" t="s">
        <v>14</v>
      </c>
      <c r="D95" s="19" t="s">
        <v>30</v>
      </c>
      <c r="E95" s="13">
        <v>12</v>
      </c>
      <c r="F95" s="13">
        <f t="shared" si="2"/>
        <v>2</v>
      </c>
      <c r="G95" s="15"/>
      <c r="H95" s="15"/>
      <c r="I95" s="15"/>
      <c r="J95" s="19" t="s">
        <v>1927</v>
      </c>
    </row>
    <row r="96" spans="1:10" ht="13">
      <c r="A96" s="19" t="s">
        <v>1825</v>
      </c>
      <c r="B96" s="11">
        <v>0.12847222222222221</v>
      </c>
      <c r="C96" s="19" t="s">
        <v>13</v>
      </c>
      <c r="D96" s="19" t="s">
        <v>33</v>
      </c>
      <c r="E96" s="13">
        <v>18</v>
      </c>
      <c r="F96" s="13">
        <f>E96-9</f>
        <v>9</v>
      </c>
      <c r="G96" s="15"/>
      <c r="H96" s="15"/>
      <c r="I96" s="15"/>
      <c r="J96" s="19" t="s">
        <v>1930</v>
      </c>
    </row>
    <row r="97" spans="1:10" ht="13">
      <c r="A97" s="19" t="s">
        <v>1825</v>
      </c>
      <c r="B97" s="11">
        <v>0.12864583333333332</v>
      </c>
      <c r="C97" s="19" t="s">
        <v>13</v>
      </c>
      <c r="D97" s="19" t="s">
        <v>28</v>
      </c>
      <c r="E97" s="13">
        <v>12</v>
      </c>
      <c r="F97" s="13"/>
      <c r="G97" s="15"/>
      <c r="H97" s="19" t="s">
        <v>1932</v>
      </c>
      <c r="I97" s="15"/>
      <c r="J97" s="15"/>
    </row>
    <row r="98" spans="1:10" ht="13">
      <c r="A98" s="19" t="s">
        <v>1825</v>
      </c>
      <c r="B98" s="11">
        <v>0.12869212962962964</v>
      </c>
      <c r="C98" s="19" t="s">
        <v>13</v>
      </c>
      <c r="D98" s="19" t="s">
        <v>33</v>
      </c>
      <c r="E98" s="13">
        <v>17</v>
      </c>
      <c r="F98" s="13">
        <f>E98-9</f>
        <v>8</v>
      </c>
      <c r="G98" s="15"/>
      <c r="H98" s="15"/>
      <c r="I98" s="15"/>
      <c r="J98" s="19" t="s">
        <v>1936</v>
      </c>
    </row>
    <row r="99" spans="1:10" ht="13">
      <c r="A99" s="19" t="s">
        <v>1825</v>
      </c>
      <c r="B99" s="11">
        <v>0.12880787037037036</v>
      </c>
      <c r="C99" s="19" t="s">
        <v>13</v>
      </c>
      <c r="D99" s="19" t="s">
        <v>28</v>
      </c>
      <c r="E99" s="13">
        <v>9</v>
      </c>
      <c r="F99" s="13"/>
      <c r="G99" s="15"/>
      <c r="H99" s="19" t="s">
        <v>1938</v>
      </c>
      <c r="I99" s="15"/>
      <c r="J99" s="15"/>
    </row>
    <row r="100" spans="1:10" ht="13">
      <c r="A100" s="19" t="s">
        <v>1825</v>
      </c>
      <c r="B100" s="11">
        <v>0.12934027777777779</v>
      </c>
      <c r="C100" s="19" t="s">
        <v>19</v>
      </c>
      <c r="D100" s="19" t="s">
        <v>30</v>
      </c>
      <c r="E100" s="13">
        <v>14</v>
      </c>
      <c r="F100" s="13">
        <f t="shared" ref="F100:F101" si="3">E100-10</f>
        <v>4</v>
      </c>
      <c r="G100" s="15"/>
      <c r="H100" s="15"/>
      <c r="I100" s="15"/>
      <c r="J100" s="19" t="s">
        <v>1939</v>
      </c>
    </row>
    <row r="101" spans="1:10" ht="13">
      <c r="A101" s="19" t="s">
        <v>1825</v>
      </c>
      <c r="B101" s="11">
        <v>0.1295486111111111</v>
      </c>
      <c r="C101" s="19" t="s">
        <v>19</v>
      </c>
      <c r="D101" s="19" t="s">
        <v>30</v>
      </c>
      <c r="E101" s="13">
        <v>29</v>
      </c>
      <c r="F101" s="13">
        <f t="shared" si="3"/>
        <v>19</v>
      </c>
      <c r="G101" s="15"/>
      <c r="H101" s="15"/>
      <c r="I101" s="15"/>
      <c r="J101" s="19" t="s">
        <v>1939</v>
      </c>
    </row>
    <row r="102" spans="1:10" ht="13">
      <c r="A102" s="19" t="s">
        <v>1825</v>
      </c>
      <c r="B102" s="11">
        <v>0.12958333333333333</v>
      </c>
      <c r="C102" s="19" t="s">
        <v>19</v>
      </c>
      <c r="D102" s="19" t="s">
        <v>28</v>
      </c>
      <c r="E102" s="13">
        <v>24</v>
      </c>
      <c r="F102" s="13"/>
      <c r="G102" s="15"/>
      <c r="H102" s="15"/>
      <c r="I102" s="15"/>
      <c r="J102" s="19" t="s">
        <v>50</v>
      </c>
    </row>
    <row r="103" spans="1:10" ht="13">
      <c r="A103" s="19" t="s">
        <v>1825</v>
      </c>
      <c r="B103" s="11">
        <v>0.1305787037037037</v>
      </c>
      <c r="C103" s="19" t="s">
        <v>66</v>
      </c>
      <c r="D103" s="19" t="s">
        <v>30</v>
      </c>
      <c r="E103" s="13">
        <v>22</v>
      </c>
      <c r="F103" s="13">
        <f>E103-8</f>
        <v>14</v>
      </c>
      <c r="G103" s="15"/>
      <c r="H103" s="15"/>
      <c r="I103" s="15"/>
      <c r="J103" s="19" t="s">
        <v>1940</v>
      </c>
    </row>
    <row r="104" spans="1:10" ht="13">
      <c r="A104" s="19" t="s">
        <v>1825</v>
      </c>
      <c r="B104" s="11">
        <v>0.13074074074074074</v>
      </c>
      <c r="C104" s="19" t="s">
        <v>66</v>
      </c>
      <c r="D104" s="19" t="s">
        <v>28</v>
      </c>
      <c r="E104" s="13" t="s">
        <v>38</v>
      </c>
      <c r="F104" s="13"/>
      <c r="G104" s="15"/>
      <c r="H104" s="15"/>
      <c r="I104" s="15"/>
      <c r="J104" s="19" t="s">
        <v>1860</v>
      </c>
    </row>
    <row r="105" spans="1:10" ht="13">
      <c r="A105" s="19" t="s">
        <v>1825</v>
      </c>
      <c r="B105" s="11">
        <v>0.13085648148148149</v>
      </c>
      <c r="C105" s="19" t="s">
        <v>66</v>
      </c>
      <c r="D105" s="19" t="s">
        <v>28</v>
      </c>
      <c r="E105" s="13">
        <v>26</v>
      </c>
      <c r="F105" s="13"/>
      <c r="G105" s="15"/>
      <c r="H105" s="19" t="s">
        <v>1944</v>
      </c>
      <c r="I105" s="15"/>
      <c r="J105" s="19" t="s">
        <v>1945</v>
      </c>
    </row>
    <row r="106" spans="1:10" ht="13">
      <c r="A106" s="19" t="s">
        <v>1825</v>
      </c>
      <c r="B106" s="11">
        <v>0.13136574074074073</v>
      </c>
      <c r="C106" s="19" t="s">
        <v>66</v>
      </c>
      <c r="D106" s="19" t="s">
        <v>30</v>
      </c>
      <c r="E106" s="13" t="s">
        <v>17</v>
      </c>
      <c r="F106" s="13">
        <v>20</v>
      </c>
      <c r="G106" s="15"/>
      <c r="H106" s="15"/>
      <c r="I106" s="15"/>
      <c r="J106" s="19" t="s">
        <v>1940</v>
      </c>
    </row>
    <row r="107" spans="1:10" ht="13">
      <c r="A107" s="19" t="s">
        <v>1825</v>
      </c>
      <c r="B107" s="11">
        <v>0.13159722222222223</v>
      </c>
      <c r="C107" s="19" t="s">
        <v>66</v>
      </c>
      <c r="D107" s="19" t="s">
        <v>28</v>
      </c>
      <c r="E107" s="13">
        <v>22</v>
      </c>
      <c r="F107" s="13"/>
      <c r="G107" s="15"/>
      <c r="H107" s="19" t="s">
        <v>1947</v>
      </c>
      <c r="I107" s="13">
        <v>1</v>
      </c>
      <c r="J107" s="19" t="s">
        <v>1948</v>
      </c>
    </row>
    <row r="108" spans="1:10" ht="13">
      <c r="A108" s="19" t="s">
        <v>1825</v>
      </c>
      <c r="B108" s="11">
        <v>0.1320486111111111</v>
      </c>
      <c r="C108" s="19" t="s">
        <v>66</v>
      </c>
      <c r="D108" s="19" t="s">
        <v>62</v>
      </c>
      <c r="E108" s="13">
        <v>17</v>
      </c>
      <c r="F108" s="13">
        <f>E108-6</f>
        <v>11</v>
      </c>
      <c r="G108" s="15"/>
      <c r="H108" s="15"/>
      <c r="I108" s="15"/>
      <c r="J108" s="19" t="s">
        <v>1951</v>
      </c>
    </row>
    <row r="109" spans="1:10" ht="13">
      <c r="A109" s="19" t="s">
        <v>1825</v>
      </c>
      <c r="B109" s="11">
        <v>0.13561342592592593</v>
      </c>
      <c r="C109" s="19" t="s">
        <v>14</v>
      </c>
      <c r="D109" s="19" t="s">
        <v>77</v>
      </c>
      <c r="E109" s="13">
        <v>23</v>
      </c>
      <c r="F109" s="13">
        <f>E109-9</f>
        <v>14</v>
      </c>
      <c r="G109" s="15"/>
      <c r="H109" s="15"/>
      <c r="I109" s="15"/>
      <c r="J109" s="15"/>
    </row>
    <row r="110" spans="1:10" ht="13">
      <c r="A110" s="19" t="s">
        <v>1825</v>
      </c>
      <c r="B110" s="11">
        <v>0.13572916666666668</v>
      </c>
      <c r="C110" s="19" t="s">
        <v>21</v>
      </c>
      <c r="D110" s="19" t="s">
        <v>28</v>
      </c>
      <c r="E110" s="13">
        <v>26</v>
      </c>
      <c r="F110" s="13"/>
      <c r="G110" s="15"/>
      <c r="H110" s="19" t="s">
        <v>1953</v>
      </c>
      <c r="I110" s="15"/>
      <c r="J110" s="19" t="s">
        <v>1360</v>
      </c>
    </row>
    <row r="111" spans="1:10" ht="13">
      <c r="A111" s="19" t="s">
        <v>1825</v>
      </c>
      <c r="B111" s="11">
        <v>0.13615740740740739</v>
      </c>
      <c r="C111" s="19" t="s">
        <v>14</v>
      </c>
      <c r="D111" s="19" t="s">
        <v>30</v>
      </c>
      <c r="E111" s="13">
        <v>20</v>
      </c>
      <c r="F111" s="13">
        <f t="shared" ref="F111:F112" si="4">E111-10</f>
        <v>10</v>
      </c>
      <c r="G111" s="15"/>
      <c r="H111" s="15"/>
      <c r="I111" s="15"/>
      <c r="J111" s="19" t="s">
        <v>1927</v>
      </c>
    </row>
    <row r="112" spans="1:10" ht="13">
      <c r="A112" s="19" t="s">
        <v>1825</v>
      </c>
      <c r="B112" s="11">
        <v>0.13619212962962962</v>
      </c>
      <c r="C112" s="19" t="s">
        <v>14</v>
      </c>
      <c r="D112" s="19" t="s">
        <v>30</v>
      </c>
      <c r="E112" s="13">
        <v>24</v>
      </c>
      <c r="F112" s="13">
        <f t="shared" si="4"/>
        <v>14</v>
      </c>
      <c r="G112" s="15"/>
      <c r="H112" s="15"/>
      <c r="I112" s="15"/>
      <c r="J112" s="19" t="s">
        <v>1927</v>
      </c>
    </row>
    <row r="113" spans="1:10" ht="13">
      <c r="A113" s="19" t="s">
        <v>1825</v>
      </c>
      <c r="B113" s="11">
        <v>0.13628472222222221</v>
      </c>
      <c r="C113" s="19" t="s">
        <v>14</v>
      </c>
      <c r="D113" s="19" t="s">
        <v>28</v>
      </c>
      <c r="E113" s="13">
        <v>45</v>
      </c>
      <c r="F113" s="13"/>
      <c r="G113" s="15"/>
      <c r="H113" s="19" t="s">
        <v>1954</v>
      </c>
      <c r="I113" s="15"/>
      <c r="J113" s="19" t="s">
        <v>1955</v>
      </c>
    </row>
    <row r="114" spans="1:10" ht="13">
      <c r="A114" s="19" t="s">
        <v>1825</v>
      </c>
      <c r="B114" s="11">
        <v>0.13744212962962962</v>
      </c>
      <c r="C114" s="19" t="s">
        <v>14</v>
      </c>
      <c r="D114" s="19" t="s">
        <v>30</v>
      </c>
      <c r="E114" s="13">
        <v>19</v>
      </c>
      <c r="F114" s="13">
        <f t="shared" ref="F114:F115" si="5">E114-10</f>
        <v>9</v>
      </c>
      <c r="G114" s="15"/>
      <c r="H114" s="15"/>
      <c r="I114" s="15"/>
      <c r="J114" s="19" t="s">
        <v>1956</v>
      </c>
    </row>
    <row r="115" spans="1:10" ht="13">
      <c r="A115" s="19" t="s">
        <v>1825</v>
      </c>
      <c r="B115" s="11">
        <v>0.13755787037037037</v>
      </c>
      <c r="C115" s="19" t="s">
        <v>14</v>
      </c>
      <c r="D115" s="19" t="s">
        <v>30</v>
      </c>
      <c r="E115" s="13">
        <v>21</v>
      </c>
      <c r="F115" s="13">
        <f t="shared" si="5"/>
        <v>11</v>
      </c>
      <c r="G115" s="15"/>
      <c r="H115" s="15"/>
      <c r="I115" s="15"/>
      <c r="J115" s="19" t="s">
        <v>1956</v>
      </c>
    </row>
    <row r="116" spans="1:10" ht="13">
      <c r="A116" s="19" t="s">
        <v>1825</v>
      </c>
      <c r="B116" s="11">
        <v>0.13765046296296296</v>
      </c>
      <c r="C116" s="19" t="s">
        <v>14</v>
      </c>
      <c r="D116" s="19" t="s">
        <v>28</v>
      </c>
      <c r="E116" s="13">
        <v>42</v>
      </c>
      <c r="F116" s="13"/>
      <c r="G116" s="15"/>
      <c r="H116" s="19" t="s">
        <v>1957</v>
      </c>
      <c r="I116" s="15"/>
      <c r="J116" s="19" t="s">
        <v>1955</v>
      </c>
    </row>
    <row r="117" spans="1:10" ht="13">
      <c r="A117" s="19" t="s">
        <v>1825</v>
      </c>
      <c r="B117" s="11">
        <v>0.13993055555555556</v>
      </c>
      <c r="C117" s="19" t="s">
        <v>18</v>
      </c>
      <c r="D117" s="19" t="s">
        <v>28</v>
      </c>
      <c r="E117" s="13">
        <v>12</v>
      </c>
      <c r="F117" s="13"/>
      <c r="G117" s="15"/>
      <c r="H117" s="19" t="s">
        <v>1959</v>
      </c>
      <c r="I117" s="15"/>
      <c r="J117" s="19" t="s">
        <v>1249</v>
      </c>
    </row>
    <row r="118" spans="1:10" ht="13">
      <c r="A118" s="19" t="s">
        <v>1825</v>
      </c>
      <c r="B118" s="11">
        <v>0.14065972222222223</v>
      </c>
      <c r="C118" s="19" t="s">
        <v>888</v>
      </c>
      <c r="D118" s="19" t="s">
        <v>28</v>
      </c>
      <c r="E118" s="13">
        <v>19</v>
      </c>
      <c r="F118" s="13"/>
      <c r="G118" s="15"/>
      <c r="H118" s="19" t="s">
        <v>1960</v>
      </c>
      <c r="I118" s="15"/>
      <c r="J118" s="19" t="s">
        <v>215</v>
      </c>
    </row>
    <row r="119" spans="1:10" ht="13">
      <c r="A119" s="19" t="s">
        <v>1825</v>
      </c>
      <c r="B119" s="11">
        <v>0.14188657407407407</v>
      </c>
      <c r="C119" s="19" t="s">
        <v>66</v>
      </c>
      <c r="D119" s="19" t="s">
        <v>62</v>
      </c>
      <c r="E119" s="13" t="s">
        <v>20</v>
      </c>
      <c r="F119" s="13">
        <v>1</v>
      </c>
      <c r="G119" s="15"/>
      <c r="H119" s="15"/>
      <c r="I119" s="15"/>
      <c r="J119" s="19" t="s">
        <v>1918</v>
      </c>
    </row>
    <row r="120" spans="1:10" ht="13">
      <c r="A120" s="19" t="s">
        <v>1825</v>
      </c>
      <c r="B120" s="11">
        <v>0.14255787037037038</v>
      </c>
      <c r="C120" s="19" t="s">
        <v>14</v>
      </c>
      <c r="D120" s="19" t="s">
        <v>62</v>
      </c>
      <c r="E120" s="13">
        <v>18</v>
      </c>
      <c r="F120" s="13">
        <f>E120-3</f>
        <v>15</v>
      </c>
      <c r="G120" s="15"/>
      <c r="H120" s="15"/>
      <c r="I120" s="15"/>
      <c r="J120" s="15"/>
    </row>
    <row r="121" spans="1:10" ht="13">
      <c r="A121" s="19" t="s">
        <v>1825</v>
      </c>
      <c r="B121" s="11">
        <v>0.14255787037037038</v>
      </c>
      <c r="C121" s="19" t="s">
        <v>18</v>
      </c>
      <c r="D121" s="19" t="s">
        <v>62</v>
      </c>
      <c r="E121" s="13">
        <v>11</v>
      </c>
      <c r="F121" s="13">
        <f>E121-2</f>
        <v>9</v>
      </c>
      <c r="G121" s="15"/>
      <c r="H121" s="15"/>
      <c r="I121" s="15"/>
      <c r="J121" s="19" t="s">
        <v>559</v>
      </c>
    </row>
    <row r="122" spans="1:10" ht="13">
      <c r="A122" s="19" t="s">
        <v>1825</v>
      </c>
      <c r="B122" s="11">
        <v>0.14322916666666666</v>
      </c>
      <c r="C122" s="19" t="s">
        <v>21</v>
      </c>
      <c r="D122" s="19" t="s">
        <v>28</v>
      </c>
      <c r="E122" s="13">
        <v>30</v>
      </c>
      <c r="F122" s="13"/>
      <c r="G122" s="15"/>
      <c r="H122" s="19" t="s">
        <v>1966</v>
      </c>
      <c r="I122" s="15"/>
      <c r="J122" s="19" t="s">
        <v>1360</v>
      </c>
    </row>
    <row r="123" spans="1:10" ht="13">
      <c r="A123" s="19" t="s">
        <v>1825</v>
      </c>
      <c r="B123" s="11">
        <v>0.14398148148148149</v>
      </c>
      <c r="C123" s="19" t="s">
        <v>21</v>
      </c>
      <c r="D123" s="19" t="s">
        <v>62</v>
      </c>
      <c r="E123" s="13">
        <v>15</v>
      </c>
      <c r="F123" s="13">
        <f>E123-3</f>
        <v>12</v>
      </c>
      <c r="G123" s="15"/>
      <c r="H123" s="15"/>
      <c r="I123" s="15"/>
      <c r="J123" s="15"/>
    </row>
    <row r="124" spans="1:10" ht="13">
      <c r="A124" s="19" t="s">
        <v>1825</v>
      </c>
      <c r="B124" s="11">
        <v>0.14461805555555557</v>
      </c>
      <c r="C124" s="19" t="s">
        <v>21</v>
      </c>
      <c r="D124" s="19" t="s">
        <v>33</v>
      </c>
      <c r="E124" s="13">
        <v>14</v>
      </c>
      <c r="F124" s="13">
        <f>E124-9</f>
        <v>5</v>
      </c>
      <c r="G124" s="15"/>
      <c r="H124" s="15"/>
      <c r="I124" s="15"/>
      <c r="J124" s="19" t="s">
        <v>1970</v>
      </c>
    </row>
    <row r="125" spans="1:10" ht="13">
      <c r="A125" s="19" t="s">
        <v>1825</v>
      </c>
      <c r="B125" s="11">
        <v>0.1449537037037037</v>
      </c>
      <c r="C125" s="19" t="s">
        <v>21</v>
      </c>
      <c r="D125" s="19" t="s">
        <v>28</v>
      </c>
      <c r="E125" s="13">
        <v>3</v>
      </c>
      <c r="F125" s="13"/>
      <c r="G125" s="15"/>
      <c r="H125" s="19" t="s">
        <v>1971</v>
      </c>
      <c r="I125" s="15"/>
      <c r="J125" s="15"/>
    </row>
    <row r="126" spans="1:10" ht="13">
      <c r="A126" s="19" t="s">
        <v>1825</v>
      </c>
      <c r="B126" s="11">
        <v>0.14532407407407408</v>
      </c>
      <c r="C126" s="19" t="s">
        <v>888</v>
      </c>
      <c r="D126" s="19" t="s">
        <v>62</v>
      </c>
      <c r="E126" s="13">
        <v>15</v>
      </c>
      <c r="F126" s="13">
        <f>E126-2</f>
        <v>13</v>
      </c>
      <c r="G126" s="15"/>
      <c r="H126" s="15"/>
      <c r="I126" s="15"/>
      <c r="J126" s="15"/>
    </row>
    <row r="127" spans="1:10" ht="13">
      <c r="A127" s="19" t="s">
        <v>1825</v>
      </c>
      <c r="B127" s="11">
        <v>0.14631944444444445</v>
      </c>
      <c r="C127" s="19" t="s">
        <v>888</v>
      </c>
      <c r="D127" s="19" t="s">
        <v>28</v>
      </c>
      <c r="E127" s="13">
        <v>15</v>
      </c>
      <c r="F127" s="13"/>
      <c r="G127" s="15"/>
      <c r="H127" s="19" t="s">
        <v>1974</v>
      </c>
      <c r="I127" s="13">
        <v>1</v>
      </c>
      <c r="J127" s="19" t="s">
        <v>1975</v>
      </c>
    </row>
    <row r="128" spans="1:10" ht="13">
      <c r="A128" s="19" t="s">
        <v>1825</v>
      </c>
      <c r="B128" s="11">
        <v>0.14760416666666668</v>
      </c>
      <c r="C128" s="19" t="s">
        <v>13</v>
      </c>
      <c r="D128" s="19" t="s">
        <v>62</v>
      </c>
      <c r="E128" s="13" t="s">
        <v>20</v>
      </c>
      <c r="F128" s="13">
        <v>1</v>
      </c>
      <c r="G128" s="15"/>
      <c r="H128" s="15"/>
      <c r="I128" s="15"/>
      <c r="J128" s="19" t="s">
        <v>1976</v>
      </c>
    </row>
    <row r="129" spans="1:10" ht="13">
      <c r="A129" s="19" t="s">
        <v>1825</v>
      </c>
      <c r="B129" s="11">
        <v>0.14797453703703703</v>
      </c>
      <c r="C129" s="19" t="s">
        <v>19</v>
      </c>
      <c r="D129" s="19" t="s">
        <v>62</v>
      </c>
      <c r="E129" s="13">
        <v>20</v>
      </c>
      <c r="F129" s="13">
        <f>E129-2</f>
        <v>18</v>
      </c>
      <c r="G129" s="15"/>
      <c r="H129" s="15"/>
      <c r="I129" s="15"/>
      <c r="J129" s="15"/>
    </row>
    <row r="130" spans="1:10" ht="13">
      <c r="A130" s="19" t="s">
        <v>1825</v>
      </c>
      <c r="B130" s="11">
        <v>0.14851851851851852</v>
      </c>
      <c r="C130" s="19" t="s">
        <v>19</v>
      </c>
      <c r="D130" s="19" t="s">
        <v>30</v>
      </c>
      <c r="E130" s="13">
        <v>18</v>
      </c>
      <c r="F130" s="13">
        <f>E130-10</f>
        <v>8</v>
      </c>
      <c r="G130" s="15"/>
      <c r="H130" s="15"/>
      <c r="I130" s="15"/>
      <c r="J130" s="19" t="s">
        <v>1981</v>
      </c>
    </row>
    <row r="131" spans="1:10" ht="13">
      <c r="A131" s="19" t="s">
        <v>1825</v>
      </c>
      <c r="B131" s="11">
        <v>0.14855324074074075</v>
      </c>
      <c r="C131" s="19" t="s">
        <v>19</v>
      </c>
      <c r="D131" s="19" t="s">
        <v>28</v>
      </c>
      <c r="E131" s="13">
        <v>28</v>
      </c>
      <c r="F131" s="13"/>
      <c r="G131" s="15"/>
      <c r="H131" s="19" t="s">
        <v>1983</v>
      </c>
      <c r="I131" s="13">
        <v>1</v>
      </c>
      <c r="J131" s="19" t="s">
        <v>1985</v>
      </c>
    </row>
    <row r="132" spans="1:10" ht="13">
      <c r="A132" s="19" t="s">
        <v>1825</v>
      </c>
      <c r="B132" s="11">
        <v>0.14988425925925927</v>
      </c>
      <c r="C132" s="19" t="s">
        <v>66</v>
      </c>
      <c r="D132" s="19" t="s">
        <v>30</v>
      </c>
      <c r="E132" s="13" t="s">
        <v>20</v>
      </c>
      <c r="F132" s="13">
        <v>1</v>
      </c>
      <c r="G132" s="15"/>
      <c r="H132" s="15"/>
      <c r="I132" s="15"/>
      <c r="J132" s="19" t="s">
        <v>1986</v>
      </c>
    </row>
    <row r="133" spans="1:10" ht="13">
      <c r="A133" s="19" t="s">
        <v>1825</v>
      </c>
      <c r="B133" s="11">
        <v>0.15026620370370369</v>
      </c>
      <c r="C133" s="19" t="s">
        <v>66</v>
      </c>
      <c r="D133" s="19" t="s">
        <v>30</v>
      </c>
      <c r="E133" s="13" t="s">
        <v>38</v>
      </c>
      <c r="F133" s="13" t="s">
        <v>38</v>
      </c>
      <c r="G133" s="15"/>
      <c r="H133" s="15"/>
      <c r="I133" s="15"/>
      <c r="J133" s="19" t="s">
        <v>56</v>
      </c>
    </row>
    <row r="134" spans="1:10" ht="13">
      <c r="A134" s="19" t="s">
        <v>1825</v>
      </c>
      <c r="B134" s="11">
        <v>0.15026620370370369</v>
      </c>
      <c r="C134" s="19" t="s">
        <v>66</v>
      </c>
      <c r="D134" s="19" t="s">
        <v>30</v>
      </c>
      <c r="E134" s="13">
        <v>26</v>
      </c>
      <c r="F134" s="13">
        <f>E134-8</f>
        <v>18</v>
      </c>
      <c r="G134" s="15"/>
      <c r="H134" s="15"/>
      <c r="I134" s="15"/>
      <c r="J134" s="19" t="s">
        <v>1987</v>
      </c>
    </row>
    <row r="135" spans="1:10" ht="13">
      <c r="A135" s="19" t="s">
        <v>1825</v>
      </c>
      <c r="B135" s="11">
        <v>0.15050925925925926</v>
      </c>
      <c r="C135" s="19" t="s">
        <v>66</v>
      </c>
      <c r="D135" s="19" t="s">
        <v>28</v>
      </c>
      <c r="E135" s="13">
        <v>21</v>
      </c>
      <c r="F135" s="13"/>
      <c r="G135" s="15"/>
      <c r="H135" s="19" t="s">
        <v>1988</v>
      </c>
      <c r="I135" s="15"/>
      <c r="J135" s="19" t="s">
        <v>1989</v>
      </c>
    </row>
    <row r="136" spans="1:10" ht="13">
      <c r="A136" s="19" t="s">
        <v>1825</v>
      </c>
      <c r="B136" s="11">
        <v>0.15365740740740741</v>
      </c>
      <c r="C136" s="19" t="s">
        <v>66</v>
      </c>
      <c r="D136" s="19" t="s">
        <v>62</v>
      </c>
      <c r="E136" s="13">
        <v>10</v>
      </c>
      <c r="F136" s="13">
        <f>E136-6</f>
        <v>4</v>
      </c>
      <c r="G136" s="15"/>
      <c r="H136" s="15"/>
      <c r="I136" s="15"/>
      <c r="J136" s="15"/>
    </row>
    <row r="137" spans="1:10" ht="13">
      <c r="A137" s="19" t="s">
        <v>1825</v>
      </c>
      <c r="B137" s="11">
        <v>0.15372685185185186</v>
      </c>
      <c r="C137" s="19" t="s">
        <v>66</v>
      </c>
      <c r="D137" s="19" t="s">
        <v>30</v>
      </c>
      <c r="E137" s="13">
        <v>16</v>
      </c>
      <c r="F137" s="13">
        <f>E137-8</f>
        <v>8</v>
      </c>
      <c r="G137" s="15"/>
      <c r="H137" s="15"/>
      <c r="I137" s="15"/>
      <c r="J137" s="19" t="s">
        <v>1986</v>
      </c>
    </row>
    <row r="138" spans="1:10" ht="13">
      <c r="A138" s="19" t="s">
        <v>1825</v>
      </c>
      <c r="B138" s="11">
        <v>0.15379629629629629</v>
      </c>
      <c r="C138" s="19" t="s">
        <v>66</v>
      </c>
      <c r="D138" s="19" t="s">
        <v>28</v>
      </c>
      <c r="E138" s="13">
        <v>16</v>
      </c>
      <c r="F138" s="13"/>
      <c r="G138" s="15"/>
      <c r="H138" s="19" t="s">
        <v>1992</v>
      </c>
      <c r="I138" s="15"/>
      <c r="J138" s="19" t="s">
        <v>1989</v>
      </c>
    </row>
    <row r="139" spans="1:10" ht="13">
      <c r="A139" s="19" t="s">
        <v>1825</v>
      </c>
      <c r="B139" s="11">
        <v>0.15578703703703703</v>
      </c>
      <c r="C139" s="19" t="s">
        <v>888</v>
      </c>
      <c r="D139" s="19" t="s">
        <v>15</v>
      </c>
      <c r="E139" s="13" t="s">
        <v>17</v>
      </c>
      <c r="F139" s="13">
        <v>20</v>
      </c>
      <c r="G139" s="15"/>
      <c r="H139" s="15"/>
      <c r="I139" s="15"/>
      <c r="J139" s="15"/>
    </row>
    <row r="140" spans="1:10" ht="13">
      <c r="A140" s="19" t="s">
        <v>1825</v>
      </c>
      <c r="B140" s="11">
        <v>0.15579861111111112</v>
      </c>
      <c r="C140" s="19" t="s">
        <v>19</v>
      </c>
      <c r="D140" s="19" t="s">
        <v>15</v>
      </c>
      <c r="E140" s="13" t="s">
        <v>20</v>
      </c>
      <c r="F140" s="13">
        <v>1</v>
      </c>
      <c r="G140" s="15"/>
      <c r="H140" s="15"/>
      <c r="I140" s="15"/>
      <c r="J140" s="15"/>
    </row>
    <row r="141" spans="1:10" ht="13">
      <c r="A141" s="19" t="s">
        <v>1825</v>
      </c>
      <c r="B141" s="11">
        <v>0.15682870370370369</v>
      </c>
      <c r="C141" s="19" t="s">
        <v>14</v>
      </c>
      <c r="D141" s="19" t="s">
        <v>28</v>
      </c>
      <c r="E141" s="13">
        <v>11</v>
      </c>
      <c r="F141" s="13"/>
      <c r="G141" s="15"/>
      <c r="H141" s="19" t="s">
        <v>1994</v>
      </c>
      <c r="I141" s="15"/>
      <c r="J141" s="19" t="s">
        <v>1995</v>
      </c>
    </row>
    <row r="142" spans="1:10" ht="13">
      <c r="A142" s="19" t="s">
        <v>1825</v>
      </c>
      <c r="B142" s="11">
        <v>0.15905092592592593</v>
      </c>
      <c r="C142" s="19" t="s">
        <v>19</v>
      </c>
      <c r="D142" s="19" t="s">
        <v>15</v>
      </c>
      <c r="E142" s="13">
        <v>14</v>
      </c>
      <c r="F142" s="13">
        <f>E142-0</f>
        <v>14</v>
      </c>
      <c r="G142" s="15"/>
      <c r="H142" s="15"/>
      <c r="I142" s="15"/>
      <c r="J142" s="15"/>
    </row>
    <row r="143" spans="1:10" ht="13">
      <c r="A143" s="19" t="s">
        <v>1825</v>
      </c>
      <c r="B143" s="11">
        <v>0.15959490740740739</v>
      </c>
      <c r="C143" s="19" t="s">
        <v>18</v>
      </c>
      <c r="D143" s="19" t="s">
        <v>242</v>
      </c>
      <c r="E143" s="13">
        <v>10</v>
      </c>
      <c r="F143" s="13">
        <f>E143-5</f>
        <v>5</v>
      </c>
      <c r="G143" s="15"/>
      <c r="H143" s="15"/>
      <c r="I143" s="15"/>
      <c r="J143" s="19" t="s">
        <v>1996</v>
      </c>
    </row>
    <row r="144" spans="1:10" ht="13">
      <c r="A144" s="19" t="s">
        <v>1825</v>
      </c>
      <c r="B144" s="11">
        <v>0.15986111111111112</v>
      </c>
      <c r="C144" s="19" t="s">
        <v>66</v>
      </c>
      <c r="D144" s="19" t="s">
        <v>242</v>
      </c>
      <c r="E144" s="13" t="s">
        <v>17</v>
      </c>
      <c r="F144" s="13">
        <v>20</v>
      </c>
      <c r="G144" s="15"/>
      <c r="H144" s="15"/>
      <c r="I144" s="15"/>
      <c r="J144" s="19" t="s">
        <v>1999</v>
      </c>
    </row>
    <row r="145" spans="1:10" ht="13">
      <c r="A145" s="19" t="s">
        <v>1825</v>
      </c>
      <c r="B145" s="11">
        <v>0.16067129629629628</v>
      </c>
      <c r="C145" s="19" t="s">
        <v>888</v>
      </c>
      <c r="D145" s="19" t="s">
        <v>101</v>
      </c>
      <c r="E145" s="13">
        <v>13</v>
      </c>
      <c r="F145" s="13"/>
      <c r="G145" s="15"/>
      <c r="H145" s="19" t="s">
        <v>2002</v>
      </c>
      <c r="I145" s="15"/>
      <c r="J145" s="19" t="s">
        <v>1070</v>
      </c>
    </row>
    <row r="146" spans="1:10" ht="13">
      <c r="A146" s="19" t="s">
        <v>1825</v>
      </c>
      <c r="B146" s="11">
        <v>0.16112268518518519</v>
      </c>
      <c r="C146" s="19" t="s">
        <v>888</v>
      </c>
      <c r="D146" s="19" t="s">
        <v>51</v>
      </c>
      <c r="E146" s="13">
        <v>12</v>
      </c>
      <c r="F146" s="13">
        <f t="shared" ref="F146:F147" si="6">E146-9</f>
        <v>3</v>
      </c>
      <c r="G146" s="15"/>
      <c r="H146" s="15"/>
      <c r="I146" s="15"/>
      <c r="J146" s="19" t="s">
        <v>56</v>
      </c>
    </row>
    <row r="147" spans="1:10" ht="13">
      <c r="A147" s="19" t="s">
        <v>1825</v>
      </c>
      <c r="B147" s="11">
        <v>0.16112268518518519</v>
      </c>
      <c r="C147" s="19" t="s">
        <v>888</v>
      </c>
      <c r="D147" s="19" t="s">
        <v>51</v>
      </c>
      <c r="E147" s="13">
        <v>20</v>
      </c>
      <c r="F147" s="13">
        <f t="shared" si="6"/>
        <v>11</v>
      </c>
      <c r="G147" s="15"/>
      <c r="H147" s="15"/>
      <c r="I147" s="15"/>
      <c r="J147" s="15"/>
    </row>
    <row r="148" spans="1:10" ht="13">
      <c r="A148" s="19" t="s">
        <v>1825</v>
      </c>
      <c r="B148" s="11">
        <v>0.16181712962962963</v>
      </c>
      <c r="C148" s="19" t="s">
        <v>21</v>
      </c>
      <c r="D148" s="19" t="s">
        <v>15</v>
      </c>
      <c r="E148" s="13">
        <v>8</v>
      </c>
      <c r="F148" s="13">
        <f>E148-4</f>
        <v>4</v>
      </c>
      <c r="G148" s="15"/>
      <c r="H148" s="15"/>
      <c r="I148" s="15"/>
      <c r="J148" s="15"/>
    </row>
    <row r="149" spans="1:10" ht="13">
      <c r="A149" s="19" t="s">
        <v>1825</v>
      </c>
      <c r="B149" s="11">
        <v>0.16195601851851851</v>
      </c>
      <c r="C149" s="19" t="s">
        <v>19</v>
      </c>
      <c r="D149" s="19" t="s">
        <v>15</v>
      </c>
      <c r="E149" s="13">
        <v>16</v>
      </c>
      <c r="F149" s="13">
        <f>E149-0</f>
        <v>16</v>
      </c>
      <c r="G149" s="15"/>
      <c r="H149" s="15"/>
      <c r="I149" s="15"/>
      <c r="J149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J15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7.33203125" customWidth="1"/>
    <col min="3" max="3" width="9.33203125" customWidth="1"/>
    <col min="4" max="4" width="15.5" customWidth="1"/>
    <col min="5" max="5" width="10.5" customWidth="1"/>
    <col min="6" max="6" width="12.5" customWidth="1"/>
    <col min="7" max="7" width="5.1640625" customWidth="1"/>
    <col min="8" max="8" width="25.5" customWidth="1"/>
    <col min="9" max="9" width="6.33203125" customWidth="1"/>
    <col min="10" max="10" width="38.5" customWidth="1"/>
  </cols>
  <sheetData>
    <row r="1" spans="1:10" ht="15.75" customHeight="1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7" t="s">
        <v>166</v>
      </c>
      <c r="B2" s="16">
        <v>1.462962962962963E-2</v>
      </c>
      <c r="C2" s="12" t="s">
        <v>18</v>
      </c>
      <c r="D2" s="12" t="s">
        <v>27</v>
      </c>
      <c r="E2" s="13">
        <v>19</v>
      </c>
      <c r="F2" s="14">
        <f>E2-5</f>
        <v>14</v>
      </c>
    </row>
    <row r="3" spans="1:10" ht="15.75" customHeight="1">
      <c r="A3" s="17" t="s">
        <v>166</v>
      </c>
      <c r="B3" s="16">
        <v>1.462962962962963E-2</v>
      </c>
      <c r="C3" s="12" t="s">
        <v>23</v>
      </c>
      <c r="D3" s="12" t="s">
        <v>15</v>
      </c>
      <c r="E3" s="13" t="s">
        <v>38</v>
      </c>
      <c r="F3" s="13" t="s">
        <v>38</v>
      </c>
    </row>
    <row r="4" spans="1:10" ht="15.75" customHeight="1">
      <c r="A4" s="17" t="s">
        <v>166</v>
      </c>
      <c r="B4" s="16">
        <v>1.9872685185185184E-2</v>
      </c>
      <c r="C4" s="12" t="s">
        <v>19</v>
      </c>
      <c r="D4" s="12" t="s">
        <v>31</v>
      </c>
      <c r="E4" s="13">
        <v>10</v>
      </c>
      <c r="F4" s="14">
        <f>E4--3</f>
        <v>13</v>
      </c>
    </row>
    <row r="5" spans="1:10" ht="15.75" customHeight="1">
      <c r="A5" s="17" t="s">
        <v>166</v>
      </c>
      <c r="B5" s="16">
        <v>3.4618055555555555E-2</v>
      </c>
      <c r="C5" s="12" t="s">
        <v>23</v>
      </c>
      <c r="D5" s="12" t="s">
        <v>67</v>
      </c>
      <c r="E5" s="13" t="s">
        <v>38</v>
      </c>
      <c r="F5" s="13" t="s">
        <v>38</v>
      </c>
      <c r="J5" s="12" t="s">
        <v>56</v>
      </c>
    </row>
    <row r="6" spans="1:10" ht="15.75" customHeight="1">
      <c r="A6" s="17" t="s">
        <v>166</v>
      </c>
      <c r="B6" s="16">
        <v>3.4618055555555555E-2</v>
      </c>
      <c r="C6" s="12" t="s">
        <v>23</v>
      </c>
      <c r="D6" s="12" t="s">
        <v>67</v>
      </c>
      <c r="E6" s="13">
        <v>18</v>
      </c>
      <c r="F6" s="14">
        <f>E6-0</f>
        <v>18</v>
      </c>
      <c r="J6" s="12" t="s">
        <v>57</v>
      </c>
    </row>
    <row r="7" spans="1:10" ht="15.75" customHeight="1">
      <c r="A7" s="17" t="s">
        <v>166</v>
      </c>
      <c r="B7" s="16">
        <v>3.8078703703703705E-2</v>
      </c>
      <c r="C7" s="12" t="s">
        <v>18</v>
      </c>
      <c r="D7" s="12" t="s">
        <v>78</v>
      </c>
      <c r="E7" s="13">
        <v>18</v>
      </c>
      <c r="F7" s="14">
        <f>E7-1</f>
        <v>17</v>
      </c>
    </row>
    <row r="8" spans="1:10" ht="15.75" customHeight="1">
      <c r="A8" s="17" t="s">
        <v>166</v>
      </c>
      <c r="B8" s="16">
        <v>4.2905092592592592E-2</v>
      </c>
      <c r="C8" s="12" t="s">
        <v>21</v>
      </c>
      <c r="D8" s="12" t="s">
        <v>24</v>
      </c>
      <c r="E8" s="13">
        <v>11</v>
      </c>
      <c r="F8" s="14">
        <f>E8-5</f>
        <v>6</v>
      </c>
    </row>
    <row r="9" spans="1:10" ht="15.75" customHeight="1">
      <c r="A9" s="17" t="s">
        <v>166</v>
      </c>
      <c r="B9" s="16">
        <v>5.2037037037037034E-2</v>
      </c>
      <c r="C9" s="12" t="s">
        <v>13</v>
      </c>
      <c r="D9" s="12" t="s">
        <v>34</v>
      </c>
      <c r="E9" s="13">
        <v>13</v>
      </c>
      <c r="F9" s="14">
        <f>E9-6</f>
        <v>7</v>
      </c>
    </row>
    <row r="10" spans="1:10" ht="15.75" customHeight="1">
      <c r="A10" s="17" t="s">
        <v>166</v>
      </c>
      <c r="B10" s="16">
        <v>5.496527777777778E-2</v>
      </c>
      <c r="C10" s="12" t="s">
        <v>14</v>
      </c>
      <c r="D10" s="12" t="s">
        <v>69</v>
      </c>
      <c r="E10" s="13">
        <v>19</v>
      </c>
      <c r="F10" s="13">
        <f>E10-3</f>
        <v>16</v>
      </c>
    </row>
    <row r="11" spans="1:10" ht="15.75" customHeight="1">
      <c r="A11" s="17" t="s">
        <v>166</v>
      </c>
      <c r="B11" s="16">
        <v>5.5949074074074075E-2</v>
      </c>
      <c r="C11" s="12" t="s">
        <v>23</v>
      </c>
      <c r="D11" s="12" t="s">
        <v>69</v>
      </c>
      <c r="E11" s="13" t="s">
        <v>38</v>
      </c>
      <c r="F11" s="13" t="s">
        <v>38</v>
      </c>
      <c r="J11" s="12" t="s">
        <v>56</v>
      </c>
    </row>
    <row r="12" spans="1:10" ht="15.75" customHeight="1">
      <c r="A12" s="17" t="s">
        <v>166</v>
      </c>
      <c r="B12" s="16">
        <v>5.5949074074074075E-2</v>
      </c>
      <c r="C12" s="12" t="s">
        <v>23</v>
      </c>
      <c r="D12" s="12" t="s">
        <v>69</v>
      </c>
      <c r="E12" s="13">
        <v>17</v>
      </c>
      <c r="F12" s="14">
        <f t="shared" ref="F12:F13" si="0">E12-3</f>
        <v>14</v>
      </c>
      <c r="J12" s="12" t="s">
        <v>57</v>
      </c>
    </row>
    <row r="13" spans="1:10" ht="15.75" customHeight="1">
      <c r="A13" s="17" t="s">
        <v>166</v>
      </c>
      <c r="B13" s="16">
        <v>5.7002314814814818E-2</v>
      </c>
      <c r="C13" s="12" t="s">
        <v>21</v>
      </c>
      <c r="D13" s="12" t="s">
        <v>15</v>
      </c>
      <c r="E13" s="13">
        <v>7</v>
      </c>
      <c r="F13" s="14">
        <f t="shared" si="0"/>
        <v>4</v>
      </c>
    </row>
    <row r="14" spans="1:10" ht="15.75" customHeight="1">
      <c r="A14" s="17" t="s">
        <v>166</v>
      </c>
      <c r="B14" s="16">
        <v>5.9386574074074071E-2</v>
      </c>
      <c r="C14" s="12" t="s">
        <v>14</v>
      </c>
      <c r="D14" s="12" t="s">
        <v>15</v>
      </c>
      <c r="E14" s="13" t="s">
        <v>20</v>
      </c>
      <c r="F14" s="13">
        <v>1</v>
      </c>
    </row>
    <row r="15" spans="1:10" ht="15.75" customHeight="1">
      <c r="A15" s="17" t="s">
        <v>166</v>
      </c>
      <c r="B15" s="16">
        <v>6.0104166666666667E-2</v>
      </c>
      <c r="C15" s="12" t="s">
        <v>18</v>
      </c>
      <c r="D15" s="12" t="s">
        <v>15</v>
      </c>
      <c r="E15" s="13">
        <v>19</v>
      </c>
      <c r="F15" s="14">
        <f>E15-3</f>
        <v>16</v>
      </c>
    </row>
    <row r="16" spans="1:10" ht="15.75" customHeight="1">
      <c r="A16" s="17" t="s">
        <v>166</v>
      </c>
      <c r="B16" s="16">
        <v>6.025462962962963E-2</v>
      </c>
      <c r="C16" s="12" t="s">
        <v>14</v>
      </c>
      <c r="D16" s="12" t="s">
        <v>109</v>
      </c>
      <c r="E16" s="13">
        <v>14</v>
      </c>
      <c r="F16" s="14">
        <f>E16-0</f>
        <v>14</v>
      </c>
    </row>
    <row r="17" spans="1:10" ht="15.75" customHeight="1">
      <c r="A17" s="17" t="s">
        <v>166</v>
      </c>
      <c r="B17" s="16">
        <v>6.1435185185185183E-2</v>
      </c>
      <c r="C17" s="12" t="s">
        <v>21</v>
      </c>
      <c r="D17" s="12" t="s">
        <v>15</v>
      </c>
      <c r="E17" s="13">
        <v>13</v>
      </c>
      <c r="F17" s="14">
        <f>E17-3</f>
        <v>10</v>
      </c>
    </row>
    <row r="18" spans="1:10" ht="15.75" customHeight="1">
      <c r="A18" s="17" t="s">
        <v>166</v>
      </c>
      <c r="B18" s="16">
        <v>6.4456018518518524E-2</v>
      </c>
      <c r="C18" s="12" t="s">
        <v>18</v>
      </c>
      <c r="D18" s="12" t="s">
        <v>69</v>
      </c>
      <c r="E18" s="13" t="s">
        <v>38</v>
      </c>
      <c r="F18" s="13" t="s">
        <v>38</v>
      </c>
      <c r="J18" s="12" t="s">
        <v>56</v>
      </c>
    </row>
    <row r="19" spans="1:10" ht="15.75" customHeight="1">
      <c r="A19" s="17" t="s">
        <v>166</v>
      </c>
      <c r="B19" s="16">
        <v>6.4456018518518524E-2</v>
      </c>
      <c r="C19" s="12" t="s">
        <v>18</v>
      </c>
      <c r="D19" s="12" t="s">
        <v>69</v>
      </c>
      <c r="E19" s="13">
        <v>13</v>
      </c>
      <c r="F19" s="14">
        <f>E19-3</f>
        <v>10</v>
      </c>
      <c r="J19" s="12" t="s">
        <v>57</v>
      </c>
    </row>
    <row r="20" spans="1:10" ht="15.75" customHeight="1">
      <c r="A20" s="17" t="s">
        <v>166</v>
      </c>
      <c r="B20" s="16">
        <v>6.5509259259259253E-2</v>
      </c>
      <c r="C20" s="12" t="s">
        <v>19</v>
      </c>
      <c r="D20" s="12" t="s">
        <v>22</v>
      </c>
      <c r="E20" s="13">
        <v>21</v>
      </c>
      <c r="F20" s="14">
        <f>E20-8</f>
        <v>13</v>
      </c>
    </row>
    <row r="21" spans="1:10" ht="15.75" customHeight="1">
      <c r="A21" s="17" t="s">
        <v>166</v>
      </c>
      <c r="B21" s="16">
        <v>6.5543981481481481E-2</v>
      </c>
      <c r="C21" s="12" t="s">
        <v>13</v>
      </c>
      <c r="D21" s="12" t="s">
        <v>22</v>
      </c>
      <c r="E21" s="13">
        <v>15</v>
      </c>
      <c r="F21" s="14">
        <f>E21-0</f>
        <v>15</v>
      </c>
    </row>
    <row r="22" spans="1:10" ht="15.75" customHeight="1">
      <c r="A22" s="17" t="s">
        <v>166</v>
      </c>
      <c r="B22" s="16">
        <v>6.5555555555555561E-2</v>
      </c>
      <c r="C22" s="12" t="s">
        <v>14</v>
      </c>
      <c r="D22" s="12" t="s">
        <v>22</v>
      </c>
      <c r="E22" s="13">
        <v>16</v>
      </c>
      <c r="F22" s="14">
        <f>E22-6</f>
        <v>10</v>
      </c>
    </row>
    <row r="23" spans="1:10" ht="15.75" customHeight="1">
      <c r="A23" s="17" t="s">
        <v>166</v>
      </c>
      <c r="B23" s="16">
        <v>6.5567129629629628E-2</v>
      </c>
      <c r="C23" s="12" t="s">
        <v>21</v>
      </c>
      <c r="D23" s="12" t="s">
        <v>22</v>
      </c>
      <c r="E23" s="13">
        <v>12</v>
      </c>
      <c r="F23" s="14">
        <f>E23-1</f>
        <v>11</v>
      </c>
    </row>
    <row r="24" spans="1:10" ht="15.75" customHeight="1">
      <c r="A24" s="17" t="s">
        <v>166</v>
      </c>
      <c r="B24" s="16">
        <v>6.5578703703703708E-2</v>
      </c>
      <c r="C24" s="12" t="s">
        <v>23</v>
      </c>
      <c r="D24" s="12" t="s">
        <v>22</v>
      </c>
      <c r="E24" s="13" t="s">
        <v>38</v>
      </c>
      <c r="F24" s="13" t="s">
        <v>38</v>
      </c>
      <c r="J24" s="12" t="s">
        <v>56</v>
      </c>
    </row>
    <row r="25" spans="1:10" ht="15.75" customHeight="1">
      <c r="A25" s="17" t="s">
        <v>166</v>
      </c>
      <c r="B25" s="16">
        <v>6.5578703703703708E-2</v>
      </c>
      <c r="C25" s="12" t="s">
        <v>23</v>
      </c>
      <c r="D25" s="12" t="s">
        <v>22</v>
      </c>
      <c r="E25" s="13">
        <v>16</v>
      </c>
      <c r="F25" s="14">
        <f t="shared" ref="F25:F26" si="1">E25-3</f>
        <v>13</v>
      </c>
      <c r="J25" s="12" t="s">
        <v>57</v>
      </c>
    </row>
    <row r="26" spans="1:10" ht="15.75" customHeight="1">
      <c r="A26" s="17" t="s">
        <v>166</v>
      </c>
      <c r="B26" s="16">
        <v>6.5590277777777775E-2</v>
      </c>
      <c r="C26" s="12" t="s">
        <v>18</v>
      </c>
      <c r="D26" s="12" t="s">
        <v>22</v>
      </c>
      <c r="E26" s="13">
        <v>10</v>
      </c>
      <c r="F26" s="14">
        <f t="shared" si="1"/>
        <v>7</v>
      </c>
    </row>
    <row r="27" spans="1:10" ht="15.75" customHeight="1">
      <c r="A27" s="17" t="s">
        <v>166</v>
      </c>
      <c r="B27" s="16">
        <v>6.9097222222222227E-2</v>
      </c>
      <c r="C27" s="12" t="s">
        <v>14</v>
      </c>
      <c r="D27" s="12" t="s">
        <v>30</v>
      </c>
      <c r="E27" s="13">
        <v>10</v>
      </c>
      <c r="F27" s="14">
        <f>E27-6</f>
        <v>4</v>
      </c>
      <c r="J27" s="12" t="s">
        <v>58</v>
      </c>
    </row>
    <row r="28" spans="1:10" ht="15.75" customHeight="1">
      <c r="A28" s="17" t="s">
        <v>166</v>
      </c>
      <c r="B28" s="16">
        <v>6.9560185185185183E-2</v>
      </c>
      <c r="C28" s="12" t="s">
        <v>21</v>
      </c>
      <c r="D28" s="12" t="s">
        <v>33</v>
      </c>
      <c r="E28" s="13" t="s">
        <v>38</v>
      </c>
      <c r="F28" s="13" t="s">
        <v>38</v>
      </c>
      <c r="J28" s="12" t="s">
        <v>56</v>
      </c>
    </row>
    <row r="29" spans="1:10" ht="15.75" customHeight="1">
      <c r="A29" s="17" t="s">
        <v>166</v>
      </c>
      <c r="B29" s="16">
        <v>6.9560185185185183E-2</v>
      </c>
      <c r="C29" s="12" t="s">
        <v>21</v>
      </c>
      <c r="D29" s="12" t="s">
        <v>33</v>
      </c>
      <c r="E29" s="13">
        <v>21</v>
      </c>
      <c r="F29" s="14">
        <f>E29-6</f>
        <v>15</v>
      </c>
      <c r="J29" s="12" t="s">
        <v>210</v>
      </c>
    </row>
    <row r="30" spans="1:10" ht="15.75" customHeight="1">
      <c r="A30" s="17" t="s">
        <v>166</v>
      </c>
      <c r="B30" s="16">
        <v>6.9675925925925933E-2</v>
      </c>
      <c r="C30" s="12" t="s">
        <v>21</v>
      </c>
      <c r="D30" s="12" t="s">
        <v>28</v>
      </c>
      <c r="E30" s="13">
        <v>1</v>
      </c>
      <c r="F30" s="15"/>
      <c r="H30" s="12" t="s">
        <v>211</v>
      </c>
    </row>
    <row r="31" spans="1:10" ht="15.75" customHeight="1">
      <c r="A31" s="17" t="s">
        <v>166</v>
      </c>
      <c r="B31" s="16">
        <v>6.986111111111111E-2</v>
      </c>
      <c r="C31" s="12" t="s">
        <v>18</v>
      </c>
      <c r="D31" s="12" t="s">
        <v>28</v>
      </c>
      <c r="E31" s="13">
        <v>4</v>
      </c>
      <c r="F31" s="15"/>
      <c r="H31" s="12" t="s">
        <v>214</v>
      </c>
      <c r="I31" s="12">
        <v>1</v>
      </c>
      <c r="J31" s="12" t="s">
        <v>215</v>
      </c>
    </row>
    <row r="32" spans="1:10" ht="15.75" customHeight="1">
      <c r="A32" s="17" t="s">
        <v>166</v>
      </c>
      <c r="B32" s="16">
        <v>7.0185185185185184E-2</v>
      </c>
      <c r="C32" s="12" t="s">
        <v>23</v>
      </c>
      <c r="D32" s="12" t="s">
        <v>30</v>
      </c>
      <c r="E32" s="13">
        <v>17</v>
      </c>
      <c r="F32" s="14">
        <f>E32-5</f>
        <v>12</v>
      </c>
      <c r="J32" s="12" t="s">
        <v>39</v>
      </c>
    </row>
    <row r="33" spans="1:10" ht="15.75" customHeight="1">
      <c r="A33" s="17" t="s">
        <v>166</v>
      </c>
      <c r="B33" s="16">
        <v>7.0266203703703706E-2</v>
      </c>
      <c r="C33" s="12" t="s">
        <v>23</v>
      </c>
      <c r="D33" s="12" t="s">
        <v>28</v>
      </c>
      <c r="E33" s="13">
        <v>10</v>
      </c>
      <c r="F33" s="15"/>
      <c r="H33" s="12" t="s">
        <v>217</v>
      </c>
      <c r="I33" s="12">
        <v>1</v>
      </c>
    </row>
    <row r="34" spans="1:10" ht="15.75" customHeight="1">
      <c r="A34" s="17" t="s">
        <v>166</v>
      </c>
      <c r="B34" s="16">
        <v>7.0682870370370368E-2</v>
      </c>
      <c r="C34" s="12" t="s">
        <v>14</v>
      </c>
      <c r="D34" s="12" t="s">
        <v>30</v>
      </c>
      <c r="E34" s="13">
        <v>9</v>
      </c>
      <c r="F34" s="14">
        <f t="shared" ref="F34:F35" si="2">E34-6</f>
        <v>3</v>
      </c>
      <c r="J34" s="12" t="s">
        <v>32</v>
      </c>
    </row>
    <row r="35" spans="1:10" ht="15.75" customHeight="1">
      <c r="A35" s="17" t="s">
        <v>166</v>
      </c>
      <c r="B35" s="16">
        <v>7.0937500000000001E-2</v>
      </c>
      <c r="C35" s="12" t="s">
        <v>19</v>
      </c>
      <c r="D35" s="12" t="s">
        <v>30</v>
      </c>
      <c r="E35" s="13">
        <v>20</v>
      </c>
      <c r="F35" s="14">
        <f t="shared" si="2"/>
        <v>14</v>
      </c>
      <c r="J35" s="12" t="s">
        <v>47</v>
      </c>
    </row>
    <row r="36" spans="1:10" ht="15.75" customHeight="1">
      <c r="A36" s="17" t="s">
        <v>166</v>
      </c>
      <c r="B36" s="16">
        <v>7.1030092592592589E-2</v>
      </c>
      <c r="C36" s="12" t="s">
        <v>19</v>
      </c>
      <c r="D36" s="12" t="s">
        <v>28</v>
      </c>
      <c r="E36" s="13">
        <v>13</v>
      </c>
      <c r="F36" s="15"/>
      <c r="H36" s="12" t="s">
        <v>221</v>
      </c>
      <c r="I36" s="12">
        <v>1</v>
      </c>
    </row>
    <row r="37" spans="1:10" ht="15.75" customHeight="1">
      <c r="A37" s="17" t="s">
        <v>166</v>
      </c>
      <c r="B37" s="16">
        <v>7.1574074074074068E-2</v>
      </c>
      <c r="C37" s="12" t="s">
        <v>13</v>
      </c>
      <c r="D37" s="12" t="s">
        <v>15</v>
      </c>
      <c r="E37" s="14">
        <f>F37+0</f>
        <v>19</v>
      </c>
      <c r="F37" s="13">
        <v>19</v>
      </c>
    </row>
    <row r="38" spans="1:10" ht="15.75" customHeight="1">
      <c r="A38" s="17" t="s">
        <v>166</v>
      </c>
      <c r="B38" s="16">
        <v>7.318287037037037E-2</v>
      </c>
      <c r="C38" s="12" t="s">
        <v>14</v>
      </c>
      <c r="D38" s="12" t="s">
        <v>37</v>
      </c>
      <c r="E38" s="13">
        <v>14</v>
      </c>
      <c r="F38" s="14">
        <f>E38-2</f>
        <v>12</v>
      </c>
    </row>
    <row r="39" spans="1:10" ht="15.75" customHeight="1">
      <c r="A39" s="17" t="s">
        <v>166</v>
      </c>
      <c r="B39" s="16">
        <v>7.318287037037037E-2</v>
      </c>
      <c r="C39" s="12" t="s">
        <v>23</v>
      </c>
      <c r="D39" s="12" t="s">
        <v>69</v>
      </c>
      <c r="E39" s="13" t="s">
        <v>38</v>
      </c>
      <c r="F39" s="13" t="s">
        <v>38</v>
      </c>
      <c r="J39" s="12" t="s">
        <v>56</v>
      </c>
    </row>
    <row r="40" spans="1:10" ht="15.75" customHeight="1">
      <c r="A40" s="17" t="s">
        <v>166</v>
      </c>
      <c r="B40" s="16">
        <v>7.318287037037037E-2</v>
      </c>
      <c r="C40" s="12" t="s">
        <v>23</v>
      </c>
      <c r="D40" s="12" t="s">
        <v>69</v>
      </c>
      <c r="E40" s="13">
        <v>14</v>
      </c>
      <c r="F40" s="14">
        <f>E40-3</f>
        <v>11</v>
      </c>
      <c r="J40" s="12" t="s">
        <v>57</v>
      </c>
    </row>
    <row r="41" spans="1:10" ht="15.75" customHeight="1">
      <c r="A41" s="17" t="s">
        <v>166</v>
      </c>
      <c r="B41" s="16">
        <v>7.318287037037037E-2</v>
      </c>
      <c r="C41" s="12" t="s">
        <v>21</v>
      </c>
      <c r="D41" s="12" t="s">
        <v>37</v>
      </c>
      <c r="E41" s="13">
        <v>20</v>
      </c>
      <c r="F41" s="14">
        <f>E41-6</f>
        <v>14</v>
      </c>
    </row>
    <row r="42" spans="1:10" ht="15.75" customHeight="1">
      <c r="A42" s="17" t="s">
        <v>166</v>
      </c>
      <c r="B42" s="16">
        <v>7.7615740740740735E-2</v>
      </c>
      <c r="C42" s="12" t="s">
        <v>21</v>
      </c>
      <c r="D42" s="12" t="s">
        <v>15</v>
      </c>
      <c r="E42" s="13">
        <v>21</v>
      </c>
      <c r="F42" s="14">
        <f>E42-3</f>
        <v>18</v>
      </c>
    </row>
    <row r="43" spans="1:10" ht="15.75" customHeight="1">
      <c r="A43" s="17" t="s">
        <v>166</v>
      </c>
      <c r="B43" s="16">
        <v>8.0034722222222215E-2</v>
      </c>
      <c r="C43" s="12" t="s">
        <v>19</v>
      </c>
      <c r="D43" s="12" t="s">
        <v>77</v>
      </c>
      <c r="E43" s="13" t="s">
        <v>38</v>
      </c>
      <c r="F43" s="13" t="s">
        <v>38</v>
      </c>
      <c r="J43" s="12" t="s">
        <v>103</v>
      </c>
    </row>
    <row r="44" spans="1:10" ht="15.75" customHeight="1">
      <c r="A44" s="17" t="s">
        <v>166</v>
      </c>
      <c r="B44" s="16">
        <v>8.0034722222222215E-2</v>
      </c>
      <c r="C44" s="12" t="s">
        <v>19</v>
      </c>
      <c r="D44" s="12" t="s">
        <v>77</v>
      </c>
      <c r="E44" s="13">
        <v>24</v>
      </c>
      <c r="F44" s="14">
        <f>E44-6</f>
        <v>18</v>
      </c>
      <c r="J44" s="12" t="s">
        <v>105</v>
      </c>
    </row>
    <row r="45" spans="1:10" ht="15.75" customHeight="1">
      <c r="A45" s="17" t="s">
        <v>166</v>
      </c>
      <c r="B45" s="16">
        <v>8.0798611111111113E-2</v>
      </c>
      <c r="C45" s="12" t="s">
        <v>19</v>
      </c>
      <c r="D45" s="12" t="s">
        <v>15</v>
      </c>
      <c r="E45" s="13" t="s">
        <v>38</v>
      </c>
      <c r="F45" s="13" t="s">
        <v>38</v>
      </c>
      <c r="J45" s="12" t="s">
        <v>103</v>
      </c>
    </row>
    <row r="46" spans="1:10" ht="15.75" customHeight="1">
      <c r="A46" s="17" t="s">
        <v>166</v>
      </c>
      <c r="B46" s="16">
        <v>8.0798611111111113E-2</v>
      </c>
      <c r="C46" s="12" t="s">
        <v>19</v>
      </c>
      <c r="D46" s="12" t="s">
        <v>15</v>
      </c>
      <c r="E46" s="13">
        <v>8</v>
      </c>
      <c r="F46" s="14">
        <f>E46-0</f>
        <v>8</v>
      </c>
      <c r="J46" s="12" t="s">
        <v>105</v>
      </c>
    </row>
    <row r="47" spans="1:10" ht="15.75" customHeight="1">
      <c r="A47" s="17" t="s">
        <v>166</v>
      </c>
      <c r="B47" s="16">
        <v>8.1215277777777775E-2</v>
      </c>
      <c r="C47" s="12" t="s">
        <v>19</v>
      </c>
      <c r="D47" s="12" t="s">
        <v>37</v>
      </c>
      <c r="E47" s="13" t="s">
        <v>38</v>
      </c>
      <c r="F47" s="13" t="s">
        <v>38</v>
      </c>
      <c r="J47" s="12" t="s">
        <v>103</v>
      </c>
    </row>
    <row r="48" spans="1:10" ht="15.75" customHeight="1">
      <c r="A48" s="17" t="s">
        <v>166</v>
      </c>
      <c r="B48" s="16">
        <v>8.1215277777777775E-2</v>
      </c>
      <c r="C48" s="12" t="s">
        <v>19</v>
      </c>
      <c r="D48" s="12" t="s">
        <v>37</v>
      </c>
      <c r="E48" s="13">
        <v>8</v>
      </c>
      <c r="F48" s="14">
        <f>E48-5</f>
        <v>3</v>
      </c>
      <c r="J48" s="12" t="s">
        <v>105</v>
      </c>
    </row>
    <row r="49" spans="1:10" ht="15.75" customHeight="1">
      <c r="A49" s="17" t="s">
        <v>166</v>
      </c>
      <c r="B49" s="16">
        <v>8.2048611111111114E-2</v>
      </c>
      <c r="C49" s="12" t="s">
        <v>19</v>
      </c>
      <c r="D49" s="12" t="s">
        <v>30</v>
      </c>
      <c r="E49" s="13">
        <v>18</v>
      </c>
      <c r="F49" s="14">
        <f>E49-6</f>
        <v>12</v>
      </c>
      <c r="J49" s="12" t="s">
        <v>159</v>
      </c>
    </row>
    <row r="50" spans="1:10" ht="15.75" customHeight="1">
      <c r="A50" s="17" t="s">
        <v>166</v>
      </c>
      <c r="B50" s="16">
        <v>8.2094907407407408E-2</v>
      </c>
      <c r="C50" s="12" t="s">
        <v>19</v>
      </c>
      <c r="D50" s="12" t="s">
        <v>28</v>
      </c>
      <c r="E50" s="13">
        <v>11</v>
      </c>
      <c r="F50" s="15"/>
      <c r="H50" s="12" t="s">
        <v>193</v>
      </c>
    </row>
    <row r="51" spans="1:10" ht="15.75" customHeight="1">
      <c r="A51" s="17" t="s">
        <v>166</v>
      </c>
      <c r="B51" s="16">
        <v>8.3379629629629623E-2</v>
      </c>
      <c r="C51" s="12" t="s">
        <v>18</v>
      </c>
      <c r="D51" s="12" t="s">
        <v>33</v>
      </c>
      <c r="E51" s="13">
        <v>21</v>
      </c>
      <c r="F51" s="14">
        <f>E51-5</f>
        <v>16</v>
      </c>
      <c r="J51" s="12" t="s">
        <v>232</v>
      </c>
    </row>
    <row r="52" spans="1:10" ht="15.75" customHeight="1">
      <c r="A52" s="17" t="s">
        <v>166</v>
      </c>
      <c r="B52" s="16">
        <v>8.3483796296296292E-2</v>
      </c>
      <c r="C52" s="12" t="s">
        <v>18</v>
      </c>
      <c r="D52" s="12" t="s">
        <v>28</v>
      </c>
      <c r="E52" s="13">
        <v>10</v>
      </c>
      <c r="F52" s="15"/>
      <c r="H52" s="12" t="s">
        <v>233</v>
      </c>
    </row>
    <row r="53" spans="1:10" ht="15.75" customHeight="1">
      <c r="A53" s="17" t="s">
        <v>166</v>
      </c>
      <c r="B53" s="16">
        <v>8.3773148148148152E-2</v>
      </c>
      <c r="C53" s="12" t="s">
        <v>13</v>
      </c>
      <c r="D53" s="12" t="s">
        <v>33</v>
      </c>
      <c r="E53" s="13">
        <v>24</v>
      </c>
      <c r="F53" s="14">
        <f>E53-6</f>
        <v>18</v>
      </c>
      <c r="J53" s="12" t="s">
        <v>120</v>
      </c>
    </row>
    <row r="54" spans="1:10" ht="15.75" customHeight="1">
      <c r="A54" s="17" t="s">
        <v>166</v>
      </c>
      <c r="B54" s="16">
        <v>8.4027777777777785E-2</v>
      </c>
      <c r="C54" s="12" t="s">
        <v>13</v>
      </c>
      <c r="D54" s="12" t="s">
        <v>28</v>
      </c>
      <c r="E54" s="13">
        <v>9</v>
      </c>
      <c r="F54" s="15"/>
      <c r="H54" s="12" t="s">
        <v>235</v>
      </c>
    </row>
    <row r="55" spans="1:10" ht="15.75" customHeight="1">
      <c r="A55" s="17" t="s">
        <v>166</v>
      </c>
      <c r="B55" s="16">
        <v>8.4502314814814808E-2</v>
      </c>
      <c r="C55" s="12" t="s">
        <v>23</v>
      </c>
      <c r="D55" s="12" t="s">
        <v>28</v>
      </c>
      <c r="E55" s="13">
        <v>3</v>
      </c>
      <c r="F55" s="15"/>
      <c r="H55" s="12" t="s">
        <v>237</v>
      </c>
      <c r="J55" s="12" t="s">
        <v>148</v>
      </c>
    </row>
    <row r="56" spans="1:10" ht="15.75" customHeight="1">
      <c r="A56" s="17" t="s">
        <v>166</v>
      </c>
      <c r="B56" s="16">
        <v>8.5173611111111117E-2</v>
      </c>
      <c r="C56" s="12" t="s">
        <v>19</v>
      </c>
      <c r="D56" s="12" t="s">
        <v>33</v>
      </c>
      <c r="E56" s="13">
        <v>19</v>
      </c>
      <c r="F56" s="14">
        <f>E56-5</f>
        <v>14</v>
      </c>
      <c r="J56" s="12" t="s">
        <v>207</v>
      </c>
    </row>
    <row r="57" spans="1:10" ht="15.75" customHeight="1">
      <c r="A57" s="17" t="s">
        <v>166</v>
      </c>
      <c r="B57" s="16">
        <v>8.5196759259259264E-2</v>
      </c>
      <c r="C57" s="12" t="s">
        <v>19</v>
      </c>
      <c r="D57" s="12" t="s">
        <v>28</v>
      </c>
      <c r="E57" s="13">
        <v>7</v>
      </c>
      <c r="F57" s="15"/>
      <c r="H57" s="12" t="s">
        <v>239</v>
      </c>
      <c r="I57" s="12">
        <v>1</v>
      </c>
    </row>
    <row r="58" spans="1:10" ht="15.75" customHeight="1">
      <c r="A58" s="17" t="s">
        <v>166</v>
      </c>
      <c r="B58" s="16">
        <v>8.6412037037037037E-2</v>
      </c>
      <c r="C58" s="12" t="s">
        <v>14</v>
      </c>
      <c r="D58" s="12" t="s">
        <v>30</v>
      </c>
      <c r="E58" s="13">
        <v>19</v>
      </c>
      <c r="F58" s="14">
        <f>E58-6</f>
        <v>13</v>
      </c>
      <c r="J58" s="12" t="s">
        <v>58</v>
      </c>
    </row>
    <row r="59" spans="1:10" ht="13">
      <c r="A59" s="17" t="s">
        <v>166</v>
      </c>
      <c r="B59" s="16">
        <v>8.6469907407407412E-2</v>
      </c>
      <c r="C59" s="12" t="s">
        <v>14</v>
      </c>
      <c r="D59" s="12" t="s">
        <v>28</v>
      </c>
      <c r="E59" s="13">
        <v>10</v>
      </c>
      <c r="F59" s="15"/>
      <c r="H59" s="12" t="s">
        <v>240</v>
      </c>
      <c r="I59" s="12">
        <v>1</v>
      </c>
    </row>
    <row r="60" spans="1:10" ht="13">
      <c r="A60" s="17" t="s">
        <v>166</v>
      </c>
      <c r="B60" s="16">
        <v>8.863425925925926E-2</v>
      </c>
      <c r="C60" s="12" t="s">
        <v>18</v>
      </c>
      <c r="D60" s="12" t="s">
        <v>37</v>
      </c>
      <c r="E60" s="13" t="s">
        <v>38</v>
      </c>
      <c r="F60" s="13" t="s">
        <v>38</v>
      </c>
      <c r="J60" s="12" t="s">
        <v>56</v>
      </c>
    </row>
    <row r="61" spans="1:10" ht="13">
      <c r="A61" s="17" t="s">
        <v>166</v>
      </c>
      <c r="B61" s="16">
        <v>8.863425925925926E-2</v>
      </c>
      <c r="C61" s="12" t="s">
        <v>18</v>
      </c>
      <c r="D61" s="12" t="s">
        <v>37</v>
      </c>
      <c r="E61" s="13">
        <v>11</v>
      </c>
      <c r="F61" s="14">
        <f>E61-1</f>
        <v>10</v>
      </c>
      <c r="J61" s="12" t="s">
        <v>57</v>
      </c>
    </row>
    <row r="62" spans="1:10" ht="13">
      <c r="A62" s="17" t="s">
        <v>166</v>
      </c>
      <c r="B62" s="16">
        <v>8.9548611111111107E-2</v>
      </c>
      <c r="C62" s="12" t="s">
        <v>23</v>
      </c>
      <c r="D62" s="12" t="s">
        <v>78</v>
      </c>
      <c r="E62" s="13">
        <v>11</v>
      </c>
      <c r="F62" s="14">
        <f>E62-0</f>
        <v>11</v>
      </c>
    </row>
    <row r="63" spans="1:10" ht="13">
      <c r="A63" s="17" t="s">
        <v>166</v>
      </c>
      <c r="B63" s="16">
        <v>8.9942129629629636E-2</v>
      </c>
      <c r="C63" s="12" t="s">
        <v>21</v>
      </c>
      <c r="D63" s="12" t="s">
        <v>78</v>
      </c>
      <c r="E63" s="13">
        <v>10</v>
      </c>
      <c r="F63" s="14">
        <f>E63-4</f>
        <v>6</v>
      </c>
    </row>
    <row r="64" spans="1:10" ht="13">
      <c r="A64" s="17" t="s">
        <v>166</v>
      </c>
      <c r="B64" s="16">
        <v>9.3159722222222227E-2</v>
      </c>
      <c r="C64" s="12" t="s">
        <v>19</v>
      </c>
      <c r="D64" s="12" t="s">
        <v>22</v>
      </c>
      <c r="E64" s="13" t="s">
        <v>38</v>
      </c>
      <c r="F64" s="13" t="s">
        <v>38</v>
      </c>
      <c r="J64" s="12" t="s">
        <v>243</v>
      </c>
    </row>
    <row r="65" spans="1:10" ht="13">
      <c r="A65" s="17" t="s">
        <v>166</v>
      </c>
      <c r="B65" s="16">
        <v>9.3159722222222227E-2</v>
      </c>
      <c r="C65" s="12" t="s">
        <v>19</v>
      </c>
      <c r="D65" s="12" t="s">
        <v>22</v>
      </c>
      <c r="E65" s="13">
        <v>13</v>
      </c>
      <c r="F65" s="14">
        <f>E65-8</f>
        <v>5</v>
      </c>
    </row>
    <row r="66" spans="1:10" ht="13">
      <c r="A66" s="17" t="s">
        <v>166</v>
      </c>
      <c r="B66" s="16">
        <v>9.3530092592592595E-2</v>
      </c>
      <c r="C66" s="12" t="s">
        <v>19</v>
      </c>
      <c r="D66" s="12" t="s">
        <v>37</v>
      </c>
      <c r="E66" s="13" t="s">
        <v>38</v>
      </c>
      <c r="F66" s="13" t="s">
        <v>38</v>
      </c>
      <c r="J66" s="12" t="s">
        <v>103</v>
      </c>
    </row>
    <row r="67" spans="1:10" ht="13">
      <c r="A67" s="17" t="s">
        <v>166</v>
      </c>
      <c r="B67" s="16">
        <v>9.3530092592592595E-2</v>
      </c>
      <c r="C67" s="12" t="s">
        <v>19</v>
      </c>
      <c r="D67" s="12" t="s">
        <v>37</v>
      </c>
      <c r="E67" s="13">
        <v>10</v>
      </c>
      <c r="F67" s="14">
        <f>E67-5</f>
        <v>5</v>
      </c>
      <c r="J67" s="12" t="s">
        <v>105</v>
      </c>
    </row>
    <row r="68" spans="1:10" ht="13">
      <c r="A68" s="17" t="s">
        <v>166</v>
      </c>
      <c r="B68" s="16">
        <v>9.481481481481481E-2</v>
      </c>
      <c r="C68" s="12" t="s">
        <v>19</v>
      </c>
      <c r="D68" s="12" t="s">
        <v>22</v>
      </c>
      <c r="E68" s="13">
        <v>24</v>
      </c>
      <c r="F68" s="14">
        <f>E68-8</f>
        <v>16</v>
      </c>
    </row>
    <row r="69" spans="1:10" ht="13">
      <c r="A69" s="17" t="s">
        <v>166</v>
      </c>
      <c r="B69" s="16">
        <v>9.493055555555556E-2</v>
      </c>
      <c r="C69" s="12" t="s">
        <v>19</v>
      </c>
      <c r="D69" s="12" t="s">
        <v>37</v>
      </c>
      <c r="E69" s="13">
        <v>13</v>
      </c>
      <c r="F69" s="14">
        <f>E69-5</f>
        <v>8</v>
      </c>
      <c r="J69" s="12" t="s">
        <v>105</v>
      </c>
    </row>
    <row r="70" spans="1:10" ht="13">
      <c r="A70" s="17" t="s">
        <v>166</v>
      </c>
      <c r="B70" s="16">
        <v>9.493055555555556E-2</v>
      </c>
      <c r="C70" s="12" t="s">
        <v>19</v>
      </c>
      <c r="D70" s="12" t="s">
        <v>37</v>
      </c>
      <c r="E70" s="13" t="s">
        <v>38</v>
      </c>
      <c r="F70" s="13" t="s">
        <v>38</v>
      </c>
      <c r="J70" s="12" t="s">
        <v>103</v>
      </c>
    </row>
    <row r="71" spans="1:10" ht="13">
      <c r="A71" s="17" t="s">
        <v>166</v>
      </c>
      <c r="B71" s="16">
        <v>0.10827546296296296</v>
      </c>
      <c r="C71" s="12" t="s">
        <v>19</v>
      </c>
      <c r="D71" s="12" t="s">
        <v>15</v>
      </c>
      <c r="E71" s="13" t="s">
        <v>38</v>
      </c>
      <c r="F71" s="13" t="s">
        <v>38</v>
      </c>
      <c r="J71" s="12" t="s">
        <v>103</v>
      </c>
    </row>
    <row r="72" spans="1:10" ht="13">
      <c r="A72" s="17" t="s">
        <v>166</v>
      </c>
      <c r="B72" s="16">
        <v>0.10827546296296296</v>
      </c>
      <c r="C72" s="12" t="s">
        <v>19</v>
      </c>
      <c r="D72" s="12" t="s">
        <v>15</v>
      </c>
      <c r="E72" s="13">
        <v>5</v>
      </c>
      <c r="F72" s="14">
        <f>E72-0</f>
        <v>5</v>
      </c>
      <c r="J72" s="12" t="s">
        <v>105</v>
      </c>
    </row>
    <row r="73" spans="1:10" ht="13">
      <c r="A73" s="17" t="s">
        <v>166</v>
      </c>
      <c r="B73" s="16">
        <v>0.10829861111111111</v>
      </c>
      <c r="C73" s="12" t="s">
        <v>18</v>
      </c>
      <c r="D73" s="12" t="s">
        <v>15</v>
      </c>
      <c r="E73" s="13">
        <v>11</v>
      </c>
      <c r="F73" s="14">
        <f>E73-3</f>
        <v>8</v>
      </c>
    </row>
    <row r="74" spans="1:10" ht="13">
      <c r="A74" s="17" t="s">
        <v>166</v>
      </c>
      <c r="B74" s="16">
        <v>0.10847222222222222</v>
      </c>
      <c r="C74" s="12" t="s">
        <v>19</v>
      </c>
      <c r="D74" s="12" t="s">
        <v>22</v>
      </c>
      <c r="E74" s="13">
        <v>22</v>
      </c>
      <c r="F74" s="14">
        <f>E74-8</f>
        <v>14</v>
      </c>
    </row>
    <row r="75" spans="1:10" ht="13">
      <c r="A75" s="17" t="s">
        <v>166</v>
      </c>
      <c r="B75" s="16">
        <v>0.1084837962962963</v>
      </c>
      <c r="C75" s="12" t="s">
        <v>18</v>
      </c>
      <c r="D75" s="12" t="s">
        <v>22</v>
      </c>
      <c r="E75" s="13">
        <v>15</v>
      </c>
      <c r="F75" s="14">
        <f t="shared" ref="F75:F76" si="3">E75-3</f>
        <v>12</v>
      </c>
    </row>
    <row r="76" spans="1:10" ht="13">
      <c r="A76" s="17" t="s">
        <v>166</v>
      </c>
      <c r="B76" s="16">
        <v>0.1084837962962963</v>
      </c>
      <c r="C76" s="12" t="s">
        <v>23</v>
      </c>
      <c r="D76" s="12" t="s">
        <v>22</v>
      </c>
      <c r="E76" s="13">
        <v>9</v>
      </c>
      <c r="F76" s="14">
        <f t="shared" si="3"/>
        <v>6</v>
      </c>
    </row>
    <row r="77" spans="1:10" ht="13">
      <c r="A77" s="17" t="s">
        <v>166</v>
      </c>
      <c r="B77" s="16">
        <v>0.10849537037037037</v>
      </c>
      <c r="C77" s="12" t="s">
        <v>21</v>
      </c>
      <c r="D77" s="12" t="s">
        <v>22</v>
      </c>
      <c r="E77" s="13">
        <v>10</v>
      </c>
      <c r="F77" s="14">
        <f>E77-1</f>
        <v>9</v>
      </c>
    </row>
    <row r="78" spans="1:10" ht="13">
      <c r="A78" s="17" t="s">
        <v>166</v>
      </c>
      <c r="B78" s="16">
        <v>0.10850694444444445</v>
      </c>
      <c r="C78" s="12" t="s">
        <v>14</v>
      </c>
      <c r="D78" s="12" t="s">
        <v>22</v>
      </c>
      <c r="E78" s="13">
        <v>22</v>
      </c>
      <c r="F78" s="14">
        <f>E78-6</f>
        <v>16</v>
      </c>
    </row>
    <row r="79" spans="1:10" ht="13">
      <c r="A79" s="17" t="s">
        <v>166</v>
      </c>
      <c r="B79" s="16">
        <v>0.10851851851851851</v>
      </c>
      <c r="C79" s="12" t="s">
        <v>13</v>
      </c>
      <c r="D79" s="12" t="s">
        <v>22</v>
      </c>
      <c r="E79" s="13">
        <v>15</v>
      </c>
      <c r="F79" s="14">
        <f>E79-0</f>
        <v>15</v>
      </c>
    </row>
    <row r="80" spans="1:10" ht="13">
      <c r="A80" s="17" t="s">
        <v>166</v>
      </c>
      <c r="B80" s="16">
        <v>0.11172453703703704</v>
      </c>
      <c r="C80" s="12" t="s">
        <v>18</v>
      </c>
      <c r="D80" s="12" t="s">
        <v>101</v>
      </c>
      <c r="E80" s="13">
        <v>9</v>
      </c>
      <c r="F80" s="15"/>
      <c r="J80" s="12" t="s">
        <v>251</v>
      </c>
    </row>
    <row r="81" spans="1:10" ht="13">
      <c r="A81" s="17" t="s">
        <v>166</v>
      </c>
      <c r="B81" s="16">
        <v>0.11731481481481482</v>
      </c>
      <c r="C81" s="12" t="s">
        <v>19</v>
      </c>
      <c r="D81" s="12" t="s">
        <v>22</v>
      </c>
      <c r="E81" s="13">
        <v>26</v>
      </c>
      <c r="F81" s="14">
        <f>E81-8</f>
        <v>18</v>
      </c>
    </row>
    <row r="82" spans="1:10" ht="13">
      <c r="A82" s="17" t="s">
        <v>166</v>
      </c>
      <c r="B82" s="16">
        <v>0.11928240740740741</v>
      </c>
      <c r="C82" s="12" t="s">
        <v>14</v>
      </c>
      <c r="D82" s="12" t="s">
        <v>22</v>
      </c>
      <c r="E82" s="13" t="s">
        <v>17</v>
      </c>
      <c r="F82" s="13">
        <v>20</v>
      </c>
    </row>
    <row r="83" spans="1:10" ht="13">
      <c r="A83" s="17" t="s">
        <v>166</v>
      </c>
      <c r="B83" s="16">
        <v>0.12172453703703703</v>
      </c>
      <c r="C83" s="12" t="s">
        <v>18</v>
      </c>
      <c r="D83" s="12" t="s">
        <v>33</v>
      </c>
      <c r="E83" s="14">
        <f>F83+5</f>
        <v>24</v>
      </c>
      <c r="F83" s="13">
        <v>19</v>
      </c>
      <c r="J83" s="12" t="s">
        <v>253</v>
      </c>
    </row>
    <row r="84" spans="1:10" ht="13">
      <c r="A84" s="17" t="s">
        <v>166</v>
      </c>
      <c r="B84" s="16">
        <v>0.12181712962962964</v>
      </c>
      <c r="C84" s="12" t="s">
        <v>18</v>
      </c>
      <c r="D84" s="12" t="s">
        <v>28</v>
      </c>
      <c r="E84" s="13">
        <v>9</v>
      </c>
      <c r="F84" s="15"/>
      <c r="H84" s="12" t="s">
        <v>254</v>
      </c>
    </row>
    <row r="85" spans="1:10" ht="13">
      <c r="A85" s="17" t="s">
        <v>166</v>
      </c>
      <c r="B85" s="16">
        <v>0.12324074074074073</v>
      </c>
      <c r="C85" s="12" t="s">
        <v>13</v>
      </c>
      <c r="D85" s="12" t="s">
        <v>33</v>
      </c>
      <c r="E85" s="13">
        <v>16</v>
      </c>
      <c r="F85" s="14">
        <f>E85-6</f>
        <v>10</v>
      </c>
      <c r="J85" s="12" t="s">
        <v>120</v>
      </c>
    </row>
    <row r="86" spans="1:10" ht="13">
      <c r="A86" s="17" t="s">
        <v>166</v>
      </c>
      <c r="B86" s="16">
        <v>0.12343750000000001</v>
      </c>
      <c r="C86" s="12" t="s">
        <v>13</v>
      </c>
      <c r="D86" s="12" t="s">
        <v>28</v>
      </c>
      <c r="E86" s="13">
        <v>15</v>
      </c>
      <c r="F86" s="15"/>
      <c r="H86" s="12" t="s">
        <v>256</v>
      </c>
    </row>
    <row r="87" spans="1:10" ht="13">
      <c r="A87" s="17" t="s">
        <v>166</v>
      </c>
      <c r="B87" s="16">
        <v>0.12515046296296295</v>
      </c>
      <c r="C87" s="12" t="s">
        <v>21</v>
      </c>
      <c r="D87" s="12" t="s">
        <v>33</v>
      </c>
      <c r="E87" s="13">
        <v>15</v>
      </c>
      <c r="F87" s="14">
        <f>E87-6</f>
        <v>9</v>
      </c>
      <c r="J87" s="12" t="s">
        <v>257</v>
      </c>
    </row>
    <row r="88" spans="1:10" ht="13">
      <c r="A88" s="17" t="s">
        <v>166</v>
      </c>
      <c r="B88" s="16">
        <v>0.12523148148148147</v>
      </c>
      <c r="C88" s="12" t="s">
        <v>21</v>
      </c>
      <c r="D88" s="12" t="s">
        <v>28</v>
      </c>
      <c r="E88" s="13">
        <v>7</v>
      </c>
      <c r="F88" s="15"/>
      <c r="H88" s="12" t="s">
        <v>258</v>
      </c>
      <c r="I88" s="12">
        <v>1</v>
      </c>
    </row>
    <row r="89" spans="1:10" ht="13">
      <c r="A89" s="17" t="s">
        <v>166</v>
      </c>
      <c r="B89" s="16">
        <v>0.12587962962962962</v>
      </c>
      <c r="C89" s="12" t="s">
        <v>19</v>
      </c>
      <c r="D89" s="12" t="s">
        <v>30</v>
      </c>
      <c r="E89" s="13">
        <v>23</v>
      </c>
      <c r="F89" s="14">
        <f>E89-6</f>
        <v>17</v>
      </c>
      <c r="J89" s="12" t="s">
        <v>47</v>
      </c>
    </row>
    <row r="90" spans="1:10" ht="13">
      <c r="A90" s="17" t="s">
        <v>166</v>
      </c>
      <c r="B90" s="16">
        <v>0.12601851851851853</v>
      </c>
      <c r="C90" s="12" t="s">
        <v>19</v>
      </c>
      <c r="D90" s="12" t="s">
        <v>28</v>
      </c>
      <c r="E90" s="13">
        <v>14</v>
      </c>
      <c r="F90" s="15"/>
      <c r="H90" s="12" t="s">
        <v>260</v>
      </c>
      <c r="I90" s="12">
        <v>1</v>
      </c>
    </row>
    <row r="91" spans="1:10" ht="13">
      <c r="A91" s="17" t="s">
        <v>166</v>
      </c>
      <c r="B91" s="16">
        <v>0.12640046296296295</v>
      </c>
      <c r="C91" s="12" t="s">
        <v>19</v>
      </c>
      <c r="D91" s="12" t="s">
        <v>22</v>
      </c>
      <c r="E91" s="13">
        <v>16</v>
      </c>
      <c r="F91" s="14">
        <f>E91-8</f>
        <v>8</v>
      </c>
    </row>
    <row r="92" spans="1:10" ht="13">
      <c r="A92" s="17" t="s">
        <v>166</v>
      </c>
      <c r="B92" s="16">
        <v>0.12715277777777778</v>
      </c>
      <c r="C92" s="12" t="s">
        <v>23</v>
      </c>
      <c r="D92" s="12" t="s">
        <v>28</v>
      </c>
      <c r="E92" s="13">
        <v>3</v>
      </c>
      <c r="F92" s="15"/>
      <c r="H92" s="12" t="s">
        <v>263</v>
      </c>
      <c r="J92" s="12" t="s">
        <v>148</v>
      </c>
    </row>
    <row r="93" spans="1:10" ht="13">
      <c r="A93" s="17" t="s">
        <v>166</v>
      </c>
      <c r="B93" s="16">
        <v>0.1272800925925926</v>
      </c>
      <c r="C93" s="12" t="s">
        <v>23</v>
      </c>
      <c r="D93" s="12" t="s">
        <v>16</v>
      </c>
      <c r="E93" s="13" t="s">
        <v>17</v>
      </c>
      <c r="F93" s="13">
        <v>20</v>
      </c>
    </row>
    <row r="94" spans="1:10" ht="13">
      <c r="A94" s="17" t="s">
        <v>166</v>
      </c>
      <c r="B94" s="16">
        <v>0.12753472222222223</v>
      </c>
      <c r="C94" s="12" t="s">
        <v>13</v>
      </c>
      <c r="D94" s="12" t="s">
        <v>16</v>
      </c>
      <c r="E94" s="13">
        <v>4</v>
      </c>
      <c r="F94" s="14">
        <f>E94-0</f>
        <v>4</v>
      </c>
    </row>
    <row r="95" spans="1:10" ht="13">
      <c r="A95" s="17" t="s">
        <v>166</v>
      </c>
      <c r="B95" s="16">
        <v>0.1272800925925926</v>
      </c>
      <c r="C95" s="12" t="s">
        <v>19</v>
      </c>
      <c r="D95" s="12" t="s">
        <v>16</v>
      </c>
      <c r="E95" s="13" t="s">
        <v>17</v>
      </c>
      <c r="F95" s="13">
        <v>20</v>
      </c>
      <c r="J95" s="12" t="s">
        <v>103</v>
      </c>
    </row>
    <row r="96" spans="1:10" ht="13">
      <c r="A96" s="17" t="s">
        <v>166</v>
      </c>
      <c r="B96" s="16">
        <v>0.1272800925925926</v>
      </c>
      <c r="C96" s="12" t="s">
        <v>19</v>
      </c>
      <c r="D96" s="12" t="s">
        <v>16</v>
      </c>
      <c r="E96" s="13">
        <v>6</v>
      </c>
      <c r="F96" s="13">
        <f t="shared" ref="F96:F97" si="4">E96-4</f>
        <v>2</v>
      </c>
      <c r="J96" s="12" t="s">
        <v>105</v>
      </c>
    </row>
    <row r="97" spans="1:10" ht="13">
      <c r="A97" s="17" t="s">
        <v>166</v>
      </c>
      <c r="B97" s="16">
        <v>0.12785879629629629</v>
      </c>
      <c r="C97" s="12" t="s">
        <v>14</v>
      </c>
      <c r="D97" s="12" t="s">
        <v>16</v>
      </c>
      <c r="E97" s="13">
        <v>17</v>
      </c>
      <c r="F97" s="14">
        <f t="shared" si="4"/>
        <v>13</v>
      </c>
    </row>
    <row r="98" spans="1:10" ht="13">
      <c r="A98" s="17" t="s">
        <v>166</v>
      </c>
      <c r="B98" s="16">
        <v>0.12785879629629629</v>
      </c>
      <c r="C98" s="12" t="s">
        <v>21</v>
      </c>
      <c r="D98" s="12" t="s">
        <v>16</v>
      </c>
      <c r="E98" s="13">
        <v>17</v>
      </c>
      <c r="F98" s="14">
        <f>E98-1</f>
        <v>16</v>
      </c>
    </row>
    <row r="99" spans="1:10" ht="13">
      <c r="A99" s="17" t="s">
        <v>166</v>
      </c>
      <c r="B99" s="16">
        <v>0.12807870370370369</v>
      </c>
      <c r="C99" s="12" t="s">
        <v>18</v>
      </c>
      <c r="D99" s="12" t="s">
        <v>16</v>
      </c>
      <c r="E99" s="13">
        <v>13</v>
      </c>
      <c r="F99" s="14">
        <f>E99-3</f>
        <v>10</v>
      </c>
    </row>
    <row r="100" spans="1:10" ht="13">
      <c r="A100" s="17" t="s">
        <v>166</v>
      </c>
      <c r="B100" s="16">
        <v>0.12964120370370372</v>
      </c>
      <c r="C100" s="12" t="s">
        <v>14</v>
      </c>
      <c r="D100" s="12" t="s">
        <v>167</v>
      </c>
      <c r="E100" s="13">
        <v>16</v>
      </c>
      <c r="F100" s="15"/>
    </row>
    <row r="101" spans="1:10" ht="13">
      <c r="A101" s="17" t="s">
        <v>166</v>
      </c>
      <c r="B101" s="16">
        <v>0.1305324074074074</v>
      </c>
      <c r="C101" s="12" t="s">
        <v>21</v>
      </c>
      <c r="D101" s="12" t="s">
        <v>33</v>
      </c>
      <c r="E101" s="13" t="s">
        <v>38</v>
      </c>
      <c r="F101" s="13" t="s">
        <v>38</v>
      </c>
      <c r="J101" s="12" t="s">
        <v>257</v>
      </c>
    </row>
    <row r="102" spans="1:10" ht="13">
      <c r="A102" s="17" t="s">
        <v>166</v>
      </c>
      <c r="B102" s="16">
        <v>0.13099537037037037</v>
      </c>
      <c r="C102" s="12" t="s">
        <v>14</v>
      </c>
      <c r="D102" s="12" t="s">
        <v>30</v>
      </c>
      <c r="E102" s="13">
        <v>13</v>
      </c>
      <c r="F102" s="14">
        <f>E102-6</f>
        <v>7</v>
      </c>
      <c r="J102" s="12" t="s">
        <v>58</v>
      </c>
    </row>
    <row r="103" spans="1:10" ht="13">
      <c r="A103" s="17" t="s">
        <v>166</v>
      </c>
      <c r="B103" s="16">
        <v>0.13134259259259259</v>
      </c>
      <c r="C103" s="12" t="s">
        <v>14</v>
      </c>
      <c r="D103" s="12" t="s">
        <v>30</v>
      </c>
      <c r="E103" s="13" t="s">
        <v>38</v>
      </c>
      <c r="F103" s="13" t="s">
        <v>38</v>
      </c>
      <c r="J103" s="12" t="s">
        <v>32</v>
      </c>
    </row>
    <row r="104" spans="1:10" ht="13">
      <c r="A104" s="17" t="s">
        <v>166</v>
      </c>
      <c r="B104" s="16">
        <v>0.13186342592592593</v>
      </c>
      <c r="C104" s="12" t="s">
        <v>18</v>
      </c>
      <c r="D104" s="12" t="s">
        <v>33</v>
      </c>
      <c r="E104" s="13">
        <v>21</v>
      </c>
      <c r="F104" s="13">
        <v>16</v>
      </c>
      <c r="J104" s="12" t="s">
        <v>155</v>
      </c>
    </row>
    <row r="105" spans="1:10" ht="13">
      <c r="A105" s="17" t="s">
        <v>166</v>
      </c>
      <c r="B105" s="16">
        <v>0.13192129629629629</v>
      </c>
      <c r="C105" s="12" t="s">
        <v>18</v>
      </c>
      <c r="D105" s="12" t="s">
        <v>28</v>
      </c>
      <c r="E105" s="13">
        <v>9</v>
      </c>
      <c r="F105" s="15"/>
      <c r="H105" s="12" t="s">
        <v>279</v>
      </c>
    </row>
    <row r="106" spans="1:10" ht="13">
      <c r="A106" s="17" t="s">
        <v>166</v>
      </c>
      <c r="B106" s="16">
        <v>0.13239583333333332</v>
      </c>
      <c r="C106" s="12" t="s">
        <v>18</v>
      </c>
      <c r="D106" s="12" t="s">
        <v>28</v>
      </c>
      <c r="E106" s="13">
        <v>2</v>
      </c>
      <c r="F106" s="15"/>
      <c r="H106" s="12" t="s">
        <v>280</v>
      </c>
      <c r="J106" s="12" t="s">
        <v>82</v>
      </c>
    </row>
    <row r="107" spans="1:10" ht="13">
      <c r="A107" s="17" t="s">
        <v>166</v>
      </c>
      <c r="B107" s="16">
        <v>0.13500000000000001</v>
      </c>
      <c r="C107" s="12" t="s">
        <v>19</v>
      </c>
      <c r="D107" s="12" t="s">
        <v>30</v>
      </c>
      <c r="E107" s="13">
        <v>8</v>
      </c>
      <c r="F107" s="14">
        <f>E107-6</f>
        <v>2</v>
      </c>
      <c r="J107" s="12" t="s">
        <v>159</v>
      </c>
    </row>
    <row r="108" spans="1:10" ht="13">
      <c r="A108" s="17" t="s">
        <v>166</v>
      </c>
      <c r="B108" s="16">
        <v>0.13571759259259258</v>
      </c>
      <c r="C108" s="12" t="s">
        <v>19</v>
      </c>
      <c r="D108" s="12" t="s">
        <v>22</v>
      </c>
      <c r="E108" s="13">
        <v>17</v>
      </c>
      <c r="F108" s="13">
        <f>E108-8</f>
        <v>9</v>
      </c>
    </row>
    <row r="109" spans="1:10" ht="13">
      <c r="A109" s="17" t="s">
        <v>166</v>
      </c>
      <c r="B109" s="16">
        <v>0.13601851851851851</v>
      </c>
      <c r="C109" s="12" t="s">
        <v>13</v>
      </c>
      <c r="D109" s="12" t="s">
        <v>30</v>
      </c>
      <c r="E109" s="13">
        <v>16</v>
      </c>
      <c r="F109" s="14">
        <f>E109-6</f>
        <v>10</v>
      </c>
      <c r="J109" s="12" t="s">
        <v>88</v>
      </c>
    </row>
    <row r="110" spans="1:10" ht="13">
      <c r="A110" s="17" t="s">
        <v>166</v>
      </c>
      <c r="B110" s="16">
        <v>0.13622685185185185</v>
      </c>
      <c r="C110" s="12" t="s">
        <v>13</v>
      </c>
      <c r="D110" s="12" t="s">
        <v>28</v>
      </c>
      <c r="E110" s="13">
        <v>15</v>
      </c>
      <c r="F110" s="15"/>
      <c r="H110" s="12" t="s">
        <v>284</v>
      </c>
    </row>
    <row r="111" spans="1:10" ht="13">
      <c r="A111" s="17" t="s">
        <v>166</v>
      </c>
      <c r="B111" s="16">
        <v>0.13697916666666668</v>
      </c>
      <c r="C111" s="12" t="s">
        <v>23</v>
      </c>
      <c r="D111" s="12" t="s">
        <v>30</v>
      </c>
      <c r="E111" s="13">
        <v>16</v>
      </c>
      <c r="F111" s="14">
        <f>E111-5</f>
        <v>11</v>
      </c>
      <c r="J111" s="12" t="s">
        <v>39</v>
      </c>
    </row>
    <row r="112" spans="1:10" ht="13">
      <c r="A112" s="17" t="s">
        <v>166</v>
      </c>
      <c r="B112" s="16">
        <v>0.13707175925925927</v>
      </c>
      <c r="C112" s="12" t="s">
        <v>23</v>
      </c>
      <c r="D112" s="12" t="s">
        <v>28</v>
      </c>
      <c r="E112" s="13">
        <v>8</v>
      </c>
      <c r="F112" s="15"/>
      <c r="H112" s="12" t="s">
        <v>285</v>
      </c>
      <c r="I112" s="12">
        <v>1</v>
      </c>
    </row>
    <row r="113" spans="1:10" ht="13">
      <c r="A113" s="17" t="s">
        <v>166</v>
      </c>
      <c r="B113" s="16">
        <v>0.13734953703703703</v>
      </c>
      <c r="C113" s="12" t="s">
        <v>23</v>
      </c>
      <c r="D113" s="12" t="s">
        <v>30</v>
      </c>
      <c r="E113" s="13">
        <v>11</v>
      </c>
      <c r="F113" s="14">
        <f>E113-5</f>
        <v>6</v>
      </c>
      <c r="J113" s="12" t="s">
        <v>39</v>
      </c>
    </row>
    <row r="114" spans="1:10" ht="13">
      <c r="A114" s="17" t="s">
        <v>166</v>
      </c>
      <c r="B114" s="16">
        <v>0.13745370370370372</v>
      </c>
      <c r="C114" s="12" t="s">
        <v>23</v>
      </c>
      <c r="D114" s="12" t="s">
        <v>28</v>
      </c>
      <c r="E114" s="13">
        <v>4</v>
      </c>
      <c r="F114" s="15"/>
      <c r="H114" s="12" t="s">
        <v>286</v>
      </c>
    </row>
    <row r="115" spans="1:10" ht="13">
      <c r="A115" s="17" t="s">
        <v>166</v>
      </c>
      <c r="B115" s="16">
        <v>0.13954861111111111</v>
      </c>
      <c r="C115" s="12" t="s">
        <v>21</v>
      </c>
      <c r="D115" s="12" t="s">
        <v>33</v>
      </c>
      <c r="E115" s="13">
        <v>8</v>
      </c>
      <c r="F115" s="13">
        <f t="shared" ref="F115:F116" si="5">E115-6</f>
        <v>2</v>
      </c>
      <c r="J115" s="12" t="s">
        <v>190</v>
      </c>
    </row>
    <row r="116" spans="1:10" ht="13">
      <c r="A116" s="17" t="s">
        <v>166</v>
      </c>
      <c r="B116" s="16">
        <v>0.14037037037037037</v>
      </c>
      <c r="C116" s="12" t="s">
        <v>14</v>
      </c>
      <c r="D116" s="12" t="s">
        <v>52</v>
      </c>
      <c r="E116" s="13">
        <v>24</v>
      </c>
      <c r="F116" s="13">
        <f t="shared" si="5"/>
        <v>18</v>
      </c>
    </row>
    <row r="117" spans="1:10" ht="13">
      <c r="A117" s="17" t="s">
        <v>166</v>
      </c>
      <c r="B117" s="16">
        <v>0.14077546296296295</v>
      </c>
      <c r="C117" s="12" t="s">
        <v>14</v>
      </c>
      <c r="D117" s="12" t="s">
        <v>30</v>
      </c>
      <c r="E117" s="14">
        <f>F117+6</f>
        <v>8</v>
      </c>
      <c r="F117" s="13">
        <v>2</v>
      </c>
      <c r="J117" s="12" t="s">
        <v>58</v>
      </c>
    </row>
    <row r="118" spans="1:10" ht="13">
      <c r="A118" s="17" t="s">
        <v>166</v>
      </c>
      <c r="B118" s="16">
        <v>0.14108796296296297</v>
      </c>
      <c r="C118" s="12" t="s">
        <v>14</v>
      </c>
      <c r="D118" s="12" t="s">
        <v>30</v>
      </c>
      <c r="E118" s="13">
        <v>18</v>
      </c>
      <c r="F118" s="14">
        <f>E118-6</f>
        <v>12</v>
      </c>
      <c r="J118" s="12" t="s">
        <v>32</v>
      </c>
    </row>
    <row r="119" spans="1:10" ht="13">
      <c r="A119" s="17" t="s">
        <v>166</v>
      </c>
      <c r="B119" s="16">
        <v>0.14122685185185185</v>
      </c>
      <c r="C119" s="12" t="s">
        <v>14</v>
      </c>
      <c r="D119" s="12" t="s">
        <v>28</v>
      </c>
      <c r="E119" s="13">
        <v>8</v>
      </c>
      <c r="F119" s="15"/>
      <c r="H119" s="12" t="s">
        <v>288</v>
      </c>
    </row>
    <row r="120" spans="1:10" ht="13">
      <c r="A120" s="17" t="s">
        <v>166</v>
      </c>
      <c r="B120" s="16">
        <v>0.14170138888888889</v>
      </c>
      <c r="C120" s="12" t="s">
        <v>18</v>
      </c>
      <c r="D120" s="12" t="s">
        <v>33</v>
      </c>
      <c r="E120" s="13">
        <v>13</v>
      </c>
      <c r="F120" s="13">
        <v>8</v>
      </c>
      <c r="J120" s="12" t="s">
        <v>155</v>
      </c>
    </row>
    <row r="121" spans="1:10" ht="13">
      <c r="A121" s="17" t="s">
        <v>166</v>
      </c>
      <c r="B121" s="16">
        <v>0.14204861111111111</v>
      </c>
      <c r="C121" s="12" t="s">
        <v>18</v>
      </c>
      <c r="D121" s="12" t="s">
        <v>28</v>
      </c>
      <c r="E121" s="13">
        <v>7</v>
      </c>
      <c r="F121" s="15"/>
      <c r="H121" s="12" t="s">
        <v>289</v>
      </c>
      <c r="I121" s="12">
        <v>0.5</v>
      </c>
      <c r="J121" s="12" t="s">
        <v>290</v>
      </c>
    </row>
    <row r="122" spans="1:10" ht="13">
      <c r="A122" s="17" t="s">
        <v>166</v>
      </c>
      <c r="B122" s="16">
        <v>0.14318287037037036</v>
      </c>
      <c r="C122" s="12" t="s">
        <v>23</v>
      </c>
      <c r="D122" s="12" t="s">
        <v>30</v>
      </c>
      <c r="E122" s="13">
        <v>14</v>
      </c>
      <c r="F122" s="14">
        <f>E122-5</f>
        <v>9</v>
      </c>
      <c r="J122" s="12" t="s">
        <v>291</v>
      </c>
    </row>
    <row r="123" spans="1:10" ht="13">
      <c r="A123" s="17" t="s">
        <v>166</v>
      </c>
      <c r="B123" s="16">
        <v>0.14180555555555555</v>
      </c>
      <c r="C123" s="12" t="s">
        <v>13</v>
      </c>
      <c r="D123" s="12" t="s">
        <v>30</v>
      </c>
      <c r="E123" s="13">
        <v>21</v>
      </c>
      <c r="F123" s="14">
        <f>E123-6</f>
        <v>15</v>
      </c>
      <c r="J123" s="12" t="s">
        <v>83</v>
      </c>
    </row>
    <row r="124" spans="1:10" ht="13">
      <c r="A124" s="17" t="s">
        <v>166</v>
      </c>
      <c r="B124" s="16">
        <v>0.14331018518518518</v>
      </c>
      <c r="C124" s="12" t="s">
        <v>23</v>
      </c>
      <c r="D124" s="12" t="s">
        <v>28</v>
      </c>
      <c r="E124" s="13">
        <v>8</v>
      </c>
      <c r="F124" s="15"/>
      <c r="H124" s="12" t="s">
        <v>292</v>
      </c>
      <c r="I124" s="12">
        <v>1</v>
      </c>
    </row>
    <row r="125" spans="1:10" ht="13">
      <c r="A125" s="17" t="s">
        <v>166</v>
      </c>
      <c r="B125" s="16">
        <v>0.14331018518518518</v>
      </c>
      <c r="C125" s="12" t="s">
        <v>13</v>
      </c>
      <c r="D125" s="12" t="s">
        <v>28</v>
      </c>
      <c r="E125" s="13">
        <v>11</v>
      </c>
      <c r="F125" s="15"/>
      <c r="H125" s="12" t="s">
        <v>293</v>
      </c>
      <c r="I125" s="12">
        <v>1</v>
      </c>
    </row>
    <row r="126" spans="1:10" ht="13">
      <c r="A126" s="17" t="s">
        <v>166</v>
      </c>
      <c r="B126" s="16">
        <v>0.14385416666666667</v>
      </c>
      <c r="C126" s="12" t="s">
        <v>19</v>
      </c>
      <c r="D126" s="12" t="s">
        <v>24</v>
      </c>
      <c r="E126" s="13">
        <v>19</v>
      </c>
      <c r="F126" s="14">
        <f>E126-2</f>
        <v>17</v>
      </c>
    </row>
    <row r="127" spans="1:10" ht="13">
      <c r="A127" s="17" t="s">
        <v>166</v>
      </c>
      <c r="B127" s="16">
        <v>0.14482638888888888</v>
      </c>
      <c r="C127" s="12" t="s">
        <v>13</v>
      </c>
      <c r="D127" s="12" t="s">
        <v>77</v>
      </c>
      <c r="E127" s="13">
        <v>13</v>
      </c>
      <c r="F127" s="14">
        <f>E127-0</f>
        <v>13</v>
      </c>
    </row>
    <row r="128" spans="1:10" ht="13">
      <c r="A128" s="17" t="s">
        <v>166</v>
      </c>
      <c r="B128" s="16">
        <v>0.14518518518518519</v>
      </c>
      <c r="C128" s="12" t="s">
        <v>13</v>
      </c>
      <c r="D128" s="12" t="s">
        <v>62</v>
      </c>
      <c r="E128" s="13">
        <v>19</v>
      </c>
      <c r="F128" s="14">
        <f t="shared" ref="F128:F129" si="6">E128-4</f>
        <v>15</v>
      </c>
      <c r="J128" s="12" t="s">
        <v>224</v>
      </c>
    </row>
    <row r="129" spans="1:10" ht="13">
      <c r="A129" s="17" t="s">
        <v>166</v>
      </c>
      <c r="B129" s="16">
        <v>0.14521990740740739</v>
      </c>
      <c r="C129" s="12" t="s">
        <v>13</v>
      </c>
      <c r="D129" s="12" t="s">
        <v>62</v>
      </c>
      <c r="E129" s="13">
        <v>18</v>
      </c>
      <c r="F129" s="14">
        <f t="shared" si="6"/>
        <v>14</v>
      </c>
      <c r="J129" s="12" t="s">
        <v>224</v>
      </c>
    </row>
    <row r="130" spans="1:10" ht="13">
      <c r="A130" s="17" t="s">
        <v>166</v>
      </c>
      <c r="B130" s="16">
        <v>0.14537037037037037</v>
      </c>
      <c r="C130" s="12" t="s">
        <v>13</v>
      </c>
      <c r="D130" s="12" t="s">
        <v>33</v>
      </c>
      <c r="E130" s="13">
        <v>14</v>
      </c>
      <c r="F130" s="14">
        <f>E130-6</f>
        <v>8</v>
      </c>
      <c r="J130" s="12" t="s">
        <v>222</v>
      </c>
    </row>
    <row r="131" spans="1:10" ht="13">
      <c r="A131" s="17" t="s">
        <v>166</v>
      </c>
      <c r="B131" s="16">
        <v>0.14537037037037037</v>
      </c>
      <c r="C131" s="12" t="s">
        <v>13</v>
      </c>
      <c r="D131" s="12" t="s">
        <v>33</v>
      </c>
      <c r="E131" s="13" t="s">
        <v>38</v>
      </c>
      <c r="F131" s="13" t="s">
        <v>38</v>
      </c>
      <c r="J131" s="12" t="s">
        <v>103</v>
      </c>
    </row>
    <row r="132" spans="1:10" ht="13">
      <c r="A132" s="17" t="s">
        <v>166</v>
      </c>
      <c r="B132" s="16">
        <v>0.14677083333333332</v>
      </c>
      <c r="C132" s="12" t="s">
        <v>21</v>
      </c>
      <c r="D132" s="12" t="s">
        <v>33</v>
      </c>
      <c r="E132" s="13">
        <v>13</v>
      </c>
      <c r="F132" s="14">
        <f t="shared" ref="F132:F133" si="7">E132-6</f>
        <v>7</v>
      </c>
      <c r="J132" s="12" t="s">
        <v>103</v>
      </c>
    </row>
    <row r="133" spans="1:10" ht="13">
      <c r="A133" s="17" t="s">
        <v>166</v>
      </c>
      <c r="B133" s="16">
        <v>0.14677083333333332</v>
      </c>
      <c r="C133" s="12" t="s">
        <v>21</v>
      </c>
      <c r="D133" s="12" t="s">
        <v>33</v>
      </c>
      <c r="E133" s="13">
        <v>13</v>
      </c>
      <c r="F133" s="14">
        <f t="shared" si="7"/>
        <v>7</v>
      </c>
      <c r="J133" s="12" t="s">
        <v>136</v>
      </c>
    </row>
    <row r="134" spans="1:10" ht="13">
      <c r="A134" s="17" t="s">
        <v>166</v>
      </c>
      <c r="B134" s="16">
        <v>0.14754629629629629</v>
      </c>
      <c r="C134" s="12" t="s">
        <v>14</v>
      </c>
      <c r="D134" s="12" t="s">
        <v>30</v>
      </c>
      <c r="E134" s="14">
        <f t="shared" ref="E134:E135" si="8">F134+6</f>
        <v>8</v>
      </c>
      <c r="F134" s="13">
        <v>2</v>
      </c>
      <c r="J134" s="12" t="s">
        <v>56</v>
      </c>
    </row>
    <row r="135" spans="1:10" ht="13">
      <c r="A135" s="17" t="s">
        <v>166</v>
      </c>
      <c r="B135" s="16">
        <v>0.14754629629629629</v>
      </c>
      <c r="C135" s="12" t="s">
        <v>14</v>
      </c>
      <c r="D135" s="12" t="s">
        <v>30</v>
      </c>
      <c r="E135" s="14">
        <f t="shared" si="8"/>
        <v>9</v>
      </c>
      <c r="F135" s="13">
        <v>3</v>
      </c>
      <c r="J135" s="12" t="s">
        <v>168</v>
      </c>
    </row>
    <row r="136" spans="1:10" ht="13">
      <c r="A136" s="17" t="s">
        <v>166</v>
      </c>
      <c r="B136" s="16">
        <v>0.14819444444444443</v>
      </c>
      <c r="C136" s="12" t="s">
        <v>14</v>
      </c>
      <c r="D136" s="12" t="s">
        <v>30</v>
      </c>
      <c r="E136" s="13" t="s">
        <v>38</v>
      </c>
      <c r="F136" s="13" t="s">
        <v>38</v>
      </c>
      <c r="J136" s="12" t="s">
        <v>56</v>
      </c>
    </row>
    <row r="137" spans="1:10" ht="13">
      <c r="A137" s="17" t="s">
        <v>166</v>
      </c>
      <c r="B137" s="16">
        <v>0.14819444444444443</v>
      </c>
      <c r="C137" s="12" t="s">
        <v>14</v>
      </c>
      <c r="D137" s="12" t="s">
        <v>30</v>
      </c>
      <c r="E137" s="13" t="s">
        <v>17</v>
      </c>
      <c r="F137" s="13">
        <v>20</v>
      </c>
      <c r="G137" s="12" t="s">
        <v>40</v>
      </c>
      <c r="J137" s="12" t="s">
        <v>297</v>
      </c>
    </row>
    <row r="138" spans="1:10" ht="13">
      <c r="A138" s="17" t="s">
        <v>166</v>
      </c>
      <c r="B138" s="16">
        <v>0.14839120370370371</v>
      </c>
      <c r="C138" s="12" t="s">
        <v>14</v>
      </c>
      <c r="D138" s="12" t="s">
        <v>28</v>
      </c>
      <c r="E138" s="13">
        <v>10</v>
      </c>
      <c r="F138" s="15"/>
      <c r="H138" s="12" t="s">
        <v>298</v>
      </c>
    </row>
    <row r="139" spans="1:10" ht="13">
      <c r="A139" s="17" t="s">
        <v>166</v>
      </c>
      <c r="B139" s="16">
        <v>0.1489699074074074</v>
      </c>
      <c r="C139" s="12" t="s">
        <v>18</v>
      </c>
      <c r="D139" s="12" t="s">
        <v>33</v>
      </c>
      <c r="E139" s="13" t="s">
        <v>38</v>
      </c>
      <c r="F139" s="13" t="s">
        <v>38</v>
      </c>
      <c r="J139" s="12" t="s">
        <v>56</v>
      </c>
    </row>
    <row r="140" spans="1:10" ht="13">
      <c r="A140" s="17" t="s">
        <v>166</v>
      </c>
      <c r="B140" s="16">
        <v>0.1489699074074074</v>
      </c>
      <c r="C140" s="12" t="s">
        <v>18</v>
      </c>
      <c r="D140" s="12" t="s">
        <v>33</v>
      </c>
      <c r="E140" s="13">
        <v>13</v>
      </c>
      <c r="F140" s="14">
        <f>E140-5</f>
        <v>8</v>
      </c>
      <c r="J140" s="12" t="s">
        <v>155</v>
      </c>
    </row>
    <row r="141" spans="1:10" ht="13">
      <c r="A141" s="17" t="s">
        <v>166</v>
      </c>
      <c r="B141" s="16">
        <v>0.15009259259259258</v>
      </c>
      <c r="C141" s="12" t="s">
        <v>19</v>
      </c>
      <c r="D141" s="12" t="s">
        <v>30</v>
      </c>
      <c r="E141" s="13" t="s">
        <v>38</v>
      </c>
      <c r="F141" s="13" t="s">
        <v>38</v>
      </c>
      <c r="J141" s="12" t="s">
        <v>56</v>
      </c>
    </row>
    <row r="142" spans="1:10" ht="13">
      <c r="A142" s="17" t="s">
        <v>166</v>
      </c>
      <c r="B142" s="16">
        <v>0.15009259259259258</v>
      </c>
      <c r="C142" s="12" t="s">
        <v>19</v>
      </c>
      <c r="D142" s="12" t="s">
        <v>30</v>
      </c>
      <c r="E142" s="13">
        <v>18</v>
      </c>
      <c r="F142" s="14">
        <f>E142-6</f>
        <v>12</v>
      </c>
      <c r="J142" s="12" t="s">
        <v>303</v>
      </c>
    </row>
    <row r="143" spans="1:10" ht="13">
      <c r="A143" s="17" t="s">
        <v>166</v>
      </c>
      <c r="B143" s="16">
        <v>0.1501736111111111</v>
      </c>
      <c r="C143" s="12" t="s">
        <v>19</v>
      </c>
      <c r="D143" s="12" t="s">
        <v>28</v>
      </c>
      <c r="E143" s="13">
        <v>13</v>
      </c>
      <c r="F143" s="15"/>
      <c r="H143" s="12" t="s">
        <v>304</v>
      </c>
      <c r="I143" s="12">
        <v>1</v>
      </c>
    </row>
    <row r="144" spans="1:10" ht="13">
      <c r="A144" s="17" t="s">
        <v>166</v>
      </c>
      <c r="B144" s="16">
        <v>0.15185185185185185</v>
      </c>
      <c r="C144" s="12" t="s">
        <v>19</v>
      </c>
      <c r="D144" s="12" t="s">
        <v>37</v>
      </c>
      <c r="E144" s="13" t="s">
        <v>38</v>
      </c>
      <c r="F144" s="13" t="s">
        <v>38</v>
      </c>
      <c r="J144" s="12" t="s">
        <v>103</v>
      </c>
    </row>
    <row r="145" spans="1:10" ht="13">
      <c r="A145" s="17" t="s">
        <v>166</v>
      </c>
      <c r="B145" s="16">
        <v>0.15185185185185185</v>
      </c>
      <c r="C145" s="12" t="s">
        <v>19</v>
      </c>
      <c r="D145" s="12" t="s">
        <v>37</v>
      </c>
      <c r="E145" s="13">
        <v>11</v>
      </c>
      <c r="F145" s="14">
        <f>E145-5</f>
        <v>6</v>
      </c>
      <c r="J145" s="12" t="s">
        <v>105</v>
      </c>
    </row>
    <row r="146" spans="1:10" ht="13">
      <c r="A146" s="17" t="s">
        <v>166</v>
      </c>
      <c r="B146" s="16">
        <v>0.15224537037037036</v>
      </c>
      <c r="C146" s="12" t="s">
        <v>19</v>
      </c>
      <c r="D146" s="12" t="s">
        <v>137</v>
      </c>
      <c r="E146" s="13" t="s">
        <v>38</v>
      </c>
      <c r="F146" s="13" t="s">
        <v>38</v>
      </c>
      <c r="J146" s="12" t="s">
        <v>103</v>
      </c>
    </row>
    <row r="147" spans="1:10" ht="13">
      <c r="A147" s="17" t="s">
        <v>166</v>
      </c>
      <c r="B147" s="16">
        <v>0.15224537037037036</v>
      </c>
      <c r="C147" s="12" t="s">
        <v>19</v>
      </c>
      <c r="D147" s="12" t="s">
        <v>137</v>
      </c>
      <c r="E147" s="13">
        <v>21</v>
      </c>
      <c r="F147" s="14">
        <f>E147-6</f>
        <v>15</v>
      </c>
      <c r="J147" s="12" t="s">
        <v>105</v>
      </c>
    </row>
    <row r="148" spans="1:10" ht="13">
      <c r="A148" s="17" t="s">
        <v>166</v>
      </c>
      <c r="B148" s="16">
        <v>0.15478009259259259</v>
      </c>
      <c r="C148" s="12" t="s">
        <v>14</v>
      </c>
      <c r="D148" s="12" t="s">
        <v>15</v>
      </c>
      <c r="E148" s="13">
        <v>13</v>
      </c>
      <c r="F148" s="14">
        <f>E148-3</f>
        <v>10</v>
      </c>
    </row>
    <row r="149" spans="1:10" ht="13">
      <c r="A149" s="17" t="s">
        <v>166</v>
      </c>
      <c r="B149" s="16">
        <v>0.15546296296296297</v>
      </c>
      <c r="C149" s="12" t="s">
        <v>18</v>
      </c>
      <c r="D149" s="12" t="s">
        <v>101</v>
      </c>
      <c r="E149" s="13" t="s">
        <v>38</v>
      </c>
      <c r="F149" s="13" t="s">
        <v>38</v>
      </c>
      <c r="J149" s="12" t="s">
        <v>312</v>
      </c>
    </row>
    <row r="150" spans="1:10" ht="13">
      <c r="A150" s="17" t="s">
        <v>166</v>
      </c>
      <c r="B150" s="16">
        <v>0.15587962962962962</v>
      </c>
      <c r="C150" s="12" t="s">
        <v>14</v>
      </c>
      <c r="D150" s="12" t="s">
        <v>37</v>
      </c>
      <c r="E150" s="13">
        <v>20</v>
      </c>
      <c r="F150" s="14">
        <f>E150-4</f>
        <v>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>
    <outlinePr summaryBelow="0" summaryRight="0"/>
  </sheetPr>
  <dimension ref="A1:J15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7.33203125" customWidth="1"/>
    <col min="3" max="3" width="9.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34.1640625" customWidth="1"/>
    <col min="9" max="9" width="6.33203125" customWidth="1"/>
    <col min="10" max="10" width="69.1640625" customWidth="1"/>
  </cols>
  <sheetData>
    <row r="1" spans="1:10" ht="15.75" customHeight="1">
      <c r="A1" s="4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9" t="s">
        <v>1864</v>
      </c>
      <c r="B2" s="11">
        <v>9.0972222222222218E-3</v>
      </c>
      <c r="C2" s="19" t="s">
        <v>888</v>
      </c>
      <c r="D2" s="19" t="s">
        <v>67</v>
      </c>
      <c r="E2" s="13">
        <v>12</v>
      </c>
      <c r="F2" s="14">
        <f>E2--1</f>
        <v>13</v>
      </c>
      <c r="G2" s="15"/>
      <c r="H2" s="15"/>
      <c r="I2" s="15"/>
      <c r="J2" s="15"/>
    </row>
    <row r="3" spans="1:10" ht="15.75" customHeight="1">
      <c r="A3" s="19" t="s">
        <v>1864</v>
      </c>
      <c r="B3" s="11">
        <v>9.6296296296296303E-3</v>
      </c>
      <c r="C3" s="19" t="s">
        <v>888</v>
      </c>
      <c r="D3" s="19" t="s">
        <v>16</v>
      </c>
      <c r="E3" s="13">
        <v>16</v>
      </c>
      <c r="F3" s="14">
        <f>E3-1</f>
        <v>15</v>
      </c>
      <c r="G3" s="15"/>
      <c r="H3" s="15"/>
      <c r="I3" s="15"/>
      <c r="J3" s="15"/>
    </row>
    <row r="4" spans="1:10" ht="15.75" customHeight="1">
      <c r="A4" s="19" t="s">
        <v>1864</v>
      </c>
      <c r="B4" s="11">
        <v>9.8032407407407408E-3</v>
      </c>
      <c r="C4" s="19" t="s">
        <v>18</v>
      </c>
      <c r="D4" s="19" t="s">
        <v>16</v>
      </c>
      <c r="E4" s="13">
        <v>17</v>
      </c>
      <c r="F4" s="14">
        <f>E4-4</f>
        <v>13</v>
      </c>
      <c r="G4" s="15"/>
      <c r="H4" s="15"/>
      <c r="I4" s="15"/>
      <c r="J4" s="15"/>
    </row>
    <row r="5" spans="1:10" ht="15.75" customHeight="1">
      <c r="A5" s="19" t="s">
        <v>1864</v>
      </c>
      <c r="B5" s="11">
        <v>9.8263888888888897E-3</v>
      </c>
      <c r="C5" s="19" t="s">
        <v>21</v>
      </c>
      <c r="D5" s="19" t="s">
        <v>16</v>
      </c>
      <c r="E5" s="13">
        <v>15</v>
      </c>
      <c r="F5" s="14">
        <f>E5-1</f>
        <v>14</v>
      </c>
      <c r="G5" s="15"/>
      <c r="H5" s="15"/>
      <c r="I5" s="15"/>
      <c r="J5" s="15"/>
    </row>
    <row r="6" spans="1:10" ht="15.75" customHeight="1">
      <c r="A6" s="19" t="s">
        <v>1864</v>
      </c>
      <c r="B6" s="11">
        <v>9.9189814814814817E-3</v>
      </c>
      <c r="C6" s="19" t="s">
        <v>14</v>
      </c>
      <c r="D6" s="19" t="s">
        <v>16</v>
      </c>
      <c r="E6" s="13">
        <v>14</v>
      </c>
      <c r="F6" s="14">
        <f>E6-5</f>
        <v>9</v>
      </c>
      <c r="G6" s="15"/>
      <c r="H6" s="15"/>
      <c r="I6" s="15"/>
      <c r="J6" s="15"/>
    </row>
    <row r="7" spans="1:10" ht="15.75" customHeight="1">
      <c r="A7" s="19" t="s">
        <v>1864</v>
      </c>
      <c r="B7" s="11">
        <v>9.9305555555555553E-3</v>
      </c>
      <c r="C7" s="19" t="s">
        <v>66</v>
      </c>
      <c r="D7" s="19" t="s">
        <v>16</v>
      </c>
      <c r="E7" s="13">
        <v>14</v>
      </c>
      <c r="F7" s="14">
        <f>E7-2</f>
        <v>12</v>
      </c>
      <c r="G7" s="15"/>
      <c r="H7" s="15"/>
      <c r="I7" s="15"/>
      <c r="J7" s="15"/>
    </row>
    <row r="8" spans="1:10" ht="15.75" customHeight="1">
      <c r="A8" s="19" t="s">
        <v>1864</v>
      </c>
      <c r="B8" s="11">
        <v>9.9421296296296289E-3</v>
      </c>
      <c r="C8" s="19" t="s">
        <v>13</v>
      </c>
      <c r="D8" s="19" t="s">
        <v>16</v>
      </c>
      <c r="E8" s="13">
        <v>12</v>
      </c>
      <c r="F8" s="13">
        <f>E8-0</f>
        <v>12</v>
      </c>
      <c r="G8" s="15"/>
      <c r="H8" s="15"/>
      <c r="I8" s="15"/>
      <c r="J8" s="15"/>
    </row>
    <row r="9" spans="1:10" ht="15.75" customHeight="1">
      <c r="A9" s="19" t="s">
        <v>1864</v>
      </c>
      <c r="B9" s="11">
        <v>1.005787037037037E-2</v>
      </c>
      <c r="C9" s="19" t="s">
        <v>19</v>
      </c>
      <c r="D9" s="19" t="s">
        <v>16</v>
      </c>
      <c r="E9" s="13">
        <v>7</v>
      </c>
      <c r="F9" s="14">
        <f>E9-5</f>
        <v>2</v>
      </c>
      <c r="G9" s="15"/>
      <c r="H9" s="15"/>
      <c r="I9" s="15"/>
      <c r="J9" s="15"/>
    </row>
    <row r="10" spans="1:10" ht="15.75" customHeight="1">
      <c r="A10" s="19" t="s">
        <v>1864</v>
      </c>
      <c r="B10" s="11">
        <v>1.337962962962963E-2</v>
      </c>
      <c r="C10" s="19" t="s">
        <v>14</v>
      </c>
      <c r="D10" s="19" t="s">
        <v>15</v>
      </c>
      <c r="E10" s="13" t="s">
        <v>38</v>
      </c>
      <c r="F10" s="13" t="s">
        <v>38</v>
      </c>
      <c r="G10" s="15"/>
      <c r="H10" s="15"/>
      <c r="I10" s="15"/>
      <c r="J10" s="19" t="s">
        <v>103</v>
      </c>
    </row>
    <row r="11" spans="1:10" ht="15.75" customHeight="1">
      <c r="A11" s="19" t="s">
        <v>1864</v>
      </c>
      <c r="B11" s="11">
        <v>1.337962962962963E-2</v>
      </c>
      <c r="C11" s="19" t="s">
        <v>14</v>
      </c>
      <c r="D11" s="19" t="s">
        <v>15</v>
      </c>
      <c r="E11" s="13">
        <v>8</v>
      </c>
      <c r="F11" s="14">
        <f>E11-3</f>
        <v>5</v>
      </c>
      <c r="G11" s="15"/>
      <c r="H11" s="15"/>
      <c r="I11" s="15"/>
      <c r="J11" s="19" t="s">
        <v>105</v>
      </c>
    </row>
    <row r="12" spans="1:10" ht="15.75" customHeight="1">
      <c r="A12" s="19" t="s">
        <v>1864</v>
      </c>
      <c r="B12" s="11">
        <v>1.6122685185185184E-2</v>
      </c>
      <c r="C12" s="19" t="s">
        <v>19</v>
      </c>
      <c r="D12" s="19" t="s">
        <v>30</v>
      </c>
      <c r="E12" s="13">
        <v>19</v>
      </c>
      <c r="F12" s="13">
        <v>10</v>
      </c>
      <c r="G12" s="15"/>
      <c r="H12" s="15"/>
      <c r="I12" s="15"/>
      <c r="J12" s="19" t="s">
        <v>1883</v>
      </c>
    </row>
    <row r="13" spans="1:10" ht="15.75" customHeight="1">
      <c r="A13" s="19" t="s">
        <v>1864</v>
      </c>
      <c r="B13" s="11">
        <v>1.6192129629629629E-2</v>
      </c>
      <c r="C13" s="19" t="s">
        <v>19</v>
      </c>
      <c r="D13" s="19" t="s">
        <v>28</v>
      </c>
      <c r="E13" s="13">
        <v>9</v>
      </c>
      <c r="F13" s="14"/>
      <c r="G13" s="15"/>
      <c r="H13" s="15"/>
      <c r="I13" s="15"/>
      <c r="J13" s="19" t="s">
        <v>243</v>
      </c>
    </row>
    <row r="14" spans="1:10" ht="15.75" customHeight="1">
      <c r="A14" s="19" t="s">
        <v>1864</v>
      </c>
      <c r="B14" s="11">
        <v>1.7164351851851851E-2</v>
      </c>
      <c r="C14" s="19" t="s">
        <v>18</v>
      </c>
      <c r="D14" s="19" t="s">
        <v>28</v>
      </c>
      <c r="E14" s="13">
        <v>15</v>
      </c>
      <c r="F14" s="14"/>
      <c r="G14" s="15"/>
      <c r="H14" s="19" t="s">
        <v>1885</v>
      </c>
      <c r="I14" s="15"/>
      <c r="J14" s="19" t="s">
        <v>186</v>
      </c>
    </row>
    <row r="15" spans="1:10" ht="15.75" customHeight="1">
      <c r="A15" s="19" t="s">
        <v>1864</v>
      </c>
      <c r="B15" s="11">
        <v>1.7650462962962962E-2</v>
      </c>
      <c r="C15" s="19" t="s">
        <v>19</v>
      </c>
      <c r="D15" s="19" t="s">
        <v>30</v>
      </c>
      <c r="E15" s="13">
        <v>27</v>
      </c>
      <c r="F15" s="13">
        <v>17</v>
      </c>
      <c r="G15" s="15"/>
      <c r="H15" s="15"/>
      <c r="I15" s="15"/>
      <c r="J15" s="19" t="s">
        <v>1328</v>
      </c>
    </row>
    <row r="16" spans="1:10" ht="15.75" customHeight="1">
      <c r="A16" s="19" t="s">
        <v>1864</v>
      </c>
      <c r="B16" s="11">
        <v>1.7824074074074076E-2</v>
      </c>
      <c r="C16" s="19" t="s">
        <v>19</v>
      </c>
      <c r="D16" s="19" t="s">
        <v>28</v>
      </c>
      <c r="E16" s="13">
        <v>25</v>
      </c>
      <c r="F16" s="14"/>
      <c r="G16" s="15"/>
      <c r="H16" s="19" t="s">
        <v>1886</v>
      </c>
      <c r="I16" s="15"/>
      <c r="J16" s="15"/>
    </row>
    <row r="17" spans="1:10" ht="15.75" customHeight="1">
      <c r="A17" s="19" t="s">
        <v>1864</v>
      </c>
      <c r="B17" s="11">
        <v>1.7974537037037035E-2</v>
      </c>
      <c r="C17" s="19" t="s">
        <v>19</v>
      </c>
      <c r="D17" s="19" t="s">
        <v>30</v>
      </c>
      <c r="E17" s="13">
        <v>29</v>
      </c>
      <c r="F17" s="13">
        <v>19</v>
      </c>
      <c r="G17" s="15"/>
      <c r="H17" s="15"/>
      <c r="I17" s="15"/>
      <c r="J17" s="19" t="s">
        <v>1244</v>
      </c>
    </row>
    <row r="18" spans="1:10" ht="15.75" customHeight="1">
      <c r="A18" s="19" t="s">
        <v>1864</v>
      </c>
      <c r="B18" s="11">
        <v>1.8032407407407407E-2</v>
      </c>
      <c r="C18" s="19" t="s">
        <v>19</v>
      </c>
      <c r="D18" s="19" t="s">
        <v>28</v>
      </c>
      <c r="E18" s="13">
        <v>9</v>
      </c>
      <c r="F18" s="14"/>
      <c r="G18" s="15"/>
      <c r="H18" s="19" t="s">
        <v>1887</v>
      </c>
      <c r="I18" s="15"/>
      <c r="J18" s="15"/>
    </row>
    <row r="19" spans="1:10" ht="15.75" customHeight="1">
      <c r="A19" s="19" t="s">
        <v>1864</v>
      </c>
      <c r="B19" s="11">
        <v>1.9884259259259258E-2</v>
      </c>
      <c r="C19" s="19" t="s">
        <v>18</v>
      </c>
      <c r="D19" s="19" t="s">
        <v>33</v>
      </c>
      <c r="E19" s="13">
        <v>23</v>
      </c>
      <c r="F19" s="14">
        <f>E19-9</f>
        <v>14</v>
      </c>
      <c r="G19" s="15"/>
      <c r="H19" s="15"/>
      <c r="I19" s="15"/>
      <c r="J19" s="19" t="s">
        <v>781</v>
      </c>
    </row>
    <row r="20" spans="1:10" ht="15.75" customHeight="1">
      <c r="A20" s="19" t="s">
        <v>1864</v>
      </c>
      <c r="B20" s="11">
        <v>2.0462962962962964E-2</v>
      </c>
      <c r="C20" s="19" t="s">
        <v>18</v>
      </c>
      <c r="D20" s="19" t="s">
        <v>28</v>
      </c>
      <c r="E20" s="13">
        <v>31</v>
      </c>
      <c r="F20" s="14"/>
      <c r="G20" s="15"/>
      <c r="H20" s="19" t="s">
        <v>1890</v>
      </c>
      <c r="I20" s="15"/>
      <c r="J20" s="15"/>
    </row>
    <row r="21" spans="1:10" ht="15.75" customHeight="1">
      <c r="A21" s="19" t="s">
        <v>1864</v>
      </c>
      <c r="B21" s="11">
        <v>2.2488425925925926E-2</v>
      </c>
      <c r="C21" s="19" t="s">
        <v>21</v>
      </c>
      <c r="D21" s="19" t="s">
        <v>28</v>
      </c>
      <c r="E21" s="13">
        <v>9</v>
      </c>
      <c r="F21" s="14"/>
      <c r="G21" s="15"/>
      <c r="H21" s="19" t="s">
        <v>1891</v>
      </c>
      <c r="I21" s="15"/>
      <c r="J21" s="19" t="s">
        <v>1892</v>
      </c>
    </row>
    <row r="22" spans="1:10" ht="15.75" customHeight="1">
      <c r="A22" s="19" t="s">
        <v>1864</v>
      </c>
      <c r="B22" s="11">
        <v>2.4756944444444446E-2</v>
      </c>
      <c r="C22" s="19" t="s">
        <v>66</v>
      </c>
      <c r="D22" s="19" t="s">
        <v>30</v>
      </c>
      <c r="E22" s="13">
        <v>19</v>
      </c>
      <c r="F22" s="14">
        <f>E22-10</f>
        <v>9</v>
      </c>
      <c r="G22" s="15"/>
      <c r="H22" s="15"/>
      <c r="I22" s="15"/>
      <c r="J22" s="19" t="s">
        <v>477</v>
      </c>
    </row>
    <row r="23" spans="1:10" ht="15.75" customHeight="1">
      <c r="A23" s="19" t="s">
        <v>1864</v>
      </c>
      <c r="B23" s="11">
        <v>2.4965277777777777E-2</v>
      </c>
      <c r="C23" s="19" t="s">
        <v>66</v>
      </c>
      <c r="D23" s="19" t="s">
        <v>28</v>
      </c>
      <c r="E23" s="13">
        <v>23</v>
      </c>
      <c r="F23" s="14"/>
      <c r="G23" s="15"/>
      <c r="H23" s="19" t="s">
        <v>1893</v>
      </c>
      <c r="I23" s="13">
        <v>1</v>
      </c>
      <c r="J23" s="19" t="s">
        <v>1894</v>
      </c>
    </row>
    <row r="24" spans="1:10" ht="15.75" customHeight="1">
      <c r="A24" s="19" t="s">
        <v>1864</v>
      </c>
      <c r="B24" s="11">
        <v>2.6377314814814815E-2</v>
      </c>
      <c r="C24" s="19" t="s">
        <v>66</v>
      </c>
      <c r="D24" s="19" t="s">
        <v>30</v>
      </c>
      <c r="E24" s="13">
        <v>15</v>
      </c>
      <c r="F24" s="14">
        <f>E24-10</f>
        <v>5</v>
      </c>
      <c r="G24" s="15"/>
      <c r="H24" s="15"/>
      <c r="I24" s="15"/>
      <c r="J24" s="19" t="s">
        <v>477</v>
      </c>
    </row>
    <row r="25" spans="1:10" ht="15.75" customHeight="1">
      <c r="A25" s="19" t="s">
        <v>1864</v>
      </c>
      <c r="B25" s="11">
        <v>2.6666666666666668E-2</v>
      </c>
      <c r="C25" s="19" t="s">
        <v>66</v>
      </c>
      <c r="D25" s="19" t="s">
        <v>28</v>
      </c>
      <c r="E25" s="13">
        <v>14</v>
      </c>
      <c r="F25" s="14"/>
      <c r="G25" s="15"/>
      <c r="H25" s="19" t="s">
        <v>1896</v>
      </c>
      <c r="I25" s="15"/>
      <c r="J25" s="15"/>
    </row>
    <row r="26" spans="1:10" ht="15.75" customHeight="1">
      <c r="A26" s="19" t="s">
        <v>1864</v>
      </c>
      <c r="B26" s="11">
        <v>2.7384259259259261E-2</v>
      </c>
      <c r="C26" s="19" t="s">
        <v>13</v>
      </c>
      <c r="D26" s="19" t="s">
        <v>33</v>
      </c>
      <c r="E26" s="13" t="s">
        <v>20</v>
      </c>
      <c r="F26" s="13">
        <v>1</v>
      </c>
      <c r="G26" s="15"/>
      <c r="H26" s="15"/>
      <c r="I26" s="15"/>
      <c r="J26" s="19" t="s">
        <v>120</v>
      </c>
    </row>
    <row r="27" spans="1:10" ht="15.75" customHeight="1">
      <c r="A27" s="19" t="s">
        <v>1864</v>
      </c>
      <c r="B27" s="11">
        <v>2.7534722222222221E-2</v>
      </c>
      <c r="C27" s="19" t="s">
        <v>13</v>
      </c>
      <c r="D27" s="19" t="s">
        <v>33</v>
      </c>
      <c r="E27" s="13">
        <v>19</v>
      </c>
      <c r="F27" s="14">
        <f>E27-9</f>
        <v>10</v>
      </c>
      <c r="G27" s="15"/>
      <c r="H27" s="15"/>
      <c r="I27" s="15"/>
      <c r="J27" s="19" t="s">
        <v>120</v>
      </c>
    </row>
    <row r="28" spans="1:10" ht="15.75" customHeight="1">
      <c r="A28" s="19" t="s">
        <v>1864</v>
      </c>
      <c r="B28" s="11">
        <v>2.7615740740740739E-2</v>
      </c>
      <c r="C28" s="19" t="s">
        <v>13</v>
      </c>
      <c r="D28" s="19" t="s">
        <v>28</v>
      </c>
      <c r="E28" s="13">
        <v>12</v>
      </c>
      <c r="F28" s="14"/>
      <c r="G28" s="15"/>
      <c r="H28" s="19" t="s">
        <v>1899</v>
      </c>
      <c r="I28" s="15"/>
      <c r="J28" s="15"/>
    </row>
    <row r="29" spans="1:10" ht="15.75" customHeight="1">
      <c r="A29" s="19" t="s">
        <v>1864</v>
      </c>
      <c r="B29" s="11">
        <v>3.0069444444444444E-2</v>
      </c>
      <c r="C29" s="19" t="s">
        <v>21</v>
      </c>
      <c r="D29" s="19" t="s">
        <v>28</v>
      </c>
      <c r="E29" s="13">
        <v>12</v>
      </c>
      <c r="F29" s="14"/>
      <c r="G29" s="15"/>
      <c r="H29" s="19" t="s">
        <v>1900</v>
      </c>
      <c r="I29" s="13">
        <v>1</v>
      </c>
      <c r="J29" s="19" t="s">
        <v>1901</v>
      </c>
    </row>
    <row r="30" spans="1:10" ht="15.75" customHeight="1">
      <c r="A30" s="19" t="s">
        <v>1864</v>
      </c>
      <c r="B30" s="11">
        <v>3.170138888888889E-2</v>
      </c>
      <c r="C30" s="19" t="s">
        <v>21</v>
      </c>
      <c r="D30" s="19" t="s">
        <v>15</v>
      </c>
      <c r="E30" s="13" t="s">
        <v>20</v>
      </c>
      <c r="F30" s="13">
        <v>1</v>
      </c>
      <c r="G30" s="15"/>
      <c r="H30" s="15"/>
      <c r="I30" s="15"/>
      <c r="J30" s="15"/>
    </row>
    <row r="31" spans="1:10" ht="15.75" customHeight="1">
      <c r="A31" s="19" t="s">
        <v>1864</v>
      </c>
      <c r="B31" s="11">
        <v>3.2986111111111112E-2</v>
      </c>
      <c r="C31" s="19" t="s">
        <v>888</v>
      </c>
      <c r="D31" s="19" t="s">
        <v>67</v>
      </c>
      <c r="E31" s="13">
        <v>6</v>
      </c>
      <c r="F31" s="14">
        <f>E31--1</f>
        <v>7</v>
      </c>
      <c r="G31" s="15"/>
      <c r="H31" s="15"/>
      <c r="I31" s="15"/>
      <c r="J31" s="15"/>
    </row>
    <row r="32" spans="1:10" ht="15.75" customHeight="1">
      <c r="A32" s="19" t="s">
        <v>1864</v>
      </c>
      <c r="B32" s="11">
        <v>3.3518518518518517E-2</v>
      </c>
      <c r="C32" s="19" t="s">
        <v>21</v>
      </c>
      <c r="D32" s="19" t="s">
        <v>113</v>
      </c>
      <c r="E32" s="13">
        <v>20</v>
      </c>
      <c r="F32" s="14">
        <f>E32-8</f>
        <v>12</v>
      </c>
      <c r="G32" s="15"/>
      <c r="H32" s="15"/>
      <c r="I32" s="15"/>
      <c r="J32" s="15"/>
    </row>
    <row r="33" spans="1:10" ht="15.75" customHeight="1">
      <c r="A33" s="19" t="s">
        <v>1864</v>
      </c>
      <c r="B33" s="11">
        <v>3.4143518518518517E-2</v>
      </c>
      <c r="C33" s="19" t="s">
        <v>14</v>
      </c>
      <c r="D33" s="19" t="s">
        <v>15</v>
      </c>
      <c r="E33" s="13">
        <v>13</v>
      </c>
      <c r="F33" s="14">
        <f>E33-3</f>
        <v>10</v>
      </c>
      <c r="G33" s="15"/>
      <c r="H33" s="15"/>
      <c r="I33" s="15"/>
      <c r="J33" s="15"/>
    </row>
    <row r="34" spans="1:10" ht="15.75" customHeight="1">
      <c r="A34" s="19" t="s">
        <v>1864</v>
      </c>
      <c r="B34" s="11">
        <v>3.4965277777777776E-2</v>
      </c>
      <c r="C34" s="19" t="s">
        <v>18</v>
      </c>
      <c r="D34" s="19" t="s">
        <v>101</v>
      </c>
      <c r="E34" s="13">
        <v>11</v>
      </c>
      <c r="F34" s="14"/>
      <c r="G34" s="15"/>
      <c r="H34" s="15"/>
      <c r="I34" s="15"/>
      <c r="J34" s="19" t="s">
        <v>1906</v>
      </c>
    </row>
    <row r="35" spans="1:10" ht="15.75" customHeight="1">
      <c r="A35" s="19" t="s">
        <v>1864</v>
      </c>
      <c r="B35" s="11">
        <v>3.6828703703703704E-2</v>
      </c>
      <c r="C35" s="19" t="s">
        <v>18</v>
      </c>
      <c r="D35" s="19" t="s">
        <v>15</v>
      </c>
      <c r="E35" s="13">
        <v>24</v>
      </c>
      <c r="F35" s="14">
        <f>E35-5</f>
        <v>19</v>
      </c>
      <c r="G35" s="15"/>
      <c r="H35" s="15"/>
      <c r="I35" s="15"/>
      <c r="J35" s="15"/>
    </row>
    <row r="36" spans="1:10" ht="15.75" customHeight="1">
      <c r="A36" s="19" t="s">
        <v>1864</v>
      </c>
      <c r="B36" s="11">
        <v>3.6979166666666667E-2</v>
      </c>
      <c r="C36" s="19" t="s">
        <v>888</v>
      </c>
      <c r="D36" s="19" t="s">
        <v>15</v>
      </c>
      <c r="E36" s="13">
        <v>26</v>
      </c>
      <c r="F36" s="14">
        <f>E36-9</f>
        <v>17</v>
      </c>
      <c r="G36" s="15"/>
      <c r="H36" s="15"/>
      <c r="I36" s="15"/>
      <c r="J36" s="15"/>
    </row>
    <row r="37" spans="1:10" ht="15.75" customHeight="1">
      <c r="A37" s="19" t="s">
        <v>1864</v>
      </c>
      <c r="B37" s="11">
        <v>3.8356481481481484E-2</v>
      </c>
      <c r="C37" s="19" t="s">
        <v>13</v>
      </c>
      <c r="D37" s="19" t="s">
        <v>15</v>
      </c>
      <c r="E37" s="13" t="s">
        <v>20</v>
      </c>
      <c r="F37" s="13">
        <v>1</v>
      </c>
      <c r="G37" s="15"/>
      <c r="H37" s="15"/>
      <c r="I37" s="15"/>
      <c r="J37" s="15"/>
    </row>
    <row r="38" spans="1:10" ht="15.75" customHeight="1">
      <c r="A38" s="19" t="s">
        <v>1864</v>
      </c>
      <c r="B38" s="11">
        <v>4.1736111111111113E-2</v>
      </c>
      <c r="C38" s="19" t="s">
        <v>19</v>
      </c>
      <c r="D38" s="19" t="s">
        <v>15</v>
      </c>
      <c r="E38" s="13">
        <v>18</v>
      </c>
      <c r="F38" s="14">
        <f>E38-0</f>
        <v>18</v>
      </c>
      <c r="G38" s="15"/>
      <c r="H38" s="15"/>
      <c r="I38" s="15"/>
      <c r="J38" s="15"/>
    </row>
    <row r="39" spans="1:10" ht="15.75" customHeight="1">
      <c r="A39" s="19" t="s">
        <v>1864</v>
      </c>
      <c r="B39" s="11">
        <v>4.2268518518518518E-2</v>
      </c>
      <c r="C39" s="19" t="s">
        <v>888</v>
      </c>
      <c r="D39" s="19" t="s">
        <v>51</v>
      </c>
      <c r="E39" s="13">
        <v>11</v>
      </c>
      <c r="F39" s="14">
        <f>E39-9</f>
        <v>2</v>
      </c>
      <c r="G39" s="15"/>
      <c r="H39" s="15"/>
      <c r="I39" s="15"/>
      <c r="J39" s="15"/>
    </row>
    <row r="40" spans="1:10" ht="15.75" customHeight="1">
      <c r="A40" s="19" t="s">
        <v>1864</v>
      </c>
      <c r="B40" s="11">
        <v>4.2442129629629628E-2</v>
      </c>
      <c r="C40" s="19" t="s">
        <v>888</v>
      </c>
      <c r="D40" s="19" t="s">
        <v>67</v>
      </c>
      <c r="E40" s="13">
        <v>13</v>
      </c>
      <c r="F40" s="14">
        <f>E40--1</f>
        <v>14</v>
      </c>
      <c r="G40" s="15"/>
      <c r="H40" s="15"/>
      <c r="I40" s="15"/>
      <c r="J40" s="15"/>
    </row>
    <row r="41" spans="1:10" ht="15.75" customHeight="1">
      <c r="A41" s="19" t="s">
        <v>1864</v>
      </c>
      <c r="B41" s="11">
        <v>4.3437499999999997E-2</v>
      </c>
      <c r="C41" s="19" t="s">
        <v>18</v>
      </c>
      <c r="D41" s="19" t="s">
        <v>242</v>
      </c>
      <c r="E41" s="13">
        <v>13</v>
      </c>
      <c r="F41" s="14">
        <f>E41-5</f>
        <v>8</v>
      </c>
      <c r="G41" s="15"/>
      <c r="H41" s="15"/>
      <c r="I41" s="15"/>
      <c r="J41" s="19" t="s">
        <v>1911</v>
      </c>
    </row>
    <row r="42" spans="1:10" ht="15.75" customHeight="1">
      <c r="A42" s="19" t="s">
        <v>1864</v>
      </c>
      <c r="B42" s="11">
        <v>4.4085648148148152E-2</v>
      </c>
      <c r="C42" s="19" t="s">
        <v>13</v>
      </c>
      <c r="D42" s="19" t="s">
        <v>16</v>
      </c>
      <c r="E42" s="13" t="s">
        <v>20</v>
      </c>
      <c r="F42" s="13">
        <v>1</v>
      </c>
      <c r="G42" s="15"/>
      <c r="H42" s="15"/>
      <c r="I42" s="15"/>
      <c r="J42" s="15"/>
    </row>
    <row r="43" spans="1:10" ht="15.75" customHeight="1">
      <c r="A43" s="19" t="s">
        <v>1864</v>
      </c>
      <c r="B43" s="11">
        <v>4.4351851851851851E-2</v>
      </c>
      <c r="C43" s="19" t="s">
        <v>18</v>
      </c>
      <c r="D43" s="19" t="s">
        <v>16</v>
      </c>
      <c r="E43" s="13">
        <v>20</v>
      </c>
      <c r="F43" s="14">
        <f>E43-4</f>
        <v>16</v>
      </c>
      <c r="G43" s="15"/>
      <c r="H43" s="15"/>
      <c r="I43" s="15"/>
      <c r="J43" s="15"/>
    </row>
    <row r="44" spans="1:10" ht="15.75" customHeight="1">
      <c r="A44" s="19" t="s">
        <v>1864</v>
      </c>
      <c r="B44" s="11">
        <v>4.4351851851851851E-2</v>
      </c>
      <c r="C44" s="19" t="s">
        <v>66</v>
      </c>
      <c r="D44" s="19" t="s">
        <v>16</v>
      </c>
      <c r="E44" s="13">
        <v>20</v>
      </c>
      <c r="F44" s="14">
        <f>E44-2</f>
        <v>18</v>
      </c>
      <c r="G44" s="15"/>
      <c r="H44" s="15"/>
      <c r="I44" s="15"/>
      <c r="J44" s="15"/>
    </row>
    <row r="45" spans="1:10" ht="15.75" customHeight="1">
      <c r="A45" s="19" t="s">
        <v>1864</v>
      </c>
      <c r="B45" s="11">
        <v>4.4363425925925924E-2</v>
      </c>
      <c r="C45" s="19" t="s">
        <v>19</v>
      </c>
      <c r="D45" s="19" t="s">
        <v>16</v>
      </c>
      <c r="E45" s="13" t="s">
        <v>17</v>
      </c>
      <c r="F45" s="13">
        <v>20</v>
      </c>
      <c r="G45" s="15"/>
      <c r="H45" s="15"/>
      <c r="I45" s="15"/>
      <c r="J45" s="15"/>
    </row>
    <row r="46" spans="1:10" ht="15.75" customHeight="1">
      <c r="A46" s="19" t="s">
        <v>1864</v>
      </c>
      <c r="B46" s="11">
        <v>4.4560185185185182E-2</v>
      </c>
      <c r="C46" s="19" t="s">
        <v>888</v>
      </c>
      <c r="D46" s="19" t="s">
        <v>16</v>
      </c>
      <c r="E46" s="13">
        <v>18</v>
      </c>
      <c r="F46" s="14">
        <f>E46-1</f>
        <v>17</v>
      </c>
      <c r="G46" s="15"/>
      <c r="H46" s="15"/>
      <c r="I46" s="15"/>
      <c r="J46" s="15"/>
    </row>
    <row r="47" spans="1:10" ht="15.75" customHeight="1">
      <c r="A47" s="19" t="s">
        <v>1864</v>
      </c>
      <c r="B47" s="11">
        <v>4.4722222222222219E-2</v>
      </c>
      <c r="C47" s="19" t="s">
        <v>21</v>
      </c>
      <c r="D47" s="19" t="s">
        <v>16</v>
      </c>
      <c r="E47" s="13">
        <v>13</v>
      </c>
      <c r="F47" s="14">
        <f>E47-2</f>
        <v>11</v>
      </c>
      <c r="G47" s="15"/>
      <c r="H47" s="15"/>
      <c r="I47" s="15"/>
      <c r="J47" s="15"/>
    </row>
    <row r="48" spans="1:10" ht="15.75" customHeight="1">
      <c r="A48" s="19" t="s">
        <v>1864</v>
      </c>
      <c r="B48" s="11">
        <v>4.4745370370370373E-2</v>
      </c>
      <c r="C48" s="19" t="s">
        <v>14</v>
      </c>
      <c r="D48" s="19" t="s">
        <v>16</v>
      </c>
      <c r="E48" s="13">
        <v>10</v>
      </c>
      <c r="F48" s="14">
        <f>E48-5</f>
        <v>5</v>
      </c>
      <c r="G48" s="15"/>
      <c r="H48" s="15"/>
      <c r="I48" s="15"/>
      <c r="J48" s="15"/>
    </row>
    <row r="49" spans="1:10" ht="15.75" customHeight="1">
      <c r="A49" s="19" t="s">
        <v>1864</v>
      </c>
      <c r="B49" s="11">
        <v>4.6319444444444448E-2</v>
      </c>
      <c r="C49" s="19" t="s">
        <v>19</v>
      </c>
      <c r="D49" s="19" t="s">
        <v>22</v>
      </c>
      <c r="E49" s="13" t="s">
        <v>17</v>
      </c>
      <c r="F49" s="13">
        <v>20</v>
      </c>
      <c r="G49" s="15"/>
      <c r="H49" s="15"/>
      <c r="I49" s="15"/>
      <c r="J49" s="15"/>
    </row>
    <row r="50" spans="1:10" ht="15.75" customHeight="1">
      <c r="A50" s="19" t="s">
        <v>1864</v>
      </c>
      <c r="B50" s="11">
        <v>4.6585648148148147E-2</v>
      </c>
      <c r="C50" s="19" t="s">
        <v>19</v>
      </c>
      <c r="D50" s="19" t="s">
        <v>30</v>
      </c>
      <c r="E50" s="13">
        <v>14</v>
      </c>
      <c r="F50" s="14">
        <f>E50-10</f>
        <v>4</v>
      </c>
      <c r="G50" s="15"/>
      <c r="H50" s="15"/>
      <c r="I50" s="15"/>
      <c r="J50" s="19" t="s">
        <v>56</v>
      </c>
    </row>
    <row r="51" spans="1:10" ht="15.75" customHeight="1">
      <c r="A51" s="19" t="s">
        <v>1864</v>
      </c>
      <c r="B51" s="11">
        <v>4.6585648148148147E-2</v>
      </c>
      <c r="C51" s="19" t="s">
        <v>19</v>
      </c>
      <c r="D51" s="19" t="s">
        <v>30</v>
      </c>
      <c r="E51" s="13">
        <v>29</v>
      </c>
      <c r="F51" s="13">
        <v>19</v>
      </c>
      <c r="G51" s="15"/>
      <c r="H51" s="15"/>
      <c r="I51" s="15"/>
      <c r="J51" s="19" t="s">
        <v>1294</v>
      </c>
    </row>
    <row r="52" spans="1:10" ht="15.75" customHeight="1">
      <c r="A52" s="19" t="s">
        <v>1864</v>
      </c>
      <c r="B52" s="11">
        <v>4.704861111111111E-2</v>
      </c>
      <c r="C52" s="19" t="s">
        <v>19</v>
      </c>
      <c r="D52" s="19" t="s">
        <v>28</v>
      </c>
      <c r="E52" s="13">
        <v>23</v>
      </c>
      <c r="F52" s="14"/>
      <c r="G52" s="15"/>
      <c r="H52" s="19" t="s">
        <v>1915</v>
      </c>
      <c r="I52" s="15"/>
      <c r="J52" s="15"/>
    </row>
    <row r="53" spans="1:10" ht="15.75" customHeight="1">
      <c r="A53" s="19" t="s">
        <v>1864</v>
      </c>
      <c r="B53" s="11">
        <v>4.7407407407407405E-2</v>
      </c>
      <c r="C53" s="19" t="s">
        <v>18</v>
      </c>
      <c r="D53" s="19" t="s">
        <v>242</v>
      </c>
      <c r="E53" s="13" t="s">
        <v>20</v>
      </c>
      <c r="F53" s="13">
        <v>1</v>
      </c>
      <c r="G53" s="15"/>
      <c r="H53" s="15"/>
      <c r="I53" s="15"/>
      <c r="J53" s="19" t="s">
        <v>1917</v>
      </c>
    </row>
    <row r="54" spans="1:10" ht="15.75" customHeight="1">
      <c r="A54" s="19" t="s">
        <v>1864</v>
      </c>
      <c r="B54" s="11">
        <v>4.866898148148148E-2</v>
      </c>
      <c r="C54" s="19" t="s">
        <v>66</v>
      </c>
      <c r="D54" s="19" t="s">
        <v>26</v>
      </c>
      <c r="E54" s="13">
        <v>15</v>
      </c>
      <c r="F54" s="14">
        <f>E54-7</f>
        <v>8</v>
      </c>
      <c r="G54" s="15"/>
      <c r="H54" s="15"/>
      <c r="I54" s="15"/>
      <c r="J54" s="19" t="s">
        <v>57</v>
      </c>
    </row>
    <row r="55" spans="1:10" ht="15.75" customHeight="1">
      <c r="A55" s="19" t="s">
        <v>1864</v>
      </c>
      <c r="B55" s="11">
        <v>4.866898148148148E-2</v>
      </c>
      <c r="C55" s="19" t="s">
        <v>66</v>
      </c>
      <c r="D55" s="19" t="s">
        <v>26</v>
      </c>
      <c r="E55" s="13" t="s">
        <v>38</v>
      </c>
      <c r="F55" s="13" t="s">
        <v>38</v>
      </c>
      <c r="G55" s="15"/>
      <c r="H55" s="15"/>
      <c r="I55" s="15"/>
      <c r="J55" s="19" t="s">
        <v>56</v>
      </c>
    </row>
    <row r="56" spans="1:10" ht="15.75" customHeight="1">
      <c r="A56" s="19" t="s">
        <v>1864</v>
      </c>
      <c r="B56" s="11">
        <v>4.8958333333333333E-2</v>
      </c>
      <c r="C56" s="19" t="s">
        <v>66</v>
      </c>
      <c r="D56" s="19" t="s">
        <v>30</v>
      </c>
      <c r="E56" s="13">
        <v>22</v>
      </c>
      <c r="F56" s="14">
        <f>E56-10</f>
        <v>12</v>
      </c>
      <c r="G56" s="15"/>
      <c r="H56" s="15"/>
      <c r="I56" s="15"/>
      <c r="J56" s="19" t="s">
        <v>477</v>
      </c>
    </row>
    <row r="57" spans="1:10" ht="15.75" customHeight="1">
      <c r="A57" s="19" t="s">
        <v>1864</v>
      </c>
      <c r="B57" s="11">
        <v>4.9363425925925929E-2</v>
      </c>
      <c r="C57" s="19" t="s">
        <v>66</v>
      </c>
      <c r="D57" s="19" t="s">
        <v>28</v>
      </c>
      <c r="E57" s="13">
        <v>21</v>
      </c>
      <c r="F57" s="14"/>
      <c r="G57" s="15"/>
      <c r="H57" s="19" t="s">
        <v>1924</v>
      </c>
      <c r="I57" s="15"/>
      <c r="J57" s="15"/>
    </row>
    <row r="58" spans="1:10" ht="15.75" customHeight="1">
      <c r="A58" s="19" t="s">
        <v>1864</v>
      </c>
      <c r="B58" s="11">
        <v>5.1874999999999998E-2</v>
      </c>
      <c r="C58" s="19" t="s">
        <v>13</v>
      </c>
      <c r="D58" s="19" t="s">
        <v>113</v>
      </c>
      <c r="E58" s="13">
        <v>6</v>
      </c>
      <c r="F58" s="14">
        <f t="shared" ref="F58:F59" si="0">E58-3</f>
        <v>3</v>
      </c>
      <c r="G58" s="15"/>
      <c r="H58" s="15"/>
      <c r="I58" s="15"/>
      <c r="J58" s="19" t="s">
        <v>1928</v>
      </c>
    </row>
    <row r="59" spans="1:10" ht="13">
      <c r="A59" s="19" t="s">
        <v>1864</v>
      </c>
      <c r="B59" s="11">
        <v>5.1967592592592593E-2</v>
      </c>
      <c r="C59" s="19" t="s">
        <v>14</v>
      </c>
      <c r="D59" s="19" t="s">
        <v>113</v>
      </c>
      <c r="E59" s="13">
        <v>6</v>
      </c>
      <c r="F59" s="14">
        <f t="shared" si="0"/>
        <v>3</v>
      </c>
      <c r="G59" s="15"/>
      <c r="H59" s="15"/>
      <c r="I59" s="15"/>
      <c r="J59" s="19" t="s">
        <v>1929</v>
      </c>
    </row>
    <row r="60" spans="1:10" ht="13">
      <c r="A60" s="19" t="s">
        <v>1864</v>
      </c>
      <c r="B60" s="11">
        <v>5.2013888888888887E-2</v>
      </c>
      <c r="C60" s="19" t="s">
        <v>21</v>
      </c>
      <c r="D60" s="19" t="s">
        <v>113</v>
      </c>
      <c r="E60" s="13">
        <v>27</v>
      </c>
      <c r="F60" s="14">
        <f>E60-8</f>
        <v>19</v>
      </c>
      <c r="G60" s="15"/>
      <c r="H60" s="15"/>
      <c r="I60" s="15"/>
      <c r="J60" s="19" t="s">
        <v>1934</v>
      </c>
    </row>
    <row r="61" spans="1:10" ht="13">
      <c r="A61" s="19" t="s">
        <v>1864</v>
      </c>
      <c r="B61" s="11">
        <v>5.2083333333333336E-2</v>
      </c>
      <c r="C61" s="19" t="s">
        <v>888</v>
      </c>
      <c r="D61" s="19" t="s">
        <v>113</v>
      </c>
      <c r="E61" s="13">
        <v>13</v>
      </c>
      <c r="F61" s="14">
        <f t="shared" ref="F61:F62" si="1">E61-9</f>
        <v>4</v>
      </c>
      <c r="G61" s="15"/>
      <c r="H61" s="15"/>
      <c r="I61" s="15"/>
      <c r="J61" s="19" t="s">
        <v>1934</v>
      </c>
    </row>
    <row r="62" spans="1:10" ht="13">
      <c r="A62" s="19" t="s">
        <v>1864</v>
      </c>
      <c r="B62" s="11">
        <v>5.2106481481481483E-2</v>
      </c>
      <c r="C62" s="19" t="s">
        <v>18</v>
      </c>
      <c r="D62" s="19" t="s">
        <v>113</v>
      </c>
      <c r="E62" s="13">
        <v>14</v>
      </c>
      <c r="F62" s="14">
        <f t="shared" si="1"/>
        <v>5</v>
      </c>
      <c r="G62" s="15"/>
      <c r="H62" s="15"/>
      <c r="I62" s="15"/>
      <c r="J62" s="19" t="s">
        <v>1934</v>
      </c>
    </row>
    <row r="63" spans="1:10" ht="13">
      <c r="A63" s="19" t="s">
        <v>1864</v>
      </c>
      <c r="B63" s="11">
        <v>5.303240740740741E-2</v>
      </c>
      <c r="C63" s="19" t="s">
        <v>888</v>
      </c>
      <c r="D63" s="19" t="s">
        <v>30</v>
      </c>
      <c r="E63" s="13">
        <v>8</v>
      </c>
      <c r="F63" s="14">
        <f>E63-3</f>
        <v>5</v>
      </c>
      <c r="G63" s="15"/>
      <c r="H63" s="15"/>
      <c r="I63" s="15"/>
      <c r="J63" s="19" t="s">
        <v>1624</v>
      </c>
    </row>
    <row r="64" spans="1:10" ht="13">
      <c r="A64" s="19" t="s">
        <v>1864</v>
      </c>
      <c r="B64" s="11">
        <v>5.5150462962962964E-2</v>
      </c>
      <c r="C64" s="19" t="s">
        <v>66</v>
      </c>
      <c r="D64" s="19" t="s">
        <v>30</v>
      </c>
      <c r="E64" s="13">
        <v>12</v>
      </c>
      <c r="F64" s="14">
        <f>E64-10</f>
        <v>2</v>
      </c>
      <c r="G64" s="15"/>
      <c r="H64" s="15"/>
      <c r="I64" s="15"/>
      <c r="J64" s="19" t="s">
        <v>1290</v>
      </c>
    </row>
    <row r="65" spans="1:10" ht="13">
      <c r="A65" s="19" t="s">
        <v>1864</v>
      </c>
      <c r="B65" s="11">
        <v>5.9456018518518519E-2</v>
      </c>
      <c r="C65" s="19" t="s">
        <v>14</v>
      </c>
      <c r="D65" s="19" t="s">
        <v>30</v>
      </c>
      <c r="E65" s="13" t="s">
        <v>38</v>
      </c>
      <c r="F65" s="13" t="s">
        <v>38</v>
      </c>
      <c r="G65" s="15"/>
      <c r="H65" s="15"/>
      <c r="I65" s="15"/>
      <c r="J65" s="19" t="s">
        <v>103</v>
      </c>
    </row>
    <row r="66" spans="1:10" ht="13">
      <c r="A66" s="19" t="s">
        <v>1864</v>
      </c>
      <c r="B66" s="11">
        <v>5.9456018518518519E-2</v>
      </c>
      <c r="C66" s="19" t="s">
        <v>14</v>
      </c>
      <c r="D66" s="19" t="s">
        <v>30</v>
      </c>
      <c r="E66" s="13">
        <v>25</v>
      </c>
      <c r="F66" s="14">
        <f>E66-10</f>
        <v>15</v>
      </c>
      <c r="G66" s="15"/>
      <c r="H66" s="15"/>
      <c r="I66" s="15"/>
      <c r="J66" s="19" t="s">
        <v>368</v>
      </c>
    </row>
    <row r="67" spans="1:10" ht="13">
      <c r="A67" s="19" t="s">
        <v>1864</v>
      </c>
      <c r="B67" s="11">
        <v>5.9861111111111108E-2</v>
      </c>
      <c r="C67" s="19" t="s">
        <v>14</v>
      </c>
      <c r="D67" s="19" t="s">
        <v>28</v>
      </c>
      <c r="E67" s="13">
        <v>21</v>
      </c>
      <c r="F67" s="14"/>
      <c r="G67" s="15"/>
      <c r="H67" s="19" t="s">
        <v>1949</v>
      </c>
      <c r="I67" s="15"/>
      <c r="J67" s="19" t="s">
        <v>1950</v>
      </c>
    </row>
    <row r="68" spans="1:10" ht="13">
      <c r="A68" s="19" t="s">
        <v>1864</v>
      </c>
      <c r="B68" s="11">
        <v>6.0104166666666667E-2</v>
      </c>
      <c r="C68" s="19" t="s">
        <v>14</v>
      </c>
      <c r="D68" s="19" t="s">
        <v>30</v>
      </c>
      <c r="E68" s="14">
        <f t="shared" ref="E68:E69" si="2">F68+10</f>
        <v>28</v>
      </c>
      <c r="F68" s="13">
        <v>18</v>
      </c>
      <c r="G68" s="15"/>
      <c r="H68" s="15"/>
      <c r="I68" s="15"/>
      <c r="J68" s="19" t="s">
        <v>103</v>
      </c>
    </row>
    <row r="69" spans="1:10" ht="13">
      <c r="A69" s="19" t="s">
        <v>1864</v>
      </c>
      <c r="B69" s="11">
        <v>6.0104166666666667E-2</v>
      </c>
      <c r="C69" s="19" t="s">
        <v>14</v>
      </c>
      <c r="D69" s="19" t="s">
        <v>30</v>
      </c>
      <c r="E69" s="14">
        <f t="shared" si="2"/>
        <v>25</v>
      </c>
      <c r="F69" s="13">
        <v>15</v>
      </c>
      <c r="G69" s="15"/>
      <c r="H69" s="15"/>
      <c r="I69" s="15"/>
      <c r="J69" s="19" t="s">
        <v>368</v>
      </c>
    </row>
    <row r="70" spans="1:10" ht="13">
      <c r="A70" s="19" t="s">
        <v>1864</v>
      </c>
      <c r="B70" s="11">
        <v>6.0185185185185182E-2</v>
      </c>
      <c r="C70" s="19" t="s">
        <v>14</v>
      </c>
      <c r="D70" s="19" t="s">
        <v>28</v>
      </c>
      <c r="E70" s="13">
        <v>21</v>
      </c>
      <c r="F70" s="14"/>
      <c r="G70" s="15"/>
      <c r="H70" s="19" t="s">
        <v>1949</v>
      </c>
      <c r="I70" s="15"/>
      <c r="J70" s="19" t="s">
        <v>1950</v>
      </c>
    </row>
    <row r="71" spans="1:10" ht="13">
      <c r="A71" s="19" t="s">
        <v>1864</v>
      </c>
      <c r="B71" s="11">
        <v>6.0474537037037035E-2</v>
      </c>
      <c r="C71" s="19" t="s">
        <v>14</v>
      </c>
      <c r="D71" s="19" t="s">
        <v>30</v>
      </c>
      <c r="E71" s="14">
        <f t="shared" ref="E71:E72" si="3">F71+10</f>
        <v>22</v>
      </c>
      <c r="F71" s="13">
        <v>12</v>
      </c>
      <c r="G71" s="15"/>
      <c r="H71" s="15"/>
      <c r="I71" s="15"/>
      <c r="J71" s="19" t="s">
        <v>103</v>
      </c>
    </row>
    <row r="72" spans="1:10" ht="13">
      <c r="A72" s="19" t="s">
        <v>1864</v>
      </c>
      <c r="B72" s="11">
        <v>6.0474537037037035E-2</v>
      </c>
      <c r="C72" s="19" t="s">
        <v>14</v>
      </c>
      <c r="D72" s="19" t="s">
        <v>30</v>
      </c>
      <c r="E72" s="14">
        <f t="shared" si="3"/>
        <v>13</v>
      </c>
      <c r="F72" s="13">
        <v>3</v>
      </c>
      <c r="G72" s="15"/>
      <c r="H72" s="15"/>
      <c r="I72" s="15"/>
      <c r="J72" s="19" t="s">
        <v>368</v>
      </c>
    </row>
    <row r="73" spans="1:10" ht="13">
      <c r="A73" s="19" t="s">
        <v>1864</v>
      </c>
      <c r="B73" s="11">
        <v>6.0729166666666667E-2</v>
      </c>
      <c r="C73" s="19" t="s">
        <v>14</v>
      </c>
      <c r="D73" s="19" t="s">
        <v>30</v>
      </c>
      <c r="E73" s="13" t="s">
        <v>38</v>
      </c>
      <c r="F73" s="13" t="s">
        <v>38</v>
      </c>
      <c r="G73" s="15"/>
      <c r="H73" s="15"/>
      <c r="I73" s="15"/>
      <c r="J73" s="19" t="s">
        <v>103</v>
      </c>
    </row>
    <row r="74" spans="1:10" ht="13">
      <c r="A74" s="19" t="s">
        <v>1864</v>
      </c>
      <c r="B74" s="11">
        <v>6.0729166666666667E-2</v>
      </c>
      <c r="C74" s="19" t="s">
        <v>14</v>
      </c>
      <c r="D74" s="19" t="s">
        <v>30</v>
      </c>
      <c r="E74" s="13" t="s">
        <v>20</v>
      </c>
      <c r="F74" s="13">
        <v>1</v>
      </c>
      <c r="G74" s="15"/>
      <c r="H74" s="15"/>
      <c r="I74" s="15"/>
      <c r="J74" s="19" t="s">
        <v>368</v>
      </c>
    </row>
    <row r="75" spans="1:10" ht="13">
      <c r="A75" s="19" t="s">
        <v>1864</v>
      </c>
      <c r="B75" s="11">
        <v>6.1076388888888888E-2</v>
      </c>
      <c r="C75" s="19" t="s">
        <v>13</v>
      </c>
      <c r="D75" s="19" t="s">
        <v>33</v>
      </c>
      <c r="E75" s="13" t="s">
        <v>38</v>
      </c>
      <c r="F75" s="13" t="s">
        <v>38</v>
      </c>
      <c r="G75" s="15"/>
      <c r="H75" s="15"/>
      <c r="I75" s="15"/>
      <c r="J75" s="19" t="s">
        <v>103</v>
      </c>
    </row>
    <row r="76" spans="1:10" ht="13">
      <c r="A76" s="19" t="s">
        <v>1864</v>
      </c>
      <c r="B76" s="11">
        <v>6.1076388888888888E-2</v>
      </c>
      <c r="C76" s="19" t="s">
        <v>13</v>
      </c>
      <c r="D76" s="19" t="s">
        <v>33</v>
      </c>
      <c r="E76" s="13" t="s">
        <v>20</v>
      </c>
      <c r="F76" s="13">
        <v>1</v>
      </c>
      <c r="G76" s="15"/>
      <c r="H76" s="15"/>
      <c r="I76" s="15"/>
      <c r="J76" s="19" t="s">
        <v>222</v>
      </c>
    </row>
    <row r="77" spans="1:10" ht="13">
      <c r="A77" s="19" t="s">
        <v>1864</v>
      </c>
      <c r="B77" s="11">
        <v>6.1192129629629631E-2</v>
      </c>
      <c r="C77" s="19" t="s">
        <v>14</v>
      </c>
      <c r="D77" s="19" t="s">
        <v>113</v>
      </c>
      <c r="E77" s="14">
        <f>F77+3</f>
        <v>22</v>
      </c>
      <c r="F77" s="13">
        <v>19</v>
      </c>
      <c r="G77" s="15"/>
      <c r="H77" s="15"/>
      <c r="I77" s="15"/>
      <c r="J77" s="19" t="s">
        <v>1958</v>
      </c>
    </row>
    <row r="78" spans="1:10" ht="13">
      <c r="A78" s="19" t="s">
        <v>1864</v>
      </c>
      <c r="B78" s="11">
        <v>6.1192129629629631E-2</v>
      </c>
      <c r="C78" s="19" t="s">
        <v>14</v>
      </c>
      <c r="D78" s="19" t="s">
        <v>113</v>
      </c>
      <c r="E78" s="13" t="s">
        <v>38</v>
      </c>
      <c r="F78" s="13" t="s">
        <v>38</v>
      </c>
      <c r="G78" s="15"/>
      <c r="H78" s="15"/>
      <c r="I78" s="15"/>
      <c r="J78" s="19" t="s">
        <v>56</v>
      </c>
    </row>
    <row r="79" spans="1:10" ht="13">
      <c r="A79" s="19" t="s">
        <v>1864</v>
      </c>
      <c r="B79" s="11">
        <v>6.1342592592592594E-2</v>
      </c>
      <c r="C79" s="19" t="s">
        <v>13</v>
      </c>
      <c r="D79" s="19" t="s">
        <v>33</v>
      </c>
      <c r="E79" s="13" t="s">
        <v>38</v>
      </c>
      <c r="F79" s="13" t="s">
        <v>38</v>
      </c>
      <c r="G79" s="15"/>
      <c r="H79" s="15"/>
      <c r="I79" s="15"/>
      <c r="J79" s="19" t="s">
        <v>103</v>
      </c>
    </row>
    <row r="80" spans="1:10" ht="13">
      <c r="A80" s="19" t="s">
        <v>1864</v>
      </c>
      <c r="B80" s="11">
        <v>6.1342592592592594E-2</v>
      </c>
      <c r="C80" s="19" t="s">
        <v>13</v>
      </c>
      <c r="D80" s="19" t="s">
        <v>33</v>
      </c>
      <c r="E80" s="13">
        <v>16</v>
      </c>
      <c r="F80" s="14">
        <f>E80-9</f>
        <v>7</v>
      </c>
      <c r="G80" s="15"/>
      <c r="H80" s="15"/>
      <c r="I80" s="15"/>
      <c r="J80" s="19" t="s">
        <v>222</v>
      </c>
    </row>
    <row r="81" spans="1:10" ht="13">
      <c r="A81" s="19" t="s">
        <v>1864</v>
      </c>
      <c r="B81" s="11">
        <v>6.1400462962962962E-2</v>
      </c>
      <c r="C81" s="19" t="s">
        <v>13</v>
      </c>
      <c r="D81" s="19" t="s">
        <v>28</v>
      </c>
      <c r="E81" s="13">
        <v>15</v>
      </c>
      <c r="F81" s="14"/>
      <c r="G81" s="15"/>
      <c r="H81" s="19" t="s">
        <v>1962</v>
      </c>
      <c r="I81" s="15"/>
      <c r="J81" s="15"/>
    </row>
    <row r="82" spans="1:10" ht="13">
      <c r="A82" s="19" t="s">
        <v>1864</v>
      </c>
      <c r="B82" s="11">
        <v>6.1805555555555558E-2</v>
      </c>
      <c r="C82" s="19" t="s">
        <v>13</v>
      </c>
      <c r="D82" s="19" t="s">
        <v>113</v>
      </c>
      <c r="E82" s="13" t="s">
        <v>38</v>
      </c>
      <c r="F82" s="13" t="s">
        <v>38</v>
      </c>
      <c r="G82" s="15"/>
      <c r="H82" s="15"/>
      <c r="I82" s="15"/>
      <c r="J82" s="19" t="s">
        <v>56</v>
      </c>
    </row>
    <row r="83" spans="1:10" ht="13">
      <c r="A83" s="19" t="s">
        <v>1864</v>
      </c>
      <c r="B83" s="11">
        <v>6.1805555555555558E-2</v>
      </c>
      <c r="C83" s="19" t="s">
        <v>13</v>
      </c>
      <c r="D83" s="19" t="s">
        <v>113</v>
      </c>
      <c r="E83" s="13">
        <v>19</v>
      </c>
      <c r="F83" s="14">
        <f>E83-3</f>
        <v>16</v>
      </c>
      <c r="G83" s="15"/>
      <c r="H83" s="15"/>
      <c r="I83" s="15"/>
      <c r="J83" s="19" t="s">
        <v>1964</v>
      </c>
    </row>
    <row r="84" spans="1:10" ht="13">
      <c r="A84" s="19" t="s">
        <v>1864</v>
      </c>
      <c r="B84" s="11">
        <v>6.475694444444445E-2</v>
      </c>
      <c r="C84" s="19" t="s">
        <v>888</v>
      </c>
      <c r="D84" s="19" t="s">
        <v>321</v>
      </c>
      <c r="E84" s="13">
        <v>17</v>
      </c>
      <c r="F84" s="14">
        <f>E84--1</f>
        <v>18</v>
      </c>
      <c r="G84" s="15"/>
      <c r="H84" s="15"/>
      <c r="I84" s="15"/>
      <c r="J84" s="15"/>
    </row>
    <row r="85" spans="1:10" ht="13">
      <c r="A85" s="19" t="s">
        <v>1864</v>
      </c>
      <c r="B85" s="11">
        <v>6.5682870370370364E-2</v>
      </c>
      <c r="C85" s="19" t="s">
        <v>66</v>
      </c>
      <c r="D85" s="19" t="s">
        <v>26</v>
      </c>
      <c r="E85" s="13">
        <v>19</v>
      </c>
      <c r="F85" s="14">
        <f t="shared" ref="F85:F86" si="4">E85-7</f>
        <v>12</v>
      </c>
      <c r="G85" s="15"/>
      <c r="H85" s="15"/>
      <c r="I85" s="15"/>
      <c r="J85" s="19" t="s">
        <v>56</v>
      </c>
    </row>
    <row r="86" spans="1:10" ht="13">
      <c r="A86" s="19" t="s">
        <v>1864</v>
      </c>
      <c r="B86" s="11">
        <v>6.5682870370370364E-2</v>
      </c>
      <c r="C86" s="19" t="s">
        <v>66</v>
      </c>
      <c r="D86" s="19" t="s">
        <v>26</v>
      </c>
      <c r="E86" s="13">
        <v>22</v>
      </c>
      <c r="F86" s="14">
        <f t="shared" si="4"/>
        <v>15</v>
      </c>
      <c r="G86" s="15"/>
      <c r="H86" s="15"/>
      <c r="I86" s="15"/>
      <c r="J86" s="19" t="s">
        <v>57</v>
      </c>
    </row>
    <row r="87" spans="1:10" ht="13">
      <c r="A87" s="19" t="s">
        <v>1864</v>
      </c>
      <c r="B87" s="11">
        <v>6.5914351851851849E-2</v>
      </c>
      <c r="C87" s="19" t="s">
        <v>66</v>
      </c>
      <c r="D87" s="19" t="s">
        <v>30</v>
      </c>
      <c r="E87" s="13">
        <v>22</v>
      </c>
      <c r="F87" s="14">
        <f>E87-10</f>
        <v>12</v>
      </c>
      <c r="G87" s="15"/>
      <c r="H87" s="15"/>
      <c r="I87" s="15"/>
      <c r="J87" s="19" t="s">
        <v>477</v>
      </c>
    </row>
    <row r="88" spans="1:10" ht="13">
      <c r="A88" s="19" t="s">
        <v>1864</v>
      </c>
      <c r="B88" s="11">
        <v>6.6006944444444438E-2</v>
      </c>
      <c r="C88" s="19" t="s">
        <v>66</v>
      </c>
      <c r="D88" s="19" t="s">
        <v>28</v>
      </c>
      <c r="E88" s="13">
        <v>17</v>
      </c>
      <c r="F88" s="14"/>
      <c r="G88" s="15"/>
      <c r="H88" s="19" t="s">
        <v>1969</v>
      </c>
      <c r="I88" s="15"/>
      <c r="J88" s="15"/>
    </row>
    <row r="89" spans="1:10" ht="13">
      <c r="A89" s="19" t="s">
        <v>1864</v>
      </c>
      <c r="B89" s="11">
        <v>6.7407407407407402E-2</v>
      </c>
      <c r="C89" s="19" t="s">
        <v>888</v>
      </c>
      <c r="D89" s="19" t="s">
        <v>30</v>
      </c>
      <c r="E89" s="13">
        <v>8</v>
      </c>
      <c r="F89" s="13">
        <v>5</v>
      </c>
      <c r="G89" s="15"/>
      <c r="H89" s="15"/>
      <c r="I89" s="15"/>
      <c r="J89" s="19" t="s">
        <v>1624</v>
      </c>
    </row>
    <row r="90" spans="1:10" ht="13">
      <c r="A90" s="19" t="s">
        <v>1864</v>
      </c>
      <c r="B90" s="11">
        <v>6.822916666666666E-2</v>
      </c>
      <c r="C90" s="19" t="s">
        <v>21</v>
      </c>
      <c r="D90" s="19" t="s">
        <v>33</v>
      </c>
      <c r="E90" s="13">
        <v>15</v>
      </c>
      <c r="F90" s="14">
        <f>E90-9</f>
        <v>6</v>
      </c>
      <c r="G90" s="15"/>
      <c r="H90" s="15"/>
      <c r="I90" s="15"/>
      <c r="J90" s="19" t="s">
        <v>1803</v>
      </c>
    </row>
    <row r="91" spans="1:10" ht="13">
      <c r="A91" s="19" t="s">
        <v>1864</v>
      </c>
      <c r="B91" s="11">
        <v>6.8576388888888895E-2</v>
      </c>
      <c r="C91" s="19" t="s">
        <v>21</v>
      </c>
      <c r="D91" s="19" t="s">
        <v>28</v>
      </c>
      <c r="E91" s="13">
        <v>6</v>
      </c>
      <c r="F91" s="14"/>
      <c r="G91" s="15"/>
      <c r="H91" s="19" t="s">
        <v>1973</v>
      </c>
      <c r="I91" s="15"/>
      <c r="J91" s="15"/>
    </row>
    <row r="92" spans="1:10" ht="13">
      <c r="A92" s="19" t="s">
        <v>1864</v>
      </c>
      <c r="B92" s="11">
        <v>6.9201388888888896E-2</v>
      </c>
      <c r="C92" s="19" t="s">
        <v>14</v>
      </c>
      <c r="D92" s="19" t="s">
        <v>30</v>
      </c>
      <c r="E92" s="13">
        <v>15</v>
      </c>
      <c r="F92" s="14">
        <f>E92-10</f>
        <v>5</v>
      </c>
      <c r="G92" s="15"/>
      <c r="H92" s="15"/>
      <c r="I92" s="15"/>
      <c r="J92" s="19" t="s">
        <v>32</v>
      </c>
    </row>
    <row r="93" spans="1:10" ht="13">
      <c r="A93" s="19" t="s">
        <v>1864</v>
      </c>
      <c r="B93" s="11">
        <v>6.9351851851851845E-2</v>
      </c>
      <c r="C93" s="19" t="s">
        <v>14</v>
      </c>
      <c r="D93" s="19" t="s">
        <v>28</v>
      </c>
      <c r="E93" s="13">
        <v>18</v>
      </c>
      <c r="F93" s="14"/>
      <c r="G93" s="15"/>
      <c r="H93" s="19" t="s">
        <v>1977</v>
      </c>
      <c r="I93" s="15"/>
      <c r="J93" s="19" t="s">
        <v>1978</v>
      </c>
    </row>
    <row r="94" spans="1:10" ht="13">
      <c r="A94" s="19" t="s">
        <v>1864</v>
      </c>
      <c r="B94" s="11">
        <v>6.9467592592592595E-2</v>
      </c>
      <c r="C94" s="19" t="s">
        <v>14</v>
      </c>
      <c r="D94" s="19" t="s">
        <v>30</v>
      </c>
      <c r="E94" s="13">
        <v>19</v>
      </c>
      <c r="F94" s="14">
        <f>E94-10</f>
        <v>9</v>
      </c>
      <c r="G94" s="15"/>
      <c r="H94" s="15"/>
      <c r="I94" s="15"/>
      <c r="J94" s="19" t="s">
        <v>32</v>
      </c>
    </row>
    <row r="95" spans="1:10" ht="13">
      <c r="A95" s="19" t="s">
        <v>1864</v>
      </c>
      <c r="B95" s="11">
        <v>6.9502314814814808E-2</v>
      </c>
      <c r="C95" s="19" t="s">
        <v>14</v>
      </c>
      <c r="D95" s="19" t="s">
        <v>28</v>
      </c>
      <c r="E95" s="13">
        <v>24</v>
      </c>
      <c r="F95" s="14"/>
      <c r="G95" s="15"/>
      <c r="H95" s="19" t="s">
        <v>1982</v>
      </c>
      <c r="I95" s="13">
        <v>1</v>
      </c>
      <c r="J95" s="19" t="s">
        <v>1984</v>
      </c>
    </row>
    <row r="96" spans="1:10" ht="13">
      <c r="A96" s="19" t="s">
        <v>1864</v>
      </c>
      <c r="B96" s="11">
        <v>7.2141203703703707E-2</v>
      </c>
      <c r="C96" s="19" t="s">
        <v>19</v>
      </c>
      <c r="D96" s="19" t="s">
        <v>109</v>
      </c>
      <c r="E96" s="13">
        <v>8</v>
      </c>
      <c r="F96" s="14">
        <f>E96-0</f>
        <v>8</v>
      </c>
      <c r="G96" s="15"/>
      <c r="H96" s="15"/>
      <c r="I96" s="15"/>
      <c r="J96" s="15"/>
    </row>
    <row r="97" spans="1:10" ht="13">
      <c r="A97" s="19" t="s">
        <v>1864</v>
      </c>
      <c r="B97" s="11">
        <v>7.3229166666666665E-2</v>
      </c>
      <c r="C97" s="19" t="s">
        <v>66</v>
      </c>
      <c r="D97" s="19" t="s">
        <v>109</v>
      </c>
      <c r="E97" s="13">
        <v>19</v>
      </c>
      <c r="F97" s="14">
        <f>E97-3</f>
        <v>16</v>
      </c>
      <c r="G97" s="15"/>
      <c r="H97" s="15"/>
      <c r="I97" s="15"/>
      <c r="J97" s="19" t="s">
        <v>57</v>
      </c>
    </row>
    <row r="98" spans="1:10" ht="13">
      <c r="A98" s="19" t="s">
        <v>1864</v>
      </c>
      <c r="B98" s="11">
        <v>7.3229166666666665E-2</v>
      </c>
      <c r="C98" s="19" t="s">
        <v>66</v>
      </c>
      <c r="D98" s="19" t="s">
        <v>109</v>
      </c>
      <c r="E98" s="13" t="s">
        <v>38</v>
      </c>
      <c r="F98" s="13" t="s">
        <v>38</v>
      </c>
      <c r="G98" s="15"/>
      <c r="H98" s="15"/>
      <c r="I98" s="15"/>
      <c r="J98" s="19" t="s">
        <v>56</v>
      </c>
    </row>
    <row r="99" spans="1:10" ht="13">
      <c r="A99" s="19" t="s">
        <v>1864</v>
      </c>
      <c r="B99" s="11">
        <v>8.0439814814814811E-2</v>
      </c>
      <c r="C99" s="19" t="s">
        <v>13</v>
      </c>
      <c r="D99" s="19" t="s">
        <v>37</v>
      </c>
      <c r="E99" s="13" t="s">
        <v>38</v>
      </c>
      <c r="F99" s="13" t="s">
        <v>38</v>
      </c>
      <c r="G99" s="15"/>
      <c r="H99" s="15"/>
      <c r="I99" s="15"/>
      <c r="J99" s="19" t="s">
        <v>56</v>
      </c>
    </row>
    <row r="100" spans="1:10" ht="13">
      <c r="A100" s="19" t="s">
        <v>1864</v>
      </c>
      <c r="B100" s="11">
        <v>8.0439814814814811E-2</v>
      </c>
      <c r="C100" s="19" t="s">
        <v>13</v>
      </c>
      <c r="D100" s="19" t="s">
        <v>37</v>
      </c>
      <c r="E100" s="13">
        <v>19</v>
      </c>
      <c r="F100" s="14">
        <f>E100-6</f>
        <v>13</v>
      </c>
      <c r="G100" s="15"/>
      <c r="H100" s="15"/>
      <c r="I100" s="15"/>
      <c r="J100" s="19" t="s">
        <v>57</v>
      </c>
    </row>
    <row r="101" spans="1:10" ht="13">
      <c r="A101" s="19" t="s">
        <v>1864</v>
      </c>
      <c r="B101" s="11">
        <v>8.5370370370370374E-2</v>
      </c>
      <c r="C101" s="19" t="s">
        <v>19</v>
      </c>
      <c r="D101" s="19" t="s">
        <v>37</v>
      </c>
      <c r="E101" s="13">
        <v>21</v>
      </c>
      <c r="F101" s="13">
        <v>10</v>
      </c>
      <c r="G101" s="15"/>
      <c r="H101" s="15"/>
      <c r="I101" s="15"/>
      <c r="J101" s="15"/>
    </row>
    <row r="102" spans="1:10" ht="13">
      <c r="A102" s="19" t="s">
        <v>1864</v>
      </c>
      <c r="B102" s="11">
        <v>8.6041666666666669E-2</v>
      </c>
      <c r="C102" s="19" t="s">
        <v>89</v>
      </c>
      <c r="D102" s="19" t="s">
        <v>15</v>
      </c>
      <c r="E102" s="13">
        <v>16</v>
      </c>
      <c r="F102" s="14">
        <f>E102-3</f>
        <v>13</v>
      </c>
      <c r="G102" s="15"/>
      <c r="H102" s="15"/>
      <c r="I102" s="15"/>
      <c r="J102" s="15"/>
    </row>
    <row r="103" spans="1:10" ht="13">
      <c r="A103" s="19" t="s">
        <v>1864</v>
      </c>
      <c r="B103" s="11">
        <v>0.10172453703703704</v>
      </c>
      <c r="C103" s="19" t="s">
        <v>19</v>
      </c>
      <c r="D103" s="19" t="s">
        <v>16</v>
      </c>
      <c r="E103" s="13">
        <v>8</v>
      </c>
      <c r="F103" s="14">
        <f>E103-5</f>
        <v>3</v>
      </c>
      <c r="G103" s="15"/>
      <c r="H103" s="15"/>
      <c r="I103" s="15"/>
      <c r="J103" s="15"/>
    </row>
    <row r="104" spans="1:10" ht="13">
      <c r="A104" s="19" t="s">
        <v>1864</v>
      </c>
      <c r="B104" s="11">
        <v>0.10174768518518519</v>
      </c>
      <c r="C104" s="19" t="s">
        <v>888</v>
      </c>
      <c r="D104" s="19" t="s">
        <v>16</v>
      </c>
      <c r="E104" s="13">
        <v>11</v>
      </c>
      <c r="F104" s="14">
        <f>E104-0</f>
        <v>11</v>
      </c>
      <c r="G104" s="15"/>
      <c r="H104" s="15"/>
      <c r="I104" s="15"/>
      <c r="J104" s="15"/>
    </row>
    <row r="105" spans="1:10" ht="13">
      <c r="A105" s="19" t="s">
        <v>1864</v>
      </c>
      <c r="B105" s="11">
        <v>0.10365740740740741</v>
      </c>
      <c r="C105" s="19" t="s">
        <v>66</v>
      </c>
      <c r="D105" s="19" t="s">
        <v>16</v>
      </c>
      <c r="E105" s="13">
        <v>18</v>
      </c>
      <c r="F105" s="14">
        <f>E105-2</f>
        <v>16</v>
      </c>
      <c r="G105" s="15"/>
      <c r="H105" s="15"/>
      <c r="I105" s="15"/>
      <c r="J105" s="15"/>
    </row>
    <row r="106" spans="1:10" ht="13">
      <c r="A106" s="19" t="s">
        <v>1864</v>
      </c>
      <c r="B106" s="11">
        <v>0.10366898148148149</v>
      </c>
      <c r="C106" s="19" t="s">
        <v>18</v>
      </c>
      <c r="D106" s="19" t="s">
        <v>16</v>
      </c>
      <c r="E106" s="13">
        <v>21</v>
      </c>
      <c r="F106" s="14">
        <f>E106-4</f>
        <v>17</v>
      </c>
      <c r="G106" s="15"/>
      <c r="H106" s="15"/>
      <c r="I106" s="15"/>
      <c r="J106" s="15"/>
    </row>
    <row r="107" spans="1:10" ht="13">
      <c r="A107" s="19" t="s">
        <v>1864</v>
      </c>
      <c r="B107" s="11">
        <v>0.10383101851851852</v>
      </c>
      <c r="C107" s="19" t="s">
        <v>14</v>
      </c>
      <c r="D107" s="19" t="s">
        <v>16</v>
      </c>
      <c r="E107" s="13" t="s">
        <v>20</v>
      </c>
      <c r="F107" s="13">
        <v>1</v>
      </c>
      <c r="G107" s="15"/>
      <c r="H107" s="15"/>
      <c r="I107" s="15"/>
      <c r="J107" s="15"/>
    </row>
    <row r="108" spans="1:10" ht="13">
      <c r="A108" s="19" t="s">
        <v>1864</v>
      </c>
      <c r="B108" s="11">
        <v>0.10386574074074074</v>
      </c>
      <c r="C108" s="19" t="s">
        <v>13</v>
      </c>
      <c r="D108" s="19" t="s">
        <v>16</v>
      </c>
      <c r="E108" s="13">
        <v>15</v>
      </c>
      <c r="F108" s="14">
        <f>E108-0</f>
        <v>15</v>
      </c>
      <c r="G108" s="15"/>
      <c r="H108" s="15"/>
      <c r="I108" s="15"/>
      <c r="J108" s="15"/>
    </row>
    <row r="109" spans="1:10" ht="13">
      <c r="A109" s="19" t="s">
        <v>1864</v>
      </c>
      <c r="B109" s="11">
        <v>0.10398148148148148</v>
      </c>
      <c r="C109" s="19" t="s">
        <v>21</v>
      </c>
      <c r="D109" s="19" t="s">
        <v>16</v>
      </c>
      <c r="E109" s="13">
        <v>16</v>
      </c>
      <c r="F109" s="14">
        <f>E109-1</f>
        <v>15</v>
      </c>
      <c r="G109" s="15"/>
      <c r="H109" s="15"/>
      <c r="I109" s="15"/>
      <c r="J109" s="15"/>
    </row>
    <row r="110" spans="1:10" ht="13">
      <c r="A110" s="19" t="s">
        <v>1864</v>
      </c>
      <c r="B110" s="11">
        <v>0.10553240740740741</v>
      </c>
      <c r="C110" s="19" t="s">
        <v>888</v>
      </c>
      <c r="D110" s="19" t="s">
        <v>33</v>
      </c>
      <c r="E110" s="13">
        <v>28</v>
      </c>
      <c r="F110" s="13">
        <v>19</v>
      </c>
      <c r="G110" s="15"/>
      <c r="H110" s="15"/>
      <c r="I110" s="15"/>
      <c r="J110" s="19" t="s">
        <v>1998</v>
      </c>
    </row>
    <row r="111" spans="1:10" ht="13">
      <c r="A111" s="19" t="s">
        <v>1864</v>
      </c>
      <c r="B111" s="11">
        <v>0.10643518518518519</v>
      </c>
      <c r="C111" s="19" t="s">
        <v>19</v>
      </c>
      <c r="D111" s="19" t="s">
        <v>28</v>
      </c>
      <c r="E111" s="13">
        <v>7</v>
      </c>
      <c r="F111" s="14"/>
      <c r="G111" s="15"/>
      <c r="H111" s="19" t="s">
        <v>2000</v>
      </c>
      <c r="I111" s="15"/>
      <c r="J111" s="19" t="s">
        <v>2001</v>
      </c>
    </row>
    <row r="112" spans="1:10" ht="13">
      <c r="A112" s="19" t="s">
        <v>1864</v>
      </c>
      <c r="B112" s="11">
        <v>0.10650462962962963</v>
      </c>
      <c r="C112" s="19" t="s">
        <v>19</v>
      </c>
      <c r="D112" s="19" t="s">
        <v>30</v>
      </c>
      <c r="E112" s="13" t="s">
        <v>38</v>
      </c>
      <c r="F112" s="13" t="s">
        <v>38</v>
      </c>
      <c r="G112" s="15"/>
      <c r="H112" s="15"/>
      <c r="I112" s="15"/>
      <c r="J112" s="19" t="s">
        <v>103</v>
      </c>
    </row>
    <row r="113" spans="1:10" ht="13">
      <c r="A113" s="19" t="s">
        <v>1864</v>
      </c>
      <c r="B113" s="11">
        <v>0.10650462962962963</v>
      </c>
      <c r="C113" s="19" t="s">
        <v>19</v>
      </c>
      <c r="D113" s="19" t="s">
        <v>30</v>
      </c>
      <c r="E113" s="13">
        <v>18</v>
      </c>
      <c r="F113" s="13">
        <v>13</v>
      </c>
      <c r="G113" s="15"/>
      <c r="H113" s="15"/>
      <c r="I113" s="15"/>
      <c r="J113" s="19" t="s">
        <v>1655</v>
      </c>
    </row>
    <row r="114" spans="1:10" ht="13">
      <c r="A114" s="19" t="s">
        <v>1864</v>
      </c>
      <c r="B114" s="11">
        <v>0.10659722222222222</v>
      </c>
      <c r="C114" s="19" t="s">
        <v>19</v>
      </c>
      <c r="D114" s="19" t="s">
        <v>28</v>
      </c>
      <c r="E114" s="13">
        <v>14</v>
      </c>
      <c r="F114" s="14"/>
      <c r="G114" s="15"/>
      <c r="H114" s="19" t="s">
        <v>2003</v>
      </c>
      <c r="I114" s="15"/>
      <c r="J114" s="15"/>
    </row>
    <row r="115" spans="1:10" ht="13">
      <c r="A115" s="19" t="s">
        <v>1864</v>
      </c>
      <c r="B115" s="11">
        <v>0.10758101851851852</v>
      </c>
      <c r="C115" s="19" t="s">
        <v>18</v>
      </c>
      <c r="D115" s="19" t="s">
        <v>33</v>
      </c>
      <c r="E115" s="13">
        <v>27</v>
      </c>
      <c r="F115" s="14">
        <f>E115-9</f>
        <v>18</v>
      </c>
      <c r="G115" s="15"/>
      <c r="H115" s="15"/>
      <c r="I115" s="15"/>
      <c r="J115" s="19" t="s">
        <v>2005</v>
      </c>
    </row>
    <row r="116" spans="1:10" ht="13">
      <c r="A116" s="19" t="s">
        <v>1864</v>
      </c>
      <c r="B116" s="11">
        <v>0.10774305555555555</v>
      </c>
      <c r="C116" s="19" t="s">
        <v>18</v>
      </c>
      <c r="D116" s="19" t="s">
        <v>28</v>
      </c>
      <c r="E116" s="13">
        <v>21</v>
      </c>
      <c r="F116" s="14"/>
      <c r="G116" s="15"/>
      <c r="H116" s="19" t="s">
        <v>2006</v>
      </c>
      <c r="I116" s="15"/>
      <c r="J116" s="15"/>
    </row>
    <row r="117" spans="1:10" ht="13">
      <c r="A117" s="19" t="s">
        <v>1864</v>
      </c>
      <c r="B117" s="11">
        <v>0.10876157407407408</v>
      </c>
      <c r="C117" s="19" t="s">
        <v>19</v>
      </c>
      <c r="D117" s="19" t="s">
        <v>113</v>
      </c>
      <c r="E117" s="13">
        <v>12</v>
      </c>
      <c r="F117" s="14">
        <f>E117-0</f>
        <v>12</v>
      </c>
      <c r="G117" s="15"/>
      <c r="H117" s="15"/>
      <c r="I117" s="15"/>
      <c r="J117" s="19" t="s">
        <v>1934</v>
      </c>
    </row>
    <row r="118" spans="1:10" ht="13">
      <c r="A118" s="19" t="s">
        <v>1864</v>
      </c>
      <c r="B118" s="11">
        <v>0.10878472222222223</v>
      </c>
      <c r="C118" s="19" t="s">
        <v>888</v>
      </c>
      <c r="D118" s="19" t="s">
        <v>113</v>
      </c>
      <c r="E118" s="13">
        <v>13</v>
      </c>
      <c r="F118" s="14">
        <f>E118-9</f>
        <v>4</v>
      </c>
      <c r="G118" s="15"/>
      <c r="H118" s="15"/>
      <c r="I118" s="15"/>
      <c r="J118" s="19" t="s">
        <v>1934</v>
      </c>
    </row>
    <row r="119" spans="1:10" ht="13">
      <c r="A119" s="19" t="s">
        <v>1864</v>
      </c>
      <c r="B119" s="11">
        <v>0.10972222222222222</v>
      </c>
      <c r="C119" s="19" t="s">
        <v>888</v>
      </c>
      <c r="D119" s="19" t="s">
        <v>62</v>
      </c>
      <c r="E119" s="13">
        <v>7</v>
      </c>
      <c r="F119" s="14">
        <f t="shared" ref="F119:F120" si="5">E119-3</f>
        <v>4</v>
      </c>
      <c r="G119" s="15"/>
      <c r="H119" s="15"/>
      <c r="I119" s="15"/>
      <c r="J119" s="19" t="s">
        <v>56</v>
      </c>
    </row>
    <row r="120" spans="1:10" ht="13">
      <c r="A120" s="19" t="s">
        <v>1864</v>
      </c>
      <c r="B120" s="11">
        <v>0.10972222222222222</v>
      </c>
      <c r="C120" s="19" t="s">
        <v>888</v>
      </c>
      <c r="D120" s="19" t="s">
        <v>62</v>
      </c>
      <c r="E120" s="13">
        <v>20</v>
      </c>
      <c r="F120" s="14">
        <f t="shared" si="5"/>
        <v>17</v>
      </c>
      <c r="G120" s="15"/>
      <c r="H120" s="15"/>
      <c r="I120" s="15"/>
      <c r="J120" s="19" t="s">
        <v>2010</v>
      </c>
    </row>
    <row r="121" spans="1:10" ht="13">
      <c r="A121" s="19" t="s">
        <v>1864</v>
      </c>
      <c r="B121" s="11">
        <v>0.11006944444444444</v>
      </c>
      <c r="C121" s="19" t="s">
        <v>888</v>
      </c>
      <c r="D121" s="19" t="s">
        <v>62</v>
      </c>
      <c r="E121" s="13" t="s">
        <v>38</v>
      </c>
      <c r="F121" s="13" t="s">
        <v>38</v>
      </c>
      <c r="G121" s="15"/>
      <c r="H121" s="15"/>
      <c r="I121" s="15"/>
      <c r="J121" s="19" t="s">
        <v>56</v>
      </c>
    </row>
    <row r="122" spans="1:10" ht="13">
      <c r="A122" s="19" t="s">
        <v>1864</v>
      </c>
      <c r="B122" s="11">
        <v>0.11006944444444444</v>
      </c>
      <c r="C122" s="19" t="s">
        <v>888</v>
      </c>
      <c r="D122" s="19" t="s">
        <v>62</v>
      </c>
      <c r="E122" s="13">
        <v>18</v>
      </c>
      <c r="F122" s="14">
        <f>E122-3</f>
        <v>15</v>
      </c>
      <c r="G122" s="15"/>
      <c r="H122" s="15"/>
      <c r="I122" s="15"/>
      <c r="J122" s="19" t="s">
        <v>2010</v>
      </c>
    </row>
    <row r="123" spans="1:10" ht="13">
      <c r="A123" s="19" t="s">
        <v>1864</v>
      </c>
      <c r="B123" s="11">
        <v>0.11143518518518518</v>
      </c>
      <c r="C123" s="19" t="s">
        <v>21</v>
      </c>
      <c r="D123" s="19" t="s">
        <v>28</v>
      </c>
      <c r="E123" s="13">
        <v>15</v>
      </c>
      <c r="F123" s="14"/>
      <c r="G123" s="15"/>
      <c r="H123" s="19" t="s">
        <v>2013</v>
      </c>
      <c r="I123" s="15"/>
      <c r="J123" s="19" t="s">
        <v>2014</v>
      </c>
    </row>
    <row r="124" spans="1:10" ht="13">
      <c r="A124" s="19" t="s">
        <v>1864</v>
      </c>
      <c r="B124" s="11">
        <v>0.11181712962962963</v>
      </c>
      <c r="C124" s="19" t="s">
        <v>13</v>
      </c>
      <c r="D124" s="19" t="s">
        <v>52</v>
      </c>
      <c r="E124" s="13" t="s">
        <v>17</v>
      </c>
      <c r="F124" s="13">
        <v>20</v>
      </c>
      <c r="G124" s="15"/>
      <c r="H124" s="15"/>
      <c r="I124" s="15"/>
      <c r="J124" s="15"/>
    </row>
    <row r="125" spans="1:10" ht="13">
      <c r="A125" s="19" t="s">
        <v>1864</v>
      </c>
      <c r="B125" s="11">
        <v>0.11209490740740741</v>
      </c>
      <c r="C125" s="19" t="s">
        <v>13</v>
      </c>
      <c r="D125" s="19" t="s">
        <v>33</v>
      </c>
      <c r="E125" s="13">
        <v>23</v>
      </c>
      <c r="F125" s="14">
        <f>E125-9</f>
        <v>14</v>
      </c>
      <c r="G125" s="15"/>
      <c r="H125" s="15"/>
      <c r="I125" s="15"/>
      <c r="J125" s="19" t="s">
        <v>501</v>
      </c>
    </row>
    <row r="126" spans="1:10" ht="13">
      <c r="A126" s="19" t="s">
        <v>1864</v>
      </c>
      <c r="B126" s="11">
        <v>0.11209490740740741</v>
      </c>
      <c r="C126" s="19" t="s">
        <v>13</v>
      </c>
      <c r="D126" s="19" t="s">
        <v>33</v>
      </c>
      <c r="E126" s="13" t="s">
        <v>20</v>
      </c>
      <c r="F126" s="13">
        <v>1</v>
      </c>
      <c r="G126" s="15"/>
      <c r="H126" s="15"/>
      <c r="I126" s="15"/>
      <c r="J126" s="19" t="s">
        <v>56</v>
      </c>
    </row>
    <row r="127" spans="1:10" ht="13">
      <c r="A127" s="19" t="s">
        <v>1864</v>
      </c>
      <c r="B127" s="11">
        <v>0.11237268518518519</v>
      </c>
      <c r="C127" s="19" t="s">
        <v>13</v>
      </c>
      <c r="D127" s="19" t="s">
        <v>33</v>
      </c>
      <c r="E127" s="13" t="s">
        <v>38</v>
      </c>
      <c r="F127" s="13" t="s">
        <v>38</v>
      </c>
      <c r="G127" s="15"/>
      <c r="H127" s="15"/>
      <c r="I127" s="15"/>
      <c r="J127" s="19" t="s">
        <v>56</v>
      </c>
    </row>
    <row r="128" spans="1:10" ht="13">
      <c r="A128" s="19" t="s">
        <v>1864</v>
      </c>
      <c r="B128" s="11">
        <v>0.11237268518518519</v>
      </c>
      <c r="C128" s="19" t="s">
        <v>13</v>
      </c>
      <c r="D128" s="19" t="s">
        <v>33</v>
      </c>
      <c r="E128" s="13">
        <v>28</v>
      </c>
      <c r="F128" s="14">
        <f>E128-9</f>
        <v>19</v>
      </c>
      <c r="G128" s="15"/>
      <c r="H128" s="15"/>
      <c r="I128" s="15"/>
      <c r="J128" s="19" t="s">
        <v>501</v>
      </c>
    </row>
    <row r="129" spans="1:10" ht="13">
      <c r="A129" s="19" t="s">
        <v>1864</v>
      </c>
      <c r="B129" s="11">
        <v>0.11233796296296296</v>
      </c>
      <c r="C129" s="19" t="s">
        <v>13</v>
      </c>
      <c r="D129" s="19" t="s">
        <v>28</v>
      </c>
      <c r="E129" s="13">
        <v>15</v>
      </c>
      <c r="F129" s="14"/>
      <c r="G129" s="15"/>
      <c r="H129" s="19" t="s">
        <v>2013</v>
      </c>
      <c r="I129" s="15"/>
      <c r="J129" s="15"/>
    </row>
    <row r="130" spans="1:10" ht="13">
      <c r="A130" s="19" t="s">
        <v>1864</v>
      </c>
      <c r="B130" s="11">
        <v>0.11237268518518519</v>
      </c>
      <c r="C130" s="19" t="s">
        <v>13</v>
      </c>
      <c r="D130" s="19" t="s">
        <v>28</v>
      </c>
      <c r="E130" s="13">
        <v>12</v>
      </c>
      <c r="F130" s="14"/>
      <c r="G130" s="15"/>
      <c r="H130" s="19" t="s">
        <v>2020</v>
      </c>
      <c r="I130" s="15"/>
      <c r="J130" s="15"/>
    </row>
    <row r="131" spans="1:10" ht="13">
      <c r="A131" s="19" t="s">
        <v>1864</v>
      </c>
      <c r="B131" s="11">
        <v>0.1140625</v>
      </c>
      <c r="C131" s="19" t="s">
        <v>19</v>
      </c>
      <c r="D131" s="19" t="s">
        <v>30</v>
      </c>
      <c r="E131" s="13">
        <v>22</v>
      </c>
      <c r="F131" s="14">
        <f>E131-10</f>
        <v>12</v>
      </c>
      <c r="G131" s="15"/>
      <c r="H131" s="15"/>
      <c r="I131" s="15"/>
      <c r="J131" s="19" t="s">
        <v>1244</v>
      </c>
    </row>
    <row r="132" spans="1:10" ht="13">
      <c r="A132" s="19" t="s">
        <v>1864</v>
      </c>
      <c r="B132" s="11">
        <v>0.11432870370370371</v>
      </c>
      <c r="C132" s="19" t="s">
        <v>19</v>
      </c>
      <c r="D132" s="19" t="s">
        <v>28</v>
      </c>
      <c r="E132" s="13">
        <v>11</v>
      </c>
      <c r="F132" s="14"/>
      <c r="G132" s="15"/>
      <c r="H132" s="19" t="s">
        <v>2021</v>
      </c>
      <c r="I132" s="15"/>
      <c r="J132" s="15"/>
    </row>
    <row r="133" spans="1:10" ht="13">
      <c r="A133" s="19" t="s">
        <v>1864</v>
      </c>
      <c r="B133" s="11">
        <v>0.11519675925925926</v>
      </c>
      <c r="C133" s="19" t="s">
        <v>18</v>
      </c>
      <c r="D133" s="19" t="s">
        <v>33</v>
      </c>
      <c r="E133" s="13">
        <v>12</v>
      </c>
      <c r="F133" s="14">
        <f>E133-9</f>
        <v>3</v>
      </c>
      <c r="G133" s="15"/>
      <c r="H133" s="15"/>
      <c r="I133" s="15"/>
      <c r="J133" s="19" t="s">
        <v>72</v>
      </c>
    </row>
    <row r="134" spans="1:10" ht="13">
      <c r="A134" s="19" t="s">
        <v>1864</v>
      </c>
      <c r="B134" s="11">
        <v>0.11780092592592592</v>
      </c>
      <c r="C134" s="19" t="s">
        <v>66</v>
      </c>
      <c r="D134" s="19" t="s">
        <v>113</v>
      </c>
      <c r="E134" s="13">
        <v>11</v>
      </c>
      <c r="F134" s="14">
        <f t="shared" ref="F134:F135" si="6">E134--1</f>
        <v>12</v>
      </c>
      <c r="G134" s="15"/>
      <c r="H134" s="15"/>
      <c r="I134" s="15"/>
      <c r="J134" s="19" t="s">
        <v>2023</v>
      </c>
    </row>
    <row r="135" spans="1:10" ht="13">
      <c r="A135" s="19" t="s">
        <v>1864</v>
      </c>
      <c r="B135" s="11">
        <v>0.11913194444444444</v>
      </c>
      <c r="C135" s="19" t="s">
        <v>66</v>
      </c>
      <c r="D135" s="19" t="s">
        <v>113</v>
      </c>
      <c r="E135" s="13">
        <v>14</v>
      </c>
      <c r="F135" s="14">
        <f t="shared" si="6"/>
        <v>15</v>
      </c>
      <c r="G135" s="15"/>
      <c r="H135" s="15"/>
      <c r="I135" s="15"/>
      <c r="J135" s="19" t="s">
        <v>2024</v>
      </c>
    </row>
    <row r="136" spans="1:10" ht="13">
      <c r="A136" s="19" t="s">
        <v>1864</v>
      </c>
      <c r="B136" s="11">
        <v>0.11958333333333333</v>
      </c>
      <c r="C136" s="19" t="s">
        <v>21</v>
      </c>
      <c r="D136" s="19" t="s">
        <v>28</v>
      </c>
      <c r="E136" s="13">
        <v>15</v>
      </c>
      <c r="F136" s="14"/>
      <c r="G136" s="15"/>
      <c r="H136" s="19" t="s">
        <v>2013</v>
      </c>
      <c r="I136" s="15"/>
      <c r="J136" s="19" t="s">
        <v>2014</v>
      </c>
    </row>
    <row r="137" spans="1:10" ht="13">
      <c r="A137" s="19" t="s">
        <v>1864</v>
      </c>
      <c r="B137" s="11">
        <v>0.11967592592592592</v>
      </c>
      <c r="C137" s="19" t="s">
        <v>21</v>
      </c>
      <c r="D137" s="19" t="s">
        <v>33</v>
      </c>
      <c r="E137" s="13">
        <v>20</v>
      </c>
      <c r="F137" s="13">
        <v>11</v>
      </c>
      <c r="G137" s="15"/>
      <c r="H137" s="15"/>
      <c r="I137" s="15"/>
      <c r="J137" s="19" t="s">
        <v>2014</v>
      </c>
    </row>
    <row r="138" spans="1:10" ht="13">
      <c r="A138" s="19" t="s">
        <v>1864</v>
      </c>
      <c r="B138" s="11">
        <v>0.12028935185185186</v>
      </c>
      <c r="C138" s="19" t="s">
        <v>21</v>
      </c>
      <c r="D138" s="19" t="s">
        <v>15</v>
      </c>
      <c r="E138" s="13">
        <v>17</v>
      </c>
      <c r="F138" s="14">
        <f>E138-4</f>
        <v>13</v>
      </c>
      <c r="G138" s="15"/>
      <c r="H138" s="15"/>
      <c r="I138" s="15"/>
      <c r="J138" s="15"/>
    </row>
    <row r="139" spans="1:10" ht="13">
      <c r="A139" s="19" t="s">
        <v>1864</v>
      </c>
      <c r="B139" s="11">
        <v>0.120625</v>
      </c>
      <c r="C139" s="19" t="s">
        <v>21</v>
      </c>
      <c r="D139" s="19" t="s">
        <v>45</v>
      </c>
      <c r="E139" s="13">
        <v>5</v>
      </c>
      <c r="F139" s="14"/>
      <c r="G139" s="15"/>
      <c r="H139" s="15"/>
      <c r="I139" s="15"/>
      <c r="J139" s="19" t="s">
        <v>2025</v>
      </c>
    </row>
    <row r="140" spans="1:10" ht="13">
      <c r="A140" s="19" t="s">
        <v>1864</v>
      </c>
      <c r="B140" s="11">
        <v>0.12089120370370371</v>
      </c>
      <c r="C140" s="19" t="s">
        <v>21</v>
      </c>
      <c r="D140" s="19" t="s">
        <v>28</v>
      </c>
      <c r="E140" s="13">
        <v>25</v>
      </c>
      <c r="F140" s="14"/>
      <c r="G140" s="15"/>
      <c r="H140" s="19" t="s">
        <v>2026</v>
      </c>
      <c r="I140" s="13">
        <v>1</v>
      </c>
      <c r="J140" s="19" t="s">
        <v>100</v>
      </c>
    </row>
    <row r="141" spans="1:10" ht="13">
      <c r="A141" s="19" t="s">
        <v>1864</v>
      </c>
      <c r="B141" s="11">
        <v>0.12202546296296296</v>
      </c>
      <c r="C141" s="19" t="s">
        <v>13</v>
      </c>
      <c r="D141" s="19" t="s">
        <v>33</v>
      </c>
      <c r="E141" s="13">
        <v>28</v>
      </c>
      <c r="F141" s="14">
        <f t="shared" ref="F141:F142" si="7">E141-9</f>
        <v>19</v>
      </c>
      <c r="G141" s="15"/>
      <c r="H141" s="15"/>
      <c r="I141" s="15"/>
      <c r="J141" s="19" t="s">
        <v>120</v>
      </c>
    </row>
    <row r="142" spans="1:10" ht="13">
      <c r="A142" s="19" t="s">
        <v>1864</v>
      </c>
      <c r="B142" s="11">
        <v>0.12207175925925925</v>
      </c>
      <c r="C142" s="19" t="s">
        <v>13</v>
      </c>
      <c r="D142" s="19" t="s">
        <v>33</v>
      </c>
      <c r="E142" s="13">
        <v>15</v>
      </c>
      <c r="F142" s="14">
        <f t="shared" si="7"/>
        <v>6</v>
      </c>
      <c r="G142" s="15"/>
      <c r="H142" s="15"/>
      <c r="I142" s="15"/>
      <c r="J142" s="19" t="s">
        <v>120</v>
      </c>
    </row>
    <row r="143" spans="1:10" ht="13">
      <c r="A143" s="19" t="s">
        <v>1864</v>
      </c>
      <c r="B143" s="11">
        <v>0.12219907407407407</v>
      </c>
      <c r="C143" s="19" t="s">
        <v>13</v>
      </c>
      <c r="D143" s="19" t="s">
        <v>28</v>
      </c>
      <c r="E143" s="13">
        <v>9</v>
      </c>
      <c r="F143" s="14"/>
      <c r="G143" s="15"/>
      <c r="H143" s="19" t="s">
        <v>2027</v>
      </c>
      <c r="I143" s="15"/>
      <c r="J143" s="15"/>
    </row>
    <row r="144" spans="1:10" ht="13">
      <c r="A144" s="19" t="s">
        <v>1864</v>
      </c>
      <c r="B144" s="11">
        <v>0.12224537037037037</v>
      </c>
      <c r="C144" s="19" t="s">
        <v>13</v>
      </c>
      <c r="D144" s="19" t="s">
        <v>28</v>
      </c>
      <c r="E144" s="13">
        <v>8</v>
      </c>
      <c r="F144" s="14"/>
      <c r="G144" s="15"/>
      <c r="H144" s="19" t="s">
        <v>2028</v>
      </c>
      <c r="I144" s="13">
        <v>1</v>
      </c>
      <c r="J144" s="19" t="s">
        <v>100</v>
      </c>
    </row>
    <row r="145" spans="1:10" ht="13">
      <c r="A145" s="19" t="s">
        <v>1864</v>
      </c>
      <c r="B145" s="11">
        <v>0.12311342592592593</v>
      </c>
      <c r="C145" s="19" t="s">
        <v>14</v>
      </c>
      <c r="D145" s="19" t="s">
        <v>15</v>
      </c>
      <c r="E145" s="13">
        <v>7</v>
      </c>
      <c r="F145" s="14">
        <f>E145-3</f>
        <v>4</v>
      </c>
      <c r="G145" s="15"/>
      <c r="H145" s="15"/>
      <c r="I145" s="15"/>
      <c r="J145" s="15"/>
    </row>
    <row r="146" spans="1:10" ht="13">
      <c r="A146" s="19" t="s">
        <v>1864</v>
      </c>
      <c r="B146" s="11">
        <v>0.12407407407407407</v>
      </c>
      <c r="C146" s="19" t="s">
        <v>14</v>
      </c>
      <c r="D146" s="19" t="s">
        <v>37</v>
      </c>
      <c r="E146" s="13">
        <v>23</v>
      </c>
      <c r="F146" s="14">
        <f>E146-6</f>
        <v>17</v>
      </c>
      <c r="G146" s="15"/>
      <c r="H146" s="15"/>
      <c r="I146" s="15"/>
      <c r="J146" s="15"/>
    </row>
    <row r="147" spans="1:10" ht="13">
      <c r="A147" s="19" t="s">
        <v>1864</v>
      </c>
      <c r="B147" s="11">
        <v>0.12451388888888888</v>
      </c>
      <c r="C147" s="19" t="s">
        <v>888</v>
      </c>
      <c r="D147" s="19" t="s">
        <v>101</v>
      </c>
      <c r="E147" s="13">
        <v>6</v>
      </c>
      <c r="F147" s="14"/>
      <c r="G147" s="15"/>
      <c r="H147" s="15"/>
      <c r="I147" s="15"/>
      <c r="J147" s="19" t="s">
        <v>2029</v>
      </c>
    </row>
    <row r="148" spans="1:10" ht="13">
      <c r="A148" s="19" t="s">
        <v>1864</v>
      </c>
      <c r="B148" s="11">
        <v>0.1255324074074074</v>
      </c>
      <c r="C148" s="19" t="s">
        <v>21</v>
      </c>
      <c r="D148" s="19" t="s">
        <v>78</v>
      </c>
      <c r="E148" s="13" t="s">
        <v>20</v>
      </c>
      <c r="F148" s="13">
        <v>1</v>
      </c>
      <c r="G148" s="15"/>
      <c r="H148" s="15"/>
      <c r="I148" s="15"/>
      <c r="J148" s="15"/>
    </row>
    <row r="149" spans="1:10" ht="13">
      <c r="A149" s="19" t="s">
        <v>1864</v>
      </c>
      <c r="B149" s="11">
        <v>0.12606481481481482</v>
      </c>
      <c r="C149" s="19" t="s">
        <v>18</v>
      </c>
      <c r="D149" s="19" t="s">
        <v>78</v>
      </c>
      <c r="E149" s="13">
        <v>14</v>
      </c>
      <c r="F149" s="14">
        <f>E149-1</f>
        <v>13</v>
      </c>
      <c r="G149" s="15"/>
      <c r="H149" s="15"/>
      <c r="I149" s="15"/>
      <c r="J149" s="15"/>
    </row>
    <row r="150" spans="1:10" ht="13">
      <c r="A150" s="19" t="s">
        <v>1864</v>
      </c>
      <c r="B150" s="11">
        <v>0.12752314814814814</v>
      </c>
      <c r="C150" s="19" t="s">
        <v>18</v>
      </c>
      <c r="D150" s="19" t="s">
        <v>24</v>
      </c>
      <c r="E150" s="13">
        <v>13</v>
      </c>
      <c r="F150" s="14">
        <f>E150-5</f>
        <v>8</v>
      </c>
      <c r="G150" s="15"/>
      <c r="H150" s="15"/>
      <c r="I150" s="15"/>
      <c r="J150" s="15"/>
    </row>
    <row r="151" spans="1:10" ht="13">
      <c r="A151" s="19" t="s">
        <v>1864</v>
      </c>
      <c r="B151" s="11">
        <v>0.13825231481481481</v>
      </c>
      <c r="C151" s="19" t="s">
        <v>14</v>
      </c>
      <c r="D151" s="19" t="s">
        <v>321</v>
      </c>
      <c r="E151" s="13">
        <v>9</v>
      </c>
      <c r="F151" s="14">
        <f>E151-2</f>
        <v>7</v>
      </c>
      <c r="G151" s="15"/>
      <c r="H151" s="15"/>
      <c r="I151" s="15"/>
      <c r="J151" s="15"/>
    </row>
    <row r="152" spans="1:10" ht="13">
      <c r="A152" s="19" t="s">
        <v>1864</v>
      </c>
      <c r="B152" s="11">
        <v>0.14174768518518518</v>
      </c>
      <c r="C152" s="19" t="s">
        <v>14</v>
      </c>
      <c r="D152" s="19" t="s">
        <v>37</v>
      </c>
      <c r="E152" s="13">
        <v>10</v>
      </c>
      <c r="F152" s="14">
        <f>E152-6</f>
        <v>4</v>
      </c>
      <c r="G152" s="15"/>
      <c r="H152" s="15"/>
      <c r="I152" s="15"/>
      <c r="J152" s="15"/>
    </row>
    <row r="153" spans="1:10" ht="13">
      <c r="A153" s="19" t="s">
        <v>1864</v>
      </c>
      <c r="B153" s="11">
        <v>0.1466550925925926</v>
      </c>
      <c r="C153" s="19" t="s">
        <v>66</v>
      </c>
      <c r="D153" s="19" t="s">
        <v>113</v>
      </c>
      <c r="E153" s="13">
        <v>15</v>
      </c>
      <c r="F153" s="14">
        <f>E153--1</f>
        <v>16</v>
      </c>
      <c r="G153" s="15"/>
      <c r="H153" s="15"/>
      <c r="I153" s="15"/>
      <c r="J153" s="19" t="s">
        <v>2032</v>
      </c>
    </row>
    <row r="154" spans="1:10" ht="13">
      <c r="A154" s="19" t="s">
        <v>1864</v>
      </c>
      <c r="B154" s="11">
        <v>0.1605787037037037</v>
      </c>
      <c r="C154" s="19" t="s">
        <v>66</v>
      </c>
      <c r="D154" s="19" t="s">
        <v>532</v>
      </c>
      <c r="E154" s="13">
        <v>22</v>
      </c>
      <c r="F154" s="14">
        <f t="shared" ref="F154:F156" si="8">E154-7</f>
        <v>15</v>
      </c>
      <c r="G154" s="15"/>
      <c r="H154" s="15"/>
      <c r="I154" s="15"/>
      <c r="J154" s="19" t="s">
        <v>2033</v>
      </c>
    </row>
    <row r="155" spans="1:10" ht="13">
      <c r="A155" s="19" t="s">
        <v>1864</v>
      </c>
      <c r="B155" s="11">
        <v>0.16160879629629629</v>
      </c>
      <c r="C155" s="19" t="s">
        <v>66</v>
      </c>
      <c r="D155" s="19" t="s">
        <v>532</v>
      </c>
      <c r="E155" s="13">
        <v>22</v>
      </c>
      <c r="F155" s="14">
        <f t="shared" si="8"/>
        <v>15</v>
      </c>
      <c r="G155" s="15"/>
      <c r="H155" s="15"/>
      <c r="I155" s="15"/>
      <c r="J155" s="19" t="s">
        <v>56</v>
      </c>
    </row>
    <row r="156" spans="1:10" ht="13">
      <c r="A156" s="19" t="s">
        <v>1864</v>
      </c>
      <c r="B156" s="11">
        <v>0.16160879629629629</v>
      </c>
      <c r="C156" s="19" t="s">
        <v>66</v>
      </c>
      <c r="D156" s="19" t="s">
        <v>532</v>
      </c>
      <c r="E156" s="13">
        <v>22</v>
      </c>
      <c r="F156" s="14">
        <f t="shared" si="8"/>
        <v>15</v>
      </c>
      <c r="G156" s="15"/>
      <c r="H156" s="15"/>
      <c r="I156" s="15"/>
      <c r="J156" s="19" t="s">
        <v>2034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>
    <outlinePr summaryBelow="0" summaryRight="0"/>
  </sheetPr>
  <dimension ref="A1:J3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7.33203125" customWidth="1"/>
    <col min="3" max="3" width="9.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34.1640625" customWidth="1"/>
    <col min="9" max="9" width="6.33203125" customWidth="1"/>
    <col min="10" max="10" width="69.1640625" customWidth="1"/>
  </cols>
  <sheetData>
    <row r="1" spans="1:10" ht="15.75" customHeight="1">
      <c r="A1" s="4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9" t="s">
        <v>2022</v>
      </c>
      <c r="B2" s="11">
        <v>1.5081018518518518E-2</v>
      </c>
      <c r="C2" s="19" t="s">
        <v>18</v>
      </c>
      <c r="D2" s="19" t="s">
        <v>15</v>
      </c>
      <c r="E2" s="13">
        <v>18</v>
      </c>
      <c r="F2" s="14">
        <f t="shared" ref="F2:F3" si="0">E2-5</f>
        <v>13</v>
      </c>
      <c r="G2" s="15"/>
      <c r="H2" s="15"/>
      <c r="I2" s="15"/>
      <c r="J2" s="15"/>
    </row>
    <row r="3" spans="1:10" ht="15.75" customHeight="1">
      <c r="A3" s="19" t="s">
        <v>2022</v>
      </c>
      <c r="B3" s="11">
        <v>1.6064814814814816E-2</v>
      </c>
      <c r="C3" s="19" t="s">
        <v>18</v>
      </c>
      <c r="D3" s="19" t="s">
        <v>15</v>
      </c>
      <c r="E3" s="13">
        <v>23</v>
      </c>
      <c r="F3" s="14">
        <f t="shared" si="0"/>
        <v>18</v>
      </c>
      <c r="G3" s="15"/>
      <c r="H3" s="15"/>
      <c r="I3" s="15"/>
      <c r="J3" s="15"/>
    </row>
    <row r="4" spans="1:10" ht="15.75" customHeight="1">
      <c r="A4" s="19" t="s">
        <v>2022</v>
      </c>
      <c r="B4" s="11">
        <v>1.8020833333333333E-2</v>
      </c>
      <c r="C4" s="19" t="s">
        <v>888</v>
      </c>
      <c r="D4" s="19" t="s">
        <v>67</v>
      </c>
      <c r="E4" s="13">
        <v>12</v>
      </c>
      <c r="F4" s="14">
        <f>E4--1</f>
        <v>13</v>
      </c>
      <c r="G4" s="15"/>
      <c r="H4" s="15"/>
      <c r="I4" s="15"/>
      <c r="J4" s="15"/>
    </row>
    <row r="5" spans="1:10" ht="15.75" customHeight="1">
      <c r="A5" s="19" t="s">
        <v>2022</v>
      </c>
      <c r="B5" s="11">
        <v>1.8020833333333333E-2</v>
      </c>
      <c r="C5" s="19" t="s">
        <v>18</v>
      </c>
      <c r="D5" s="19" t="s">
        <v>67</v>
      </c>
      <c r="E5" s="13">
        <v>5</v>
      </c>
      <c r="F5" s="14">
        <f>E5-1</f>
        <v>4</v>
      </c>
      <c r="G5" s="15"/>
      <c r="H5" s="15"/>
      <c r="I5" s="15"/>
      <c r="J5" s="15"/>
    </row>
    <row r="6" spans="1:10" ht="15.75" customHeight="1">
      <c r="A6" s="19" t="s">
        <v>2022</v>
      </c>
      <c r="B6" s="11">
        <v>1.8020833333333333E-2</v>
      </c>
      <c r="C6" s="19" t="s">
        <v>21</v>
      </c>
      <c r="D6" s="19" t="s">
        <v>67</v>
      </c>
      <c r="E6" s="13">
        <v>23</v>
      </c>
      <c r="F6" s="14">
        <f>E6-6</f>
        <v>17</v>
      </c>
      <c r="G6" s="15"/>
      <c r="H6" s="15"/>
      <c r="I6" s="15"/>
      <c r="J6" s="15"/>
    </row>
    <row r="7" spans="1:10" ht="15.75" customHeight="1">
      <c r="A7" s="19" t="s">
        <v>2022</v>
      </c>
      <c r="B7" s="11">
        <v>1.8020833333333333E-2</v>
      </c>
      <c r="C7" s="19" t="s">
        <v>13</v>
      </c>
      <c r="D7" s="19" t="s">
        <v>67</v>
      </c>
      <c r="E7" s="13">
        <v>16</v>
      </c>
      <c r="F7" s="14">
        <f t="shared" ref="F7:F9" si="1">E7-2</f>
        <v>14</v>
      </c>
      <c r="G7" s="15"/>
      <c r="H7" s="15"/>
      <c r="I7" s="15"/>
      <c r="J7" s="15"/>
    </row>
    <row r="8" spans="1:10" ht="15.75" customHeight="1">
      <c r="A8" s="19" t="s">
        <v>2022</v>
      </c>
      <c r="B8" s="11">
        <v>1.8020833333333333E-2</v>
      </c>
      <c r="C8" s="19" t="s">
        <v>14</v>
      </c>
      <c r="D8" s="19" t="s">
        <v>67</v>
      </c>
      <c r="E8" s="13">
        <v>11</v>
      </c>
      <c r="F8" s="13">
        <f t="shared" si="1"/>
        <v>9</v>
      </c>
      <c r="G8" s="15"/>
      <c r="H8" s="15"/>
      <c r="I8" s="15"/>
      <c r="J8" s="15"/>
    </row>
    <row r="9" spans="1:10" ht="15.75" customHeight="1">
      <c r="A9" s="19" t="s">
        <v>2022</v>
      </c>
      <c r="B9" s="11">
        <v>2.1597222222222223E-2</v>
      </c>
      <c r="C9" s="19" t="s">
        <v>14</v>
      </c>
      <c r="D9" s="19" t="s">
        <v>67</v>
      </c>
      <c r="E9" s="13">
        <v>10</v>
      </c>
      <c r="F9" s="14">
        <f t="shared" si="1"/>
        <v>8</v>
      </c>
      <c r="G9" s="15"/>
      <c r="H9" s="15"/>
      <c r="I9" s="15"/>
      <c r="J9" s="15"/>
    </row>
    <row r="10" spans="1:10" ht="15.75" customHeight="1">
      <c r="A10" s="19" t="s">
        <v>2022</v>
      </c>
      <c r="B10" s="11">
        <v>2.9826388888888888E-2</v>
      </c>
      <c r="C10" s="19" t="s">
        <v>14</v>
      </c>
      <c r="D10" s="19" t="s">
        <v>246</v>
      </c>
      <c r="E10" s="13">
        <v>20</v>
      </c>
      <c r="F10" s="13">
        <f>E10-6</f>
        <v>14</v>
      </c>
      <c r="G10" s="15"/>
      <c r="H10" s="15"/>
      <c r="I10" s="15"/>
      <c r="J10" s="15"/>
    </row>
    <row r="11" spans="1:10" ht="15.75" customHeight="1">
      <c r="A11" s="19" t="s">
        <v>2022</v>
      </c>
      <c r="B11" s="11">
        <v>2.9826388888888888E-2</v>
      </c>
      <c r="C11" s="19" t="s">
        <v>21</v>
      </c>
      <c r="D11" s="19" t="s">
        <v>246</v>
      </c>
      <c r="E11" s="13">
        <v>14</v>
      </c>
      <c r="F11" s="14">
        <f>E11-10</f>
        <v>4</v>
      </c>
      <c r="G11" s="15"/>
      <c r="H11" s="15"/>
      <c r="I11" s="15"/>
      <c r="J11" s="15"/>
    </row>
    <row r="12" spans="1:10" ht="15.75" customHeight="1">
      <c r="A12" s="19" t="s">
        <v>2022</v>
      </c>
      <c r="B12" s="11">
        <v>3.2800925925925928E-2</v>
      </c>
      <c r="C12" s="19" t="s">
        <v>888</v>
      </c>
      <c r="D12" s="19" t="s">
        <v>25</v>
      </c>
      <c r="E12" s="13">
        <v>10</v>
      </c>
      <c r="F12" s="13">
        <f>E12-5</f>
        <v>5</v>
      </c>
      <c r="G12" s="15"/>
      <c r="H12" s="15"/>
      <c r="I12" s="15"/>
      <c r="J12" s="15"/>
    </row>
    <row r="13" spans="1:10" ht="15.75" customHeight="1">
      <c r="A13" s="19" t="s">
        <v>2022</v>
      </c>
      <c r="B13" s="11">
        <v>3.2800925925925928E-2</v>
      </c>
      <c r="C13" s="19" t="s">
        <v>21</v>
      </c>
      <c r="D13" s="19" t="s">
        <v>25</v>
      </c>
      <c r="E13" s="13">
        <v>23</v>
      </c>
      <c r="F13" s="14">
        <f>E13-4</f>
        <v>19</v>
      </c>
      <c r="G13" s="15"/>
      <c r="H13" s="15"/>
      <c r="I13" s="15"/>
      <c r="J13" s="15"/>
    </row>
    <row r="14" spans="1:10" ht="15.75" customHeight="1">
      <c r="A14" s="19" t="s">
        <v>2022</v>
      </c>
      <c r="B14" s="11">
        <v>3.2800925925925928E-2</v>
      </c>
      <c r="C14" s="19" t="s">
        <v>18</v>
      </c>
      <c r="D14" s="19" t="s">
        <v>25</v>
      </c>
      <c r="E14" s="19" t="s">
        <v>38</v>
      </c>
      <c r="F14" s="19" t="s">
        <v>38</v>
      </c>
      <c r="G14" s="15"/>
      <c r="H14" s="15"/>
      <c r="I14" s="15"/>
      <c r="J14" s="15"/>
    </row>
    <row r="15" spans="1:10" ht="15.75" customHeight="1">
      <c r="A15" s="19" t="s">
        <v>2022</v>
      </c>
      <c r="B15" s="11">
        <v>3.2974537037037038E-2</v>
      </c>
      <c r="C15" s="19" t="s">
        <v>66</v>
      </c>
      <c r="D15" s="19" t="s">
        <v>60</v>
      </c>
      <c r="E15" s="13">
        <v>13</v>
      </c>
      <c r="F15" s="13">
        <v>11</v>
      </c>
      <c r="G15" s="15"/>
      <c r="H15" s="15"/>
      <c r="I15" s="15"/>
      <c r="J15" s="15"/>
    </row>
    <row r="16" spans="1:10" ht="15.75" customHeight="1">
      <c r="A16" s="19" t="s">
        <v>2022</v>
      </c>
      <c r="B16" s="11">
        <v>6.8831018518518514E-2</v>
      </c>
      <c r="C16" s="19" t="s">
        <v>13</v>
      </c>
      <c r="D16" s="19" t="s">
        <v>15</v>
      </c>
      <c r="E16" s="13">
        <v>9</v>
      </c>
      <c r="F16" s="14">
        <f>E16-2</f>
        <v>7</v>
      </c>
      <c r="G16" s="15"/>
      <c r="H16" s="15"/>
      <c r="I16" s="15"/>
      <c r="J16" s="15"/>
    </row>
    <row r="17" spans="1:10" ht="15.75" customHeight="1">
      <c r="A17" s="19" t="s">
        <v>2022</v>
      </c>
      <c r="B17" s="11">
        <v>6.8263888888888888E-2</v>
      </c>
      <c r="C17" s="19" t="s">
        <v>21</v>
      </c>
      <c r="D17" s="19" t="s">
        <v>34</v>
      </c>
      <c r="E17" s="13">
        <v>27</v>
      </c>
      <c r="F17" s="13">
        <f>E17-10</f>
        <v>17</v>
      </c>
      <c r="G17" s="15"/>
      <c r="H17" s="15"/>
      <c r="I17" s="15"/>
      <c r="J17" s="19" t="s">
        <v>2031</v>
      </c>
    </row>
    <row r="18" spans="1:10" ht="15.75" customHeight="1">
      <c r="A18" s="19" t="s">
        <v>2022</v>
      </c>
      <c r="B18" s="11">
        <v>6.8391203703703704E-2</v>
      </c>
      <c r="C18" s="19" t="s">
        <v>13</v>
      </c>
      <c r="D18" s="19" t="s">
        <v>24</v>
      </c>
      <c r="E18" s="13">
        <v>10</v>
      </c>
      <c r="F18" s="14">
        <f>E18--2</f>
        <v>12</v>
      </c>
      <c r="G18" s="15"/>
      <c r="H18" s="15"/>
      <c r="I18" s="15"/>
      <c r="J18" s="15"/>
    </row>
    <row r="19" spans="1:10" ht="15.75" customHeight="1">
      <c r="A19" s="19" t="s">
        <v>2022</v>
      </c>
      <c r="B19" s="11">
        <v>6.9201388888888896E-2</v>
      </c>
      <c r="C19" s="19" t="s">
        <v>13</v>
      </c>
      <c r="D19" s="19" t="s">
        <v>22</v>
      </c>
      <c r="E19" s="13">
        <v>9</v>
      </c>
      <c r="F19" s="14">
        <f>E19-0</f>
        <v>9</v>
      </c>
      <c r="G19" s="15"/>
      <c r="H19" s="15"/>
      <c r="I19" s="15"/>
      <c r="J19" s="15"/>
    </row>
    <row r="20" spans="1:10" ht="15.75" customHeight="1">
      <c r="A20" s="19" t="s">
        <v>2022</v>
      </c>
      <c r="B20" s="11">
        <v>7.1863425925925928E-2</v>
      </c>
      <c r="C20" s="19" t="s">
        <v>13</v>
      </c>
      <c r="D20" s="19" t="s">
        <v>113</v>
      </c>
      <c r="E20" s="13">
        <v>21</v>
      </c>
      <c r="F20" s="14">
        <f t="shared" ref="F20:F22" si="2">E20-3</f>
        <v>18</v>
      </c>
      <c r="G20" s="15"/>
      <c r="H20" s="15"/>
      <c r="I20" s="15"/>
      <c r="J20" s="15"/>
    </row>
    <row r="21" spans="1:10" ht="15.75" customHeight="1">
      <c r="A21" s="19" t="s">
        <v>2022</v>
      </c>
      <c r="B21" s="11">
        <v>0.10109953703703704</v>
      </c>
      <c r="C21" s="19" t="s">
        <v>14</v>
      </c>
      <c r="D21" s="19" t="s">
        <v>15</v>
      </c>
      <c r="E21" s="13">
        <v>6</v>
      </c>
      <c r="F21" s="14">
        <f t="shared" si="2"/>
        <v>3</v>
      </c>
      <c r="G21" s="15"/>
      <c r="H21" s="15"/>
      <c r="I21" s="15"/>
      <c r="J21" s="15"/>
    </row>
    <row r="22" spans="1:10" ht="15.75" customHeight="1">
      <c r="A22" s="19" t="s">
        <v>2022</v>
      </c>
      <c r="B22" s="11">
        <v>0.10572916666666667</v>
      </c>
      <c r="C22" s="19" t="s">
        <v>14</v>
      </c>
      <c r="D22" s="19" t="s">
        <v>15</v>
      </c>
      <c r="E22" s="13">
        <v>19</v>
      </c>
      <c r="F22" s="14">
        <f t="shared" si="2"/>
        <v>16</v>
      </c>
      <c r="G22" s="15"/>
      <c r="H22" s="15"/>
      <c r="I22" s="15"/>
      <c r="J22" s="15"/>
    </row>
    <row r="23" spans="1:10" ht="15.75" customHeight="1">
      <c r="A23" s="19" t="s">
        <v>2022</v>
      </c>
      <c r="B23" s="11">
        <v>0.10665509259259259</v>
      </c>
      <c r="C23" s="19" t="s">
        <v>19</v>
      </c>
      <c r="D23" s="19" t="s">
        <v>31</v>
      </c>
      <c r="E23" s="13">
        <v>5</v>
      </c>
      <c r="F23" s="13">
        <v>4</v>
      </c>
      <c r="G23" s="15"/>
      <c r="H23" s="15"/>
      <c r="I23" s="15"/>
      <c r="J23" s="15"/>
    </row>
    <row r="24" spans="1:10" ht="15.75" customHeight="1">
      <c r="A24" s="19" t="s">
        <v>2022</v>
      </c>
      <c r="B24" s="11">
        <v>0.1078587962962963</v>
      </c>
      <c r="C24" s="19" t="s">
        <v>14</v>
      </c>
      <c r="D24" s="19" t="s">
        <v>31</v>
      </c>
      <c r="E24" s="13">
        <v>7</v>
      </c>
      <c r="F24" s="14">
        <f>E24-1</f>
        <v>6</v>
      </c>
      <c r="G24" s="15"/>
      <c r="H24" s="15"/>
      <c r="I24" s="15"/>
      <c r="J24" s="15"/>
    </row>
    <row r="25" spans="1:10" ht="15.75" customHeight="1">
      <c r="A25" s="19" t="s">
        <v>2022</v>
      </c>
      <c r="B25" s="11">
        <v>0.1078587962962963</v>
      </c>
      <c r="C25" s="19" t="s">
        <v>14</v>
      </c>
      <c r="D25" s="19" t="s">
        <v>31</v>
      </c>
      <c r="E25" s="13">
        <v>7</v>
      </c>
      <c r="F25" s="14">
        <f>E25-6</f>
        <v>1</v>
      </c>
      <c r="G25" s="15"/>
      <c r="H25" s="15"/>
      <c r="I25" s="15"/>
      <c r="J25" s="15"/>
    </row>
    <row r="26" spans="1:10" ht="15.75" customHeight="1">
      <c r="A26" s="19" t="s">
        <v>2022</v>
      </c>
      <c r="B26" s="11">
        <v>0.11167824074074074</v>
      </c>
      <c r="C26" s="19" t="s">
        <v>888</v>
      </c>
      <c r="D26" s="19" t="s">
        <v>31</v>
      </c>
      <c r="E26" s="13">
        <v>8</v>
      </c>
      <c r="F26" s="13">
        <f>E26-3</f>
        <v>5</v>
      </c>
      <c r="G26" s="15"/>
      <c r="H26" s="15"/>
      <c r="I26" s="15"/>
      <c r="J26" s="15"/>
    </row>
    <row r="27" spans="1:10" ht="15.75" customHeight="1">
      <c r="A27" s="19" t="s">
        <v>2022</v>
      </c>
      <c r="B27" s="11">
        <v>0.11255787037037036</v>
      </c>
      <c r="C27" s="19" t="s">
        <v>13</v>
      </c>
      <c r="D27" s="19" t="s">
        <v>31</v>
      </c>
      <c r="E27" s="13">
        <v>12</v>
      </c>
      <c r="F27" s="14">
        <f>E27-5</f>
        <v>7</v>
      </c>
      <c r="G27" s="15"/>
      <c r="H27" s="15"/>
      <c r="I27" s="15"/>
      <c r="J27" s="15"/>
    </row>
    <row r="28" spans="1:10" ht="15.75" customHeight="1">
      <c r="A28" s="19" t="s">
        <v>2022</v>
      </c>
      <c r="B28" s="11">
        <v>0.12047453703703703</v>
      </c>
      <c r="C28" s="19" t="s">
        <v>13</v>
      </c>
      <c r="D28" s="19" t="s">
        <v>34</v>
      </c>
      <c r="E28" s="19" t="s">
        <v>20</v>
      </c>
      <c r="F28" s="13">
        <v>1</v>
      </c>
      <c r="G28" s="15"/>
      <c r="H28" s="15"/>
      <c r="I28" s="15"/>
      <c r="J28" s="15"/>
    </row>
    <row r="29" spans="1:10" ht="15.75" customHeight="1">
      <c r="A29" s="19" t="s">
        <v>2022</v>
      </c>
      <c r="B29" s="11">
        <v>0.12290509259259259</v>
      </c>
      <c r="C29" s="19" t="s">
        <v>13</v>
      </c>
      <c r="D29" s="19" t="s">
        <v>15</v>
      </c>
      <c r="E29" s="13">
        <v>20</v>
      </c>
      <c r="F29" s="14">
        <f t="shared" ref="F29:F30" si="3">E29-2</f>
        <v>18</v>
      </c>
      <c r="G29" s="15"/>
      <c r="H29" s="15"/>
      <c r="I29" s="15"/>
      <c r="J29" s="15"/>
    </row>
    <row r="30" spans="1:10" ht="15.75" customHeight="1">
      <c r="A30" s="19" t="s">
        <v>2022</v>
      </c>
      <c r="B30" s="11">
        <v>0.12328703703703704</v>
      </c>
      <c r="C30" s="19" t="s">
        <v>13</v>
      </c>
      <c r="D30" s="19" t="s">
        <v>67</v>
      </c>
      <c r="E30" s="13">
        <v>12</v>
      </c>
      <c r="F30" s="13">
        <f t="shared" si="3"/>
        <v>10</v>
      </c>
      <c r="G30" s="15"/>
      <c r="H30" s="15"/>
      <c r="I30" s="15"/>
      <c r="J30" s="15"/>
    </row>
    <row r="31" spans="1:10" ht="15.75" customHeight="1">
      <c r="A31" s="19" t="s">
        <v>2022</v>
      </c>
      <c r="B31" s="11">
        <v>0.13887731481481483</v>
      </c>
      <c r="C31" s="19" t="s">
        <v>18</v>
      </c>
      <c r="D31" s="19" t="s">
        <v>15</v>
      </c>
      <c r="E31" s="13">
        <v>18</v>
      </c>
      <c r="F31" s="14">
        <f t="shared" ref="F31:F32" si="4">E31-5</f>
        <v>13</v>
      </c>
      <c r="G31" s="15"/>
      <c r="H31" s="15"/>
      <c r="I31" s="15"/>
      <c r="J31" s="15"/>
    </row>
    <row r="32" spans="1:10" ht="15.75" customHeight="1">
      <c r="A32" s="19" t="s">
        <v>2022</v>
      </c>
      <c r="B32" s="11">
        <v>0.14072916666666666</v>
      </c>
      <c r="C32" s="19" t="s">
        <v>18</v>
      </c>
      <c r="D32" s="19" t="s">
        <v>31</v>
      </c>
      <c r="E32" s="13">
        <v>24</v>
      </c>
      <c r="F32" s="14">
        <f t="shared" si="4"/>
        <v>19</v>
      </c>
      <c r="G32" s="15"/>
      <c r="H32" s="15"/>
      <c r="I32" s="15"/>
      <c r="J32" s="15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>
    <outlinePr summaryBelow="0" summaryRight="0"/>
  </sheetPr>
  <dimension ref="A1:J6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7.33203125" customWidth="1"/>
    <col min="3" max="3" width="9.33203125" customWidth="1"/>
    <col min="4" max="4" width="14.6640625" customWidth="1"/>
    <col min="5" max="5" width="10.5" customWidth="1"/>
    <col min="6" max="6" width="12.5" customWidth="1"/>
    <col min="7" max="7" width="5.1640625" customWidth="1"/>
    <col min="8" max="8" width="12.83203125" customWidth="1"/>
    <col min="9" max="9" width="6.33203125" customWidth="1"/>
    <col min="10" max="10" width="28" customWidth="1"/>
  </cols>
  <sheetData>
    <row r="1" spans="1:10" ht="15.75" customHeight="1">
      <c r="A1" s="4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9" t="s">
        <v>2030</v>
      </c>
      <c r="B2" s="11">
        <v>9.3402777777777772E-3</v>
      </c>
      <c r="C2" s="19" t="s">
        <v>18</v>
      </c>
      <c r="D2" s="19" t="s">
        <v>113</v>
      </c>
      <c r="E2" s="13" t="s">
        <v>38</v>
      </c>
      <c r="F2" s="13" t="s">
        <v>38</v>
      </c>
      <c r="G2" s="15"/>
      <c r="H2" s="15"/>
      <c r="I2" s="15"/>
      <c r="J2" s="15"/>
    </row>
    <row r="3" spans="1:10" ht="15.75" customHeight="1">
      <c r="A3" s="19" t="s">
        <v>2030</v>
      </c>
      <c r="B3" s="11">
        <v>9.3402777777777772E-3</v>
      </c>
      <c r="C3" s="19" t="s">
        <v>888</v>
      </c>
      <c r="D3" s="19" t="s">
        <v>113</v>
      </c>
      <c r="E3" s="13" t="s">
        <v>38</v>
      </c>
      <c r="F3" s="13" t="s">
        <v>38</v>
      </c>
      <c r="G3" s="15"/>
      <c r="H3" s="15"/>
      <c r="I3" s="15"/>
      <c r="J3" s="15"/>
    </row>
    <row r="4" spans="1:10" ht="15.75" customHeight="1">
      <c r="A4" s="19" t="s">
        <v>2030</v>
      </c>
      <c r="B4" s="11">
        <v>1.4548611111111111E-2</v>
      </c>
      <c r="C4" s="19" t="s">
        <v>18</v>
      </c>
      <c r="D4" s="19" t="s">
        <v>37</v>
      </c>
      <c r="E4" s="13">
        <v>20</v>
      </c>
      <c r="F4" s="14">
        <f>E4-1</f>
        <v>19</v>
      </c>
      <c r="G4" s="15"/>
      <c r="H4" s="15"/>
      <c r="I4" s="15"/>
      <c r="J4" s="15"/>
    </row>
    <row r="5" spans="1:10" ht="15.75" customHeight="1">
      <c r="A5" s="19" t="s">
        <v>2030</v>
      </c>
      <c r="B5" s="11">
        <v>1.5393518518518518E-2</v>
      </c>
      <c r="C5" s="19" t="s">
        <v>14</v>
      </c>
      <c r="D5" s="19" t="s">
        <v>37</v>
      </c>
      <c r="E5" s="13" t="s">
        <v>20</v>
      </c>
      <c r="F5" s="13">
        <v>1</v>
      </c>
      <c r="G5" s="15"/>
      <c r="H5" s="15"/>
      <c r="I5" s="15"/>
      <c r="J5" s="15"/>
    </row>
    <row r="6" spans="1:10" ht="15.75" customHeight="1">
      <c r="A6" s="19" t="s">
        <v>2030</v>
      </c>
      <c r="B6" s="11">
        <v>1.5671296296296298E-2</v>
      </c>
      <c r="C6" s="19" t="s">
        <v>18</v>
      </c>
      <c r="D6" s="19" t="s">
        <v>37</v>
      </c>
      <c r="E6" s="13">
        <v>11</v>
      </c>
      <c r="F6" s="14">
        <f>E6-1</f>
        <v>10</v>
      </c>
      <c r="G6" s="15"/>
      <c r="H6" s="15"/>
      <c r="I6" s="15"/>
      <c r="J6" s="15"/>
    </row>
    <row r="7" spans="1:10" ht="15.75" customHeight="1">
      <c r="A7" s="19" t="s">
        <v>2030</v>
      </c>
      <c r="B7" s="11">
        <v>1.6168981481481482E-2</v>
      </c>
      <c r="C7" s="19" t="s">
        <v>888</v>
      </c>
      <c r="D7" s="19" t="s">
        <v>242</v>
      </c>
      <c r="E7" s="13">
        <v>18</v>
      </c>
      <c r="F7" s="14">
        <f>E7-5</f>
        <v>13</v>
      </c>
      <c r="G7" s="15"/>
      <c r="H7" s="15"/>
      <c r="I7" s="15"/>
      <c r="J7" s="15"/>
    </row>
    <row r="8" spans="1:10" ht="15.75" customHeight="1">
      <c r="A8" s="19" t="s">
        <v>2030</v>
      </c>
      <c r="B8" s="11">
        <v>2.1099537037037038E-2</v>
      </c>
      <c r="C8" s="19" t="s">
        <v>888</v>
      </c>
      <c r="D8" s="19" t="s">
        <v>15</v>
      </c>
      <c r="E8" s="13">
        <v>15</v>
      </c>
      <c r="F8" s="14">
        <f>E8-9</f>
        <v>6</v>
      </c>
      <c r="G8" s="15"/>
      <c r="H8" s="15"/>
      <c r="I8" s="15"/>
      <c r="J8" s="15"/>
    </row>
    <row r="9" spans="1:10" ht="15.75" customHeight="1">
      <c r="A9" s="19" t="s">
        <v>2030</v>
      </c>
      <c r="B9" s="11">
        <v>2.2013888888888888E-2</v>
      </c>
      <c r="C9" s="19" t="s">
        <v>13</v>
      </c>
      <c r="D9" s="19" t="s">
        <v>68</v>
      </c>
      <c r="E9" s="13">
        <v>11</v>
      </c>
      <c r="F9" s="14">
        <f>E9-2</f>
        <v>9</v>
      </c>
      <c r="G9" s="15"/>
      <c r="H9" s="15"/>
      <c r="I9" s="15"/>
      <c r="J9" s="15"/>
    </row>
    <row r="10" spans="1:10" ht="15.75" customHeight="1">
      <c r="A10" s="19" t="s">
        <v>2030</v>
      </c>
      <c r="B10" s="11">
        <v>2.8622685185185185E-2</v>
      </c>
      <c r="C10" s="19" t="s">
        <v>18</v>
      </c>
      <c r="D10" s="19" t="s">
        <v>60</v>
      </c>
      <c r="E10" s="13" t="s">
        <v>38</v>
      </c>
      <c r="F10" s="13" t="s">
        <v>38</v>
      </c>
      <c r="G10" s="15"/>
      <c r="H10" s="15"/>
      <c r="I10" s="15"/>
      <c r="J10" s="19" t="s">
        <v>56</v>
      </c>
    </row>
    <row r="11" spans="1:10" ht="15.75" customHeight="1">
      <c r="A11" s="19" t="s">
        <v>2030</v>
      </c>
      <c r="B11" s="11">
        <v>2.8622685185185185E-2</v>
      </c>
      <c r="C11" s="19" t="s">
        <v>18</v>
      </c>
      <c r="D11" s="19" t="s">
        <v>60</v>
      </c>
      <c r="E11" s="13">
        <v>13</v>
      </c>
      <c r="F11" s="14">
        <f>E11-1</f>
        <v>12</v>
      </c>
      <c r="G11" s="15"/>
      <c r="H11" s="15"/>
      <c r="I11" s="15"/>
      <c r="J11" s="19" t="s">
        <v>57</v>
      </c>
    </row>
    <row r="12" spans="1:10" ht="15.75" customHeight="1">
      <c r="A12" s="19" t="s">
        <v>2030</v>
      </c>
      <c r="B12" s="11">
        <v>3.5300925925925923E-2</v>
      </c>
      <c r="C12" s="19" t="s">
        <v>888</v>
      </c>
      <c r="D12" s="19" t="s">
        <v>242</v>
      </c>
      <c r="E12" s="13">
        <v>19</v>
      </c>
      <c r="F12" s="14">
        <f t="shared" ref="F12:F13" si="0">E12-5</f>
        <v>14</v>
      </c>
      <c r="G12" s="15"/>
      <c r="H12" s="15"/>
      <c r="I12" s="15"/>
      <c r="J12" s="15"/>
    </row>
    <row r="13" spans="1:10" ht="15.75" customHeight="1">
      <c r="A13" s="19" t="s">
        <v>2030</v>
      </c>
      <c r="B13" s="11">
        <v>3.5300925925925923E-2</v>
      </c>
      <c r="C13" s="19" t="s">
        <v>18</v>
      </c>
      <c r="D13" s="19" t="s">
        <v>242</v>
      </c>
      <c r="E13" s="13">
        <v>12</v>
      </c>
      <c r="F13" s="14">
        <f t="shared" si="0"/>
        <v>7</v>
      </c>
      <c r="G13" s="15"/>
      <c r="H13" s="15"/>
      <c r="I13" s="15"/>
      <c r="J13" s="15"/>
    </row>
    <row r="14" spans="1:10" ht="15.75" customHeight="1">
      <c r="A14" s="19" t="s">
        <v>2030</v>
      </c>
      <c r="B14" s="11">
        <v>3.8344907407407404E-2</v>
      </c>
      <c r="C14" s="19" t="s">
        <v>13</v>
      </c>
      <c r="D14" s="19" t="s">
        <v>15</v>
      </c>
      <c r="E14" s="13">
        <v>7</v>
      </c>
      <c r="F14" s="14">
        <f>E14-2</f>
        <v>5</v>
      </c>
      <c r="G14" s="15"/>
      <c r="H14" s="15"/>
      <c r="I14" s="15"/>
      <c r="J14" s="15"/>
    </row>
    <row r="15" spans="1:10" ht="15.75" customHeight="1">
      <c r="A15" s="19" t="s">
        <v>2030</v>
      </c>
      <c r="B15" s="11">
        <v>4.2314814814814812E-2</v>
      </c>
      <c r="C15" s="19" t="s">
        <v>18</v>
      </c>
      <c r="D15" s="19" t="s">
        <v>246</v>
      </c>
      <c r="E15" s="13" t="s">
        <v>20</v>
      </c>
      <c r="F15" s="13">
        <v>1</v>
      </c>
      <c r="G15" s="15"/>
      <c r="H15" s="15"/>
      <c r="I15" s="15"/>
      <c r="J15" s="15"/>
    </row>
    <row r="16" spans="1:10" ht="15.75" customHeight="1">
      <c r="A16" s="19" t="s">
        <v>2030</v>
      </c>
      <c r="B16" s="11">
        <v>4.3055555555555555E-2</v>
      </c>
      <c r="C16" s="19" t="s">
        <v>13</v>
      </c>
      <c r="D16" s="19" t="s">
        <v>246</v>
      </c>
      <c r="E16" s="13" t="s">
        <v>17</v>
      </c>
      <c r="F16" s="13">
        <v>20</v>
      </c>
      <c r="G16" s="15"/>
      <c r="H16" s="15"/>
      <c r="I16" s="15"/>
      <c r="J16" s="15"/>
    </row>
    <row r="17" spans="1:10" ht="15.75" customHeight="1">
      <c r="A17" s="19" t="s">
        <v>2030</v>
      </c>
      <c r="B17" s="11">
        <v>6.0891203703703704E-2</v>
      </c>
      <c r="C17" s="19" t="s">
        <v>19</v>
      </c>
      <c r="D17" s="19" t="s">
        <v>78</v>
      </c>
      <c r="E17" s="13" t="s">
        <v>38</v>
      </c>
      <c r="F17" s="13" t="s">
        <v>38</v>
      </c>
      <c r="G17" s="15"/>
      <c r="H17" s="15"/>
      <c r="I17" s="15"/>
      <c r="J17" s="19" t="s">
        <v>56</v>
      </c>
    </row>
    <row r="18" spans="1:10" ht="15.75" customHeight="1">
      <c r="A18" s="19" t="s">
        <v>2030</v>
      </c>
      <c r="B18" s="11">
        <v>6.0891203703703704E-2</v>
      </c>
      <c r="C18" s="19" t="s">
        <v>19</v>
      </c>
      <c r="D18" s="19" t="s">
        <v>78</v>
      </c>
      <c r="E18" s="13">
        <v>24</v>
      </c>
      <c r="F18" s="14">
        <f>E18-9</f>
        <v>15</v>
      </c>
      <c r="G18" s="15"/>
      <c r="H18" s="15"/>
      <c r="I18" s="15"/>
      <c r="J18" s="19" t="s">
        <v>2036</v>
      </c>
    </row>
    <row r="19" spans="1:10" ht="15.75" customHeight="1">
      <c r="A19" s="19" t="s">
        <v>2030</v>
      </c>
      <c r="B19" s="11">
        <v>6.0995370370370373E-2</v>
      </c>
      <c r="C19" s="19" t="s">
        <v>19</v>
      </c>
      <c r="D19" s="19" t="s">
        <v>78</v>
      </c>
      <c r="E19" s="13" t="s">
        <v>38</v>
      </c>
      <c r="F19" s="13" t="s">
        <v>38</v>
      </c>
      <c r="G19" s="15"/>
      <c r="H19" s="15"/>
      <c r="I19" s="15"/>
      <c r="J19" s="19" t="s">
        <v>56</v>
      </c>
    </row>
    <row r="20" spans="1:10" ht="15.75" customHeight="1">
      <c r="A20" s="19" t="s">
        <v>2030</v>
      </c>
      <c r="B20" s="11">
        <v>6.0995370370370373E-2</v>
      </c>
      <c r="C20" s="19" t="s">
        <v>19</v>
      </c>
      <c r="D20" s="19" t="s">
        <v>78</v>
      </c>
      <c r="E20" s="13">
        <v>22</v>
      </c>
      <c r="F20" s="14">
        <f>E20-9</f>
        <v>13</v>
      </c>
      <c r="G20" s="15"/>
      <c r="H20" s="15"/>
      <c r="I20" s="15"/>
      <c r="J20" s="19" t="s">
        <v>2036</v>
      </c>
    </row>
    <row r="21" spans="1:10" ht="15.75" customHeight="1">
      <c r="A21" s="19" t="s">
        <v>2030</v>
      </c>
      <c r="B21" s="11">
        <v>6.1030092592592594E-2</v>
      </c>
      <c r="C21" s="19" t="s">
        <v>19</v>
      </c>
      <c r="D21" s="19" t="s">
        <v>78</v>
      </c>
      <c r="E21" s="13" t="s">
        <v>38</v>
      </c>
      <c r="F21" s="13" t="s">
        <v>38</v>
      </c>
      <c r="G21" s="15"/>
      <c r="H21" s="15"/>
      <c r="I21" s="15"/>
      <c r="J21" s="19" t="s">
        <v>56</v>
      </c>
    </row>
    <row r="22" spans="1:10" ht="15.75" customHeight="1">
      <c r="A22" s="19" t="s">
        <v>2030</v>
      </c>
      <c r="B22" s="11">
        <v>6.1030092592592594E-2</v>
      </c>
      <c r="C22" s="19" t="s">
        <v>19</v>
      </c>
      <c r="D22" s="19" t="s">
        <v>78</v>
      </c>
      <c r="E22" s="13">
        <v>19</v>
      </c>
      <c r="F22" s="14">
        <f>E22-9</f>
        <v>10</v>
      </c>
      <c r="G22" s="15"/>
      <c r="H22" s="15"/>
      <c r="I22" s="15"/>
      <c r="J22" s="19" t="s">
        <v>2036</v>
      </c>
    </row>
    <row r="23" spans="1:10" ht="15.75" customHeight="1">
      <c r="A23" s="19" t="s">
        <v>2030</v>
      </c>
      <c r="B23" s="11">
        <v>6.1863425925925926E-2</v>
      </c>
      <c r="C23" s="19" t="s">
        <v>19</v>
      </c>
      <c r="D23" s="19" t="s">
        <v>78</v>
      </c>
      <c r="E23" s="13" t="s">
        <v>38</v>
      </c>
      <c r="F23" s="13" t="s">
        <v>38</v>
      </c>
      <c r="G23" s="15"/>
      <c r="H23" s="15"/>
      <c r="I23" s="15"/>
      <c r="J23" s="19" t="s">
        <v>56</v>
      </c>
    </row>
    <row r="24" spans="1:10" ht="15.75" customHeight="1">
      <c r="A24" s="19" t="s">
        <v>2030</v>
      </c>
      <c r="B24" s="11">
        <v>6.1863425925925926E-2</v>
      </c>
      <c r="C24" s="19" t="s">
        <v>19</v>
      </c>
      <c r="D24" s="19" t="s">
        <v>78</v>
      </c>
      <c r="E24" s="13">
        <v>23</v>
      </c>
      <c r="F24" s="14">
        <f>E24-9</f>
        <v>14</v>
      </c>
      <c r="G24" s="15"/>
      <c r="H24" s="15"/>
      <c r="I24" s="15"/>
      <c r="J24" s="19" t="s">
        <v>2036</v>
      </c>
    </row>
    <row r="25" spans="1:10" ht="15.75" customHeight="1">
      <c r="A25" s="19" t="s">
        <v>2030</v>
      </c>
      <c r="B25" s="11">
        <v>6.204861111111111E-2</v>
      </c>
      <c r="C25" s="19" t="s">
        <v>19</v>
      </c>
      <c r="D25" s="19" t="s">
        <v>78</v>
      </c>
      <c r="E25" s="13" t="s">
        <v>38</v>
      </c>
      <c r="F25" s="13" t="s">
        <v>38</v>
      </c>
      <c r="G25" s="15"/>
      <c r="H25" s="15"/>
      <c r="I25" s="15"/>
      <c r="J25" s="19" t="s">
        <v>56</v>
      </c>
    </row>
    <row r="26" spans="1:10" ht="15.75" customHeight="1">
      <c r="A26" s="19" t="s">
        <v>2030</v>
      </c>
      <c r="B26" s="11">
        <v>6.204861111111111E-2</v>
      </c>
      <c r="C26" s="19" t="s">
        <v>19</v>
      </c>
      <c r="D26" s="19" t="s">
        <v>78</v>
      </c>
      <c r="E26" s="13">
        <v>25</v>
      </c>
      <c r="F26" s="14">
        <f>E26-9</f>
        <v>16</v>
      </c>
      <c r="G26" s="15"/>
      <c r="H26" s="15"/>
      <c r="I26" s="15"/>
      <c r="J26" s="19" t="s">
        <v>2036</v>
      </c>
    </row>
    <row r="27" spans="1:10" ht="15.75" customHeight="1">
      <c r="A27" s="19" t="s">
        <v>2030</v>
      </c>
      <c r="B27" s="11">
        <v>6.4085648148148142E-2</v>
      </c>
      <c r="C27" s="19" t="s">
        <v>19</v>
      </c>
      <c r="D27" s="19" t="s">
        <v>78</v>
      </c>
      <c r="E27" s="13" t="s">
        <v>38</v>
      </c>
      <c r="F27" s="13" t="s">
        <v>38</v>
      </c>
      <c r="G27" s="15"/>
      <c r="H27" s="15"/>
      <c r="I27" s="15"/>
      <c r="J27" s="19" t="s">
        <v>56</v>
      </c>
    </row>
    <row r="28" spans="1:10" ht="15.75" customHeight="1">
      <c r="A28" s="19" t="s">
        <v>2030</v>
      </c>
      <c r="B28" s="11">
        <v>6.4085648148148142E-2</v>
      </c>
      <c r="C28" s="19" t="s">
        <v>19</v>
      </c>
      <c r="D28" s="19" t="s">
        <v>78</v>
      </c>
      <c r="E28" s="13">
        <v>22</v>
      </c>
      <c r="F28" s="14">
        <f>E28-9</f>
        <v>13</v>
      </c>
      <c r="G28" s="15"/>
      <c r="H28" s="15"/>
      <c r="I28" s="15"/>
      <c r="J28" s="19" t="s">
        <v>2036</v>
      </c>
    </row>
    <row r="29" spans="1:10" ht="15.75" customHeight="1">
      <c r="A29" s="19" t="s">
        <v>2030</v>
      </c>
      <c r="B29" s="11">
        <v>6.4733796296296303E-2</v>
      </c>
      <c r="C29" s="19" t="s">
        <v>66</v>
      </c>
      <c r="D29" s="19" t="s">
        <v>37</v>
      </c>
      <c r="E29" s="13">
        <v>10</v>
      </c>
      <c r="F29" s="14"/>
      <c r="G29" s="15"/>
      <c r="H29" s="15"/>
      <c r="I29" s="15"/>
      <c r="J29" s="15"/>
    </row>
    <row r="30" spans="1:10" ht="15.75" customHeight="1">
      <c r="A30" s="19" t="s">
        <v>2030</v>
      </c>
      <c r="B30" s="11">
        <v>7.3252314814814812E-2</v>
      </c>
      <c r="C30" s="19" t="s">
        <v>21</v>
      </c>
      <c r="D30" s="19" t="s">
        <v>31</v>
      </c>
      <c r="E30" s="13" t="s">
        <v>20</v>
      </c>
      <c r="F30" s="13">
        <v>1</v>
      </c>
      <c r="G30" s="15"/>
      <c r="H30" s="15"/>
      <c r="I30" s="15"/>
      <c r="J30" s="15"/>
    </row>
    <row r="31" spans="1:10" ht="15.75" customHeight="1">
      <c r="A31" s="19" t="s">
        <v>2030</v>
      </c>
      <c r="B31" s="11">
        <v>7.4571759259259254E-2</v>
      </c>
      <c r="C31" s="19" t="s">
        <v>13</v>
      </c>
      <c r="D31" s="19" t="s">
        <v>24</v>
      </c>
      <c r="E31" s="13">
        <v>11</v>
      </c>
      <c r="F31" s="14">
        <f>E31--2</f>
        <v>13</v>
      </c>
      <c r="G31" s="15"/>
      <c r="H31" s="15"/>
      <c r="I31" s="15"/>
      <c r="J31" s="15"/>
    </row>
    <row r="32" spans="1:10" ht="15.75" customHeight="1">
      <c r="A32" s="19" t="s">
        <v>2030</v>
      </c>
      <c r="B32" s="11">
        <v>7.6840277777777771E-2</v>
      </c>
      <c r="C32" s="19" t="s">
        <v>21</v>
      </c>
      <c r="D32" s="19" t="s">
        <v>31</v>
      </c>
      <c r="E32" s="13">
        <v>12</v>
      </c>
      <c r="F32" s="14">
        <f>E32-4</f>
        <v>8</v>
      </c>
      <c r="G32" s="15"/>
      <c r="H32" s="15"/>
      <c r="I32" s="15"/>
      <c r="J32" s="15"/>
    </row>
    <row r="33" spans="1:10" ht="15.75" customHeight="1">
      <c r="A33" s="19" t="s">
        <v>2030</v>
      </c>
      <c r="B33" s="11">
        <v>8.8287037037037039E-2</v>
      </c>
      <c r="C33" s="19" t="s">
        <v>13</v>
      </c>
      <c r="D33" s="19" t="s">
        <v>15</v>
      </c>
      <c r="E33" s="13">
        <v>8</v>
      </c>
      <c r="F33" s="14">
        <f>E33-2</f>
        <v>6</v>
      </c>
      <c r="G33" s="15"/>
      <c r="H33" s="15"/>
      <c r="I33" s="15"/>
      <c r="J33" s="15"/>
    </row>
    <row r="34" spans="1:10" ht="15.75" customHeight="1">
      <c r="A34" s="19" t="s">
        <v>2030</v>
      </c>
      <c r="B34" s="11">
        <v>0.10769675925925926</v>
      </c>
      <c r="C34" s="19" t="s">
        <v>18</v>
      </c>
      <c r="D34" s="19" t="s">
        <v>68</v>
      </c>
      <c r="E34" s="13">
        <v>3</v>
      </c>
      <c r="F34" s="14">
        <f>E34-1</f>
        <v>2</v>
      </c>
      <c r="G34" s="15"/>
      <c r="H34" s="15"/>
      <c r="I34" s="15"/>
      <c r="J34" s="15"/>
    </row>
    <row r="35" spans="1:10" ht="15.75" customHeight="1">
      <c r="A35" s="19" t="s">
        <v>2030</v>
      </c>
      <c r="B35" s="11">
        <v>0.10818287037037037</v>
      </c>
      <c r="C35" s="19" t="s">
        <v>18</v>
      </c>
      <c r="D35" s="19" t="s">
        <v>25</v>
      </c>
      <c r="E35" s="13" t="s">
        <v>20</v>
      </c>
      <c r="F35" s="13">
        <v>1</v>
      </c>
      <c r="G35" s="15"/>
      <c r="H35" s="15"/>
      <c r="I35" s="15"/>
      <c r="J35" s="15"/>
    </row>
    <row r="36" spans="1:10" ht="15.75" customHeight="1">
      <c r="A36" s="19" t="s">
        <v>2030</v>
      </c>
      <c r="B36" s="11">
        <v>0.12578703703703703</v>
      </c>
      <c r="C36" s="19" t="s">
        <v>14</v>
      </c>
      <c r="D36" s="19" t="s">
        <v>22</v>
      </c>
      <c r="E36" s="13">
        <v>22</v>
      </c>
      <c r="F36" s="13">
        <f>E36-5</f>
        <v>17</v>
      </c>
      <c r="G36" s="15"/>
      <c r="H36" s="15"/>
      <c r="I36" s="15"/>
      <c r="J36" s="15"/>
    </row>
    <row r="37" spans="1:10" ht="15.75" customHeight="1">
      <c r="A37" s="19" t="s">
        <v>2030</v>
      </c>
      <c r="B37" s="11">
        <v>0.12587962962962962</v>
      </c>
      <c r="C37" s="19" t="s">
        <v>14</v>
      </c>
      <c r="D37" s="19" t="s">
        <v>15</v>
      </c>
      <c r="E37" s="13">
        <v>11</v>
      </c>
      <c r="F37" s="13">
        <f>E37-3</f>
        <v>8</v>
      </c>
      <c r="G37" s="15"/>
      <c r="H37" s="15"/>
      <c r="I37" s="15"/>
      <c r="J37" s="15"/>
    </row>
    <row r="38" spans="1:10" ht="15.75" customHeight="1">
      <c r="A38" s="19" t="s">
        <v>2030</v>
      </c>
      <c r="B38" s="11">
        <v>0.12689814814814815</v>
      </c>
      <c r="C38" s="19" t="s">
        <v>19</v>
      </c>
      <c r="D38" s="19" t="s">
        <v>22</v>
      </c>
      <c r="E38" s="13" t="s">
        <v>38</v>
      </c>
      <c r="F38" s="13" t="s">
        <v>38</v>
      </c>
      <c r="G38" s="15"/>
      <c r="H38" s="15"/>
      <c r="I38" s="15"/>
      <c r="J38" s="19" t="s">
        <v>56</v>
      </c>
    </row>
    <row r="39" spans="1:10" ht="15.75" customHeight="1">
      <c r="A39" s="19" t="s">
        <v>2030</v>
      </c>
      <c r="B39" s="11">
        <v>0.12689814814814815</v>
      </c>
      <c r="C39" s="19" t="s">
        <v>19</v>
      </c>
      <c r="D39" s="19" t="s">
        <v>22</v>
      </c>
      <c r="E39" s="13">
        <v>28</v>
      </c>
      <c r="F39" s="13">
        <f>E39-13</f>
        <v>15</v>
      </c>
      <c r="G39" s="15"/>
      <c r="H39" s="15"/>
      <c r="I39" s="15"/>
      <c r="J39" s="15"/>
    </row>
    <row r="40" spans="1:10" ht="15.75" customHeight="1">
      <c r="A40" s="19" t="s">
        <v>2030</v>
      </c>
      <c r="B40" s="11">
        <v>0.12880787037037036</v>
      </c>
      <c r="C40" s="19" t="s">
        <v>19</v>
      </c>
      <c r="D40" s="19" t="s">
        <v>137</v>
      </c>
      <c r="E40" s="13" t="s">
        <v>20</v>
      </c>
      <c r="F40" s="13">
        <v>1</v>
      </c>
      <c r="G40" s="15"/>
      <c r="H40" s="15"/>
      <c r="I40" s="15"/>
      <c r="J40" s="15"/>
    </row>
    <row r="41" spans="1:10" ht="15.75" customHeight="1">
      <c r="A41" s="19" t="s">
        <v>2030</v>
      </c>
      <c r="B41" s="11">
        <v>0.12923611111111111</v>
      </c>
      <c r="C41" s="19" t="s">
        <v>13</v>
      </c>
      <c r="D41" s="19" t="s">
        <v>31</v>
      </c>
      <c r="E41" s="13">
        <v>22</v>
      </c>
      <c r="F41" s="13">
        <f>E41-5</f>
        <v>17</v>
      </c>
      <c r="G41" s="15"/>
      <c r="H41" s="15"/>
      <c r="I41" s="15"/>
      <c r="J41" s="15"/>
    </row>
    <row r="42" spans="1:10" ht="15.75" customHeight="1">
      <c r="A42" s="19" t="s">
        <v>2030</v>
      </c>
      <c r="B42" s="11">
        <v>0.12986111111111112</v>
      </c>
      <c r="C42" s="19" t="s">
        <v>19</v>
      </c>
      <c r="D42" s="19" t="s">
        <v>137</v>
      </c>
      <c r="E42" s="13">
        <v>18</v>
      </c>
      <c r="F42" s="13">
        <f>E42-9</f>
        <v>9</v>
      </c>
      <c r="G42" s="15"/>
      <c r="H42" s="15"/>
      <c r="I42" s="15"/>
      <c r="J42" s="15"/>
    </row>
    <row r="43" spans="1:10" ht="15.75" customHeight="1">
      <c r="A43" s="19" t="s">
        <v>2030</v>
      </c>
      <c r="B43" s="11">
        <v>0.13148148148148148</v>
      </c>
      <c r="C43" s="19" t="s">
        <v>89</v>
      </c>
      <c r="D43" s="19" t="s">
        <v>15</v>
      </c>
      <c r="E43" s="13">
        <v>22</v>
      </c>
      <c r="F43" s="13">
        <f>E43-3</f>
        <v>19</v>
      </c>
      <c r="G43" s="15"/>
      <c r="H43" s="15"/>
      <c r="I43" s="15"/>
      <c r="J43" s="15"/>
    </row>
    <row r="44" spans="1:10" ht="15.75" customHeight="1">
      <c r="A44" s="19" t="s">
        <v>2030</v>
      </c>
      <c r="B44" s="11">
        <v>0.13199074074074074</v>
      </c>
      <c r="C44" s="19" t="s">
        <v>89</v>
      </c>
      <c r="D44" s="19" t="s">
        <v>15</v>
      </c>
      <c r="E44" s="13" t="s">
        <v>38</v>
      </c>
      <c r="F44" s="13" t="s">
        <v>38</v>
      </c>
      <c r="G44" s="15"/>
      <c r="H44" s="15"/>
      <c r="I44" s="15"/>
      <c r="J44" s="19" t="s">
        <v>103</v>
      </c>
    </row>
    <row r="45" spans="1:10" ht="15.75" customHeight="1">
      <c r="A45" s="19" t="s">
        <v>2030</v>
      </c>
      <c r="B45" s="11">
        <v>0.13199074074074074</v>
      </c>
      <c r="C45" s="19" t="s">
        <v>89</v>
      </c>
      <c r="D45" s="19" t="s">
        <v>15</v>
      </c>
      <c r="E45" s="13">
        <v>7</v>
      </c>
      <c r="F45" s="13">
        <f>E45-3</f>
        <v>4</v>
      </c>
      <c r="G45" s="15"/>
      <c r="H45" s="15"/>
      <c r="I45" s="15"/>
      <c r="J45" s="15"/>
    </row>
    <row r="46" spans="1:10" ht="15.75" customHeight="1">
      <c r="A46" s="19" t="s">
        <v>2030</v>
      </c>
      <c r="B46" s="11">
        <v>0.13247685185185185</v>
      </c>
      <c r="C46" s="19" t="s">
        <v>19</v>
      </c>
      <c r="D46" s="19" t="s">
        <v>55</v>
      </c>
      <c r="E46" s="13">
        <f t="shared" ref="E46:E47" si="1">F46+5</f>
        <v>22</v>
      </c>
      <c r="F46" s="13">
        <v>17</v>
      </c>
      <c r="G46" s="15"/>
      <c r="H46" s="15"/>
      <c r="I46" s="15"/>
      <c r="J46" s="19" t="s">
        <v>103</v>
      </c>
    </row>
    <row r="47" spans="1:10" ht="15.75" customHeight="1">
      <c r="A47" s="19" t="s">
        <v>2030</v>
      </c>
      <c r="B47" s="11">
        <v>0.13247685185185185</v>
      </c>
      <c r="C47" s="19" t="s">
        <v>19</v>
      </c>
      <c r="D47" s="19" t="s">
        <v>55</v>
      </c>
      <c r="E47" s="13">
        <f t="shared" si="1"/>
        <v>21</v>
      </c>
      <c r="F47" s="13">
        <v>16</v>
      </c>
      <c r="G47" s="15"/>
      <c r="H47" s="15"/>
      <c r="I47" s="15"/>
      <c r="J47" s="15"/>
    </row>
    <row r="48" spans="1:10" ht="15.75" customHeight="1">
      <c r="A48" s="19" t="s">
        <v>2030</v>
      </c>
      <c r="B48" s="11">
        <v>0.13355324074074074</v>
      </c>
      <c r="C48" s="19" t="s">
        <v>14</v>
      </c>
      <c r="D48" s="19" t="s">
        <v>37</v>
      </c>
      <c r="E48" s="13">
        <v>11</v>
      </c>
      <c r="F48" s="13">
        <f>E48-6</f>
        <v>5</v>
      </c>
      <c r="G48" s="15"/>
      <c r="H48" s="15"/>
      <c r="I48" s="15"/>
      <c r="J48" s="15"/>
    </row>
    <row r="49" spans="1:10" ht="15.75" customHeight="1">
      <c r="A49" s="19" t="s">
        <v>2030</v>
      </c>
      <c r="B49" s="11">
        <v>0.13363425925925926</v>
      </c>
      <c r="C49" s="19" t="s">
        <v>19</v>
      </c>
      <c r="D49" s="19" t="s">
        <v>37</v>
      </c>
      <c r="E49" s="13">
        <v>24</v>
      </c>
      <c r="F49" s="13">
        <f>E49-10</f>
        <v>14</v>
      </c>
      <c r="G49" s="15"/>
      <c r="H49" s="15"/>
      <c r="I49" s="15"/>
      <c r="J49" s="15"/>
    </row>
    <row r="50" spans="1:10" ht="15.75" customHeight="1">
      <c r="A50" s="19" t="s">
        <v>2030</v>
      </c>
      <c r="B50" s="11">
        <v>0.13641203703703703</v>
      </c>
      <c r="C50" s="19" t="s">
        <v>14</v>
      </c>
      <c r="D50" s="19" t="s">
        <v>27</v>
      </c>
      <c r="E50" s="13">
        <v>19</v>
      </c>
      <c r="F50" s="13">
        <f>E50-9</f>
        <v>10</v>
      </c>
      <c r="G50" s="15"/>
      <c r="H50" s="15"/>
      <c r="I50" s="15"/>
      <c r="J50" s="15"/>
    </row>
    <row r="51" spans="1:10" ht="15.75" customHeight="1">
      <c r="A51" s="19" t="s">
        <v>2030</v>
      </c>
      <c r="B51" s="11">
        <v>0.13643518518518519</v>
      </c>
      <c r="C51" s="19" t="s">
        <v>19</v>
      </c>
      <c r="D51" s="19" t="s">
        <v>27</v>
      </c>
      <c r="E51" s="13">
        <v>27</v>
      </c>
      <c r="F51" s="13">
        <f t="shared" ref="F51:F52" si="2">E51-13</f>
        <v>14</v>
      </c>
      <c r="G51" s="15"/>
      <c r="H51" s="15"/>
      <c r="I51" s="15"/>
      <c r="J51" s="15"/>
    </row>
    <row r="52" spans="1:10" ht="15.75" customHeight="1">
      <c r="A52" s="19" t="s">
        <v>2030</v>
      </c>
      <c r="B52" s="11">
        <v>0.13655092592592594</v>
      </c>
      <c r="C52" s="19" t="s">
        <v>19</v>
      </c>
      <c r="D52" s="19" t="s">
        <v>22</v>
      </c>
      <c r="E52" s="13">
        <v>29</v>
      </c>
      <c r="F52" s="13">
        <f t="shared" si="2"/>
        <v>16</v>
      </c>
      <c r="G52" s="15"/>
      <c r="H52" s="15"/>
      <c r="I52" s="15"/>
      <c r="J52" s="15"/>
    </row>
    <row r="53" spans="1:10" ht="15.75" customHeight="1">
      <c r="A53" s="19" t="s">
        <v>2030</v>
      </c>
      <c r="B53" s="11">
        <v>0.13655092592592594</v>
      </c>
      <c r="C53" s="19" t="s">
        <v>14</v>
      </c>
      <c r="D53" s="19" t="s">
        <v>22</v>
      </c>
      <c r="E53" s="13">
        <v>18</v>
      </c>
      <c r="F53" s="13">
        <f>E53-5</f>
        <v>13</v>
      </c>
      <c r="G53" s="15"/>
      <c r="H53" s="15"/>
      <c r="I53" s="15"/>
      <c r="J53" s="15"/>
    </row>
    <row r="54" spans="1:10" ht="15.75" customHeight="1">
      <c r="A54" s="19" t="s">
        <v>2030</v>
      </c>
      <c r="B54" s="11">
        <v>0.13730324074074074</v>
      </c>
      <c r="C54" s="19" t="s">
        <v>19</v>
      </c>
      <c r="D54" s="19" t="s">
        <v>321</v>
      </c>
      <c r="E54" s="13">
        <f>F54+3</f>
        <v>7</v>
      </c>
      <c r="F54" s="13">
        <v>4</v>
      </c>
      <c r="G54" s="15"/>
      <c r="H54" s="15"/>
      <c r="I54" s="15"/>
      <c r="J54" s="15"/>
    </row>
    <row r="55" spans="1:10" ht="15.75" customHeight="1">
      <c r="A55" s="19" t="s">
        <v>2030</v>
      </c>
      <c r="B55" s="11">
        <v>0.13829861111111111</v>
      </c>
      <c r="C55" s="19" t="s">
        <v>89</v>
      </c>
      <c r="D55" s="19" t="s">
        <v>15</v>
      </c>
      <c r="E55" s="13">
        <v>23</v>
      </c>
      <c r="F55" s="45">
        <f>E55-3</f>
        <v>20</v>
      </c>
      <c r="G55" s="15"/>
      <c r="H55" s="15"/>
      <c r="I55" s="15"/>
      <c r="J55" s="15"/>
    </row>
    <row r="56" spans="1:10" ht="15.75" customHeight="1">
      <c r="A56" s="19" t="s">
        <v>2030</v>
      </c>
      <c r="B56" s="11">
        <v>0.14064814814814816</v>
      </c>
      <c r="C56" s="19" t="s">
        <v>888</v>
      </c>
      <c r="D56" s="19" t="s">
        <v>321</v>
      </c>
      <c r="E56" s="13">
        <v>17</v>
      </c>
      <c r="F56" s="13">
        <f>E56--1</f>
        <v>18</v>
      </c>
      <c r="G56" s="15"/>
      <c r="H56" s="15"/>
      <c r="I56" s="15"/>
      <c r="J56" s="15"/>
    </row>
    <row r="57" spans="1:10" ht="15.75" customHeight="1">
      <c r="A57" s="19" t="s">
        <v>2030</v>
      </c>
      <c r="B57" s="11">
        <v>0.14150462962962962</v>
      </c>
      <c r="C57" s="19" t="s">
        <v>21</v>
      </c>
      <c r="D57" s="19" t="s">
        <v>321</v>
      </c>
      <c r="E57" s="13" t="s">
        <v>17</v>
      </c>
      <c r="F57" s="13">
        <v>20</v>
      </c>
      <c r="G57" s="15"/>
      <c r="H57" s="15"/>
      <c r="I57" s="15"/>
      <c r="J57" s="15"/>
    </row>
    <row r="58" spans="1:10" ht="15.75" customHeight="1">
      <c r="A58" s="19" t="s">
        <v>2030</v>
      </c>
      <c r="B58" s="11">
        <v>0.14451388888888889</v>
      </c>
      <c r="C58" s="19" t="s">
        <v>18</v>
      </c>
      <c r="D58" s="19" t="s">
        <v>37</v>
      </c>
      <c r="E58" s="13">
        <v>19</v>
      </c>
      <c r="F58" s="13">
        <f>E58-1</f>
        <v>18</v>
      </c>
      <c r="G58" s="15"/>
      <c r="H58" s="15"/>
      <c r="I58" s="15"/>
      <c r="J58" s="15"/>
    </row>
    <row r="59" spans="1:10" ht="13">
      <c r="A59" s="19" t="s">
        <v>2030</v>
      </c>
      <c r="B59" s="11">
        <v>0.15018518518518517</v>
      </c>
      <c r="C59" s="19" t="s">
        <v>18</v>
      </c>
      <c r="D59" s="19" t="s">
        <v>15</v>
      </c>
      <c r="E59" s="13">
        <v>10</v>
      </c>
      <c r="F59" s="13">
        <f>E59-5</f>
        <v>5</v>
      </c>
      <c r="G59" s="15"/>
      <c r="H59" s="15"/>
      <c r="I59" s="15"/>
      <c r="J59" s="15"/>
    </row>
    <row r="60" spans="1:10" ht="13">
      <c r="A60" s="19" t="s">
        <v>2030</v>
      </c>
      <c r="B60" s="11">
        <v>0.15268518518518517</v>
      </c>
      <c r="C60" s="19" t="s">
        <v>14</v>
      </c>
      <c r="D60" s="19" t="s">
        <v>246</v>
      </c>
      <c r="E60" s="13" t="s">
        <v>17</v>
      </c>
      <c r="F60" s="13">
        <v>20</v>
      </c>
      <c r="G60" s="15"/>
      <c r="H60" s="15"/>
      <c r="I60" s="15"/>
      <c r="J60" s="15"/>
    </row>
    <row r="61" spans="1:10" ht="13">
      <c r="A61" s="19" t="s">
        <v>2030</v>
      </c>
      <c r="B61" s="11">
        <v>0.15266203703703704</v>
      </c>
      <c r="C61" s="19" t="s">
        <v>21</v>
      </c>
      <c r="D61" s="19" t="s">
        <v>246</v>
      </c>
      <c r="E61" s="13" t="s">
        <v>38</v>
      </c>
      <c r="F61" s="13" t="s">
        <v>38</v>
      </c>
      <c r="G61" s="15"/>
      <c r="H61" s="15"/>
      <c r="I61" s="15"/>
      <c r="J61" s="15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>
    <outlinePr summaryBelow="0" summaryRight="0"/>
  </sheetPr>
  <dimension ref="A1:J12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33203125" customWidth="1"/>
    <col min="2" max="2" width="7.33203125" customWidth="1"/>
    <col min="3" max="3" width="9.5" customWidth="1"/>
    <col min="4" max="4" width="13.1640625" customWidth="1"/>
    <col min="5" max="5" width="10.5" customWidth="1"/>
    <col min="6" max="6" width="12.5" customWidth="1"/>
    <col min="7" max="7" width="5.1640625" customWidth="1"/>
    <col min="8" max="8" width="20.83203125" customWidth="1"/>
    <col min="9" max="9" width="6.33203125" customWidth="1"/>
    <col min="10" max="10" width="53" customWidth="1"/>
  </cols>
  <sheetData>
    <row r="1" spans="1:10" ht="15.75" customHeight="1">
      <c r="A1" s="4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9" t="s">
        <v>2035</v>
      </c>
      <c r="B2" s="11">
        <v>1.7488425925925925E-2</v>
      </c>
      <c r="C2" s="19" t="s">
        <v>13</v>
      </c>
      <c r="D2" s="19" t="s">
        <v>15</v>
      </c>
      <c r="E2" s="13">
        <v>15</v>
      </c>
      <c r="F2" s="14">
        <f>E2-2</f>
        <v>13</v>
      </c>
      <c r="G2" s="15"/>
      <c r="H2" s="15"/>
      <c r="I2" s="15"/>
      <c r="J2" s="15"/>
    </row>
    <row r="3" spans="1:10" ht="15.75" customHeight="1">
      <c r="A3" s="19" t="s">
        <v>2035</v>
      </c>
      <c r="B3" s="11">
        <v>3.9942129629629633E-2</v>
      </c>
      <c r="C3" s="19" t="s">
        <v>19</v>
      </c>
      <c r="D3" s="19" t="s">
        <v>37</v>
      </c>
      <c r="E3" s="13">
        <v>24</v>
      </c>
      <c r="F3" s="14">
        <f>E3-11</f>
        <v>13</v>
      </c>
      <c r="G3" s="15"/>
      <c r="H3" s="15"/>
      <c r="I3" s="15"/>
      <c r="J3" s="15"/>
    </row>
    <row r="4" spans="1:10" ht="15.75" customHeight="1">
      <c r="A4" s="19" t="s">
        <v>2037</v>
      </c>
      <c r="B4" s="11">
        <v>4.116898148148148E-2</v>
      </c>
      <c r="C4" s="19" t="s">
        <v>13</v>
      </c>
      <c r="D4" s="19" t="s">
        <v>15</v>
      </c>
      <c r="E4" s="13">
        <v>17</v>
      </c>
      <c r="F4" s="14">
        <f>E4-2</f>
        <v>15</v>
      </c>
      <c r="G4" s="15"/>
      <c r="H4" s="15"/>
      <c r="I4" s="15"/>
      <c r="J4" s="15"/>
    </row>
    <row r="5" spans="1:10" ht="15.75" customHeight="1">
      <c r="A5" s="19" t="s">
        <v>2035</v>
      </c>
      <c r="B5" s="11">
        <v>4.266203703703704E-2</v>
      </c>
      <c r="C5" s="19" t="s">
        <v>19</v>
      </c>
      <c r="D5" s="19" t="s">
        <v>78</v>
      </c>
      <c r="E5" s="13" t="s">
        <v>20</v>
      </c>
      <c r="F5" s="13">
        <v>1</v>
      </c>
      <c r="G5" s="15"/>
      <c r="H5" s="15"/>
      <c r="I5" s="15"/>
      <c r="J5" s="15"/>
    </row>
    <row r="6" spans="1:10" ht="15.75" customHeight="1">
      <c r="A6" s="19" t="s">
        <v>2035</v>
      </c>
      <c r="B6" s="11">
        <v>4.2766203703703702E-2</v>
      </c>
      <c r="C6" s="19" t="s">
        <v>13</v>
      </c>
      <c r="D6" s="19" t="s">
        <v>78</v>
      </c>
      <c r="E6" s="13">
        <v>19</v>
      </c>
      <c r="F6" s="14">
        <f>E6-2</f>
        <v>17</v>
      </c>
      <c r="G6" s="15"/>
      <c r="H6" s="15"/>
      <c r="I6" s="15"/>
      <c r="J6" s="15"/>
    </row>
    <row r="7" spans="1:10" ht="15.75" customHeight="1">
      <c r="A7" s="19" t="s">
        <v>2035</v>
      </c>
      <c r="B7" s="11">
        <v>4.6331018518518521E-2</v>
      </c>
      <c r="C7" s="19" t="s">
        <v>14</v>
      </c>
      <c r="D7" s="19" t="s">
        <v>37</v>
      </c>
      <c r="E7" s="13">
        <v>20</v>
      </c>
      <c r="F7" s="14">
        <f>E7-6</f>
        <v>14</v>
      </c>
      <c r="G7" s="15"/>
      <c r="H7" s="15"/>
      <c r="I7" s="15"/>
      <c r="J7" s="15"/>
    </row>
    <row r="8" spans="1:10" ht="15.75" customHeight="1">
      <c r="A8" s="19" t="s">
        <v>2035</v>
      </c>
      <c r="B8" s="11">
        <v>4.6331018518518521E-2</v>
      </c>
      <c r="C8" s="19" t="s">
        <v>13</v>
      </c>
      <c r="D8" s="19" t="s">
        <v>15</v>
      </c>
      <c r="E8" s="13">
        <v>16</v>
      </c>
      <c r="F8" s="14">
        <f>E8-2</f>
        <v>14</v>
      </c>
      <c r="G8" s="15"/>
      <c r="H8" s="15"/>
      <c r="I8" s="15"/>
      <c r="J8" s="15"/>
    </row>
    <row r="9" spans="1:10" ht="15.75" customHeight="1">
      <c r="A9" s="19" t="s">
        <v>2035</v>
      </c>
      <c r="B9" s="11">
        <v>4.6574074074074073E-2</v>
      </c>
      <c r="C9" s="19" t="s">
        <v>19</v>
      </c>
      <c r="D9" s="19" t="s">
        <v>37</v>
      </c>
      <c r="E9" s="13">
        <v>16</v>
      </c>
      <c r="F9" s="14">
        <f>E9-11</f>
        <v>5</v>
      </c>
      <c r="G9" s="15"/>
      <c r="H9" s="15"/>
      <c r="I9" s="15"/>
      <c r="J9" s="15"/>
    </row>
    <row r="10" spans="1:10" ht="15.75" customHeight="1">
      <c r="A10" s="19" t="s">
        <v>2035</v>
      </c>
      <c r="B10" s="11">
        <v>4.8229166666666663E-2</v>
      </c>
      <c r="C10" s="19" t="s">
        <v>19</v>
      </c>
      <c r="D10" s="19" t="s">
        <v>22</v>
      </c>
      <c r="E10" s="13" t="s">
        <v>38</v>
      </c>
      <c r="F10" s="13" t="s">
        <v>38</v>
      </c>
      <c r="G10" s="15"/>
      <c r="H10" s="15"/>
      <c r="I10" s="15"/>
      <c r="J10" s="19" t="s">
        <v>56</v>
      </c>
    </row>
    <row r="11" spans="1:10" ht="15.75" customHeight="1">
      <c r="A11" s="19" t="s">
        <v>2035</v>
      </c>
      <c r="B11" s="11">
        <v>4.8229166666666663E-2</v>
      </c>
      <c r="C11" s="19" t="s">
        <v>19</v>
      </c>
      <c r="D11" s="19" t="s">
        <v>22</v>
      </c>
      <c r="E11" s="13">
        <v>28</v>
      </c>
      <c r="F11" s="14">
        <f>E11-13</f>
        <v>15</v>
      </c>
      <c r="G11" s="15"/>
      <c r="H11" s="15"/>
      <c r="I11" s="15"/>
      <c r="J11" s="19" t="s">
        <v>57</v>
      </c>
    </row>
    <row r="12" spans="1:10" ht="15.75" customHeight="1">
      <c r="A12" s="19" t="s">
        <v>2035</v>
      </c>
      <c r="B12" s="11">
        <v>4.8229166666666663E-2</v>
      </c>
      <c r="C12" s="19" t="s">
        <v>14</v>
      </c>
      <c r="D12" s="19" t="s">
        <v>15</v>
      </c>
      <c r="E12" s="13">
        <v>17</v>
      </c>
      <c r="F12" s="14">
        <f>E12-3</f>
        <v>14</v>
      </c>
      <c r="G12" s="15"/>
      <c r="H12" s="15"/>
      <c r="I12" s="15"/>
      <c r="J12" s="15"/>
    </row>
    <row r="13" spans="1:10" ht="15.75" customHeight="1">
      <c r="A13" s="19" t="s">
        <v>2035</v>
      </c>
      <c r="B13" s="11">
        <v>4.9074074074074076E-2</v>
      </c>
      <c r="C13" s="19" t="s">
        <v>19</v>
      </c>
      <c r="D13" s="19" t="s">
        <v>37</v>
      </c>
      <c r="E13" s="13">
        <v>17</v>
      </c>
      <c r="F13" s="14">
        <f>E13-11</f>
        <v>6</v>
      </c>
      <c r="G13" s="15"/>
      <c r="H13" s="15"/>
      <c r="I13" s="15"/>
      <c r="J13" s="15"/>
    </row>
    <row r="14" spans="1:10" ht="15.75" customHeight="1">
      <c r="A14" s="19" t="s">
        <v>2035</v>
      </c>
      <c r="B14" s="11">
        <v>4.9143518518518517E-2</v>
      </c>
      <c r="C14" s="19" t="s">
        <v>19</v>
      </c>
      <c r="D14" s="19" t="s">
        <v>137</v>
      </c>
      <c r="E14" s="13">
        <v>16</v>
      </c>
      <c r="F14" s="14">
        <f>E14-9</f>
        <v>7</v>
      </c>
      <c r="G14" s="15"/>
      <c r="H14" s="15"/>
      <c r="I14" s="15"/>
      <c r="J14" s="15"/>
    </row>
    <row r="15" spans="1:10" ht="15.75" customHeight="1">
      <c r="A15" s="19" t="s">
        <v>2035</v>
      </c>
      <c r="B15" s="11">
        <v>4.9444444444444444E-2</v>
      </c>
      <c r="C15" s="19" t="s">
        <v>19</v>
      </c>
      <c r="D15" s="19" t="s">
        <v>15</v>
      </c>
      <c r="E15" s="13">
        <v>10</v>
      </c>
      <c r="F15" s="14">
        <f t="shared" ref="F15:F16" si="0">E15-0</f>
        <v>10</v>
      </c>
      <c r="G15" s="15"/>
      <c r="H15" s="15"/>
      <c r="I15" s="15"/>
      <c r="J15" s="15"/>
    </row>
    <row r="16" spans="1:10" ht="15.75" customHeight="1">
      <c r="A16" s="19" t="s">
        <v>2035</v>
      </c>
      <c r="B16" s="11">
        <v>5.016203703703704E-2</v>
      </c>
      <c r="C16" s="19" t="s">
        <v>19</v>
      </c>
      <c r="D16" s="19" t="s">
        <v>51</v>
      </c>
      <c r="E16" s="13">
        <v>5</v>
      </c>
      <c r="F16" s="14">
        <f t="shared" si="0"/>
        <v>5</v>
      </c>
      <c r="G16" s="15"/>
      <c r="H16" s="15"/>
      <c r="I16" s="15"/>
      <c r="J16" s="15"/>
    </row>
    <row r="17" spans="1:10" ht="15.75" customHeight="1">
      <c r="A17" s="19" t="s">
        <v>2035</v>
      </c>
      <c r="B17" s="11">
        <v>5.1053240740740739E-2</v>
      </c>
      <c r="C17" s="19" t="s">
        <v>888</v>
      </c>
      <c r="D17" s="19" t="s">
        <v>22</v>
      </c>
      <c r="E17" s="13">
        <v>5</v>
      </c>
      <c r="F17" s="14">
        <f>E17-1</f>
        <v>4</v>
      </c>
      <c r="G17" s="15"/>
      <c r="H17" s="15"/>
      <c r="I17" s="15"/>
      <c r="J17" s="15"/>
    </row>
    <row r="18" spans="1:10" ht="15.75" customHeight="1">
      <c r="A18" s="19" t="s">
        <v>2035</v>
      </c>
      <c r="B18" s="11">
        <v>5.181712962962963E-2</v>
      </c>
      <c r="C18" s="19" t="s">
        <v>888</v>
      </c>
      <c r="D18" s="19" t="s">
        <v>51</v>
      </c>
      <c r="E18" s="13">
        <v>13</v>
      </c>
      <c r="F18" s="14">
        <f t="shared" ref="F18:F19" si="1">E18-9</f>
        <v>4</v>
      </c>
      <c r="G18" s="15"/>
      <c r="H18" s="15"/>
      <c r="I18" s="15"/>
      <c r="J18" s="15"/>
    </row>
    <row r="19" spans="1:10" ht="15.75" customHeight="1">
      <c r="A19" s="19" t="s">
        <v>2035</v>
      </c>
      <c r="B19" s="11">
        <v>5.2812499999999998E-2</v>
      </c>
      <c r="C19" s="19" t="s">
        <v>888</v>
      </c>
      <c r="D19" s="19" t="s">
        <v>15</v>
      </c>
      <c r="E19" s="13">
        <v>12</v>
      </c>
      <c r="F19" s="14">
        <f t="shared" si="1"/>
        <v>3</v>
      </c>
      <c r="G19" s="15"/>
      <c r="H19" s="15"/>
      <c r="I19" s="15"/>
      <c r="J19" s="15"/>
    </row>
    <row r="20" spans="1:10" ht="15.75" customHeight="1">
      <c r="A20" s="19" t="s">
        <v>2035</v>
      </c>
      <c r="B20" s="11">
        <v>5.4583333333333331E-2</v>
      </c>
      <c r="C20" s="19" t="s">
        <v>13</v>
      </c>
      <c r="D20" s="19" t="s">
        <v>22</v>
      </c>
      <c r="E20" s="13">
        <v>13</v>
      </c>
      <c r="F20" s="14">
        <f>E20-0-10</f>
        <v>3</v>
      </c>
      <c r="G20" s="15"/>
      <c r="H20" s="15"/>
      <c r="I20" s="15"/>
      <c r="J20" s="19" t="s">
        <v>820</v>
      </c>
    </row>
    <row r="21" spans="1:10" ht="15.75" customHeight="1">
      <c r="A21" s="19" t="s">
        <v>2035</v>
      </c>
      <c r="B21" s="11">
        <v>5.4629629629629632E-2</v>
      </c>
      <c r="C21" s="19" t="s">
        <v>21</v>
      </c>
      <c r="D21" s="19" t="s">
        <v>22</v>
      </c>
      <c r="E21" s="13">
        <v>30</v>
      </c>
      <c r="F21" s="14">
        <f>E21-2-10</f>
        <v>18</v>
      </c>
      <c r="G21" s="15"/>
      <c r="H21" s="15"/>
      <c r="I21" s="15"/>
      <c r="J21" s="19" t="s">
        <v>820</v>
      </c>
    </row>
    <row r="22" spans="1:10" ht="15.75" customHeight="1">
      <c r="A22" s="19" t="s">
        <v>2035</v>
      </c>
      <c r="B22" s="11">
        <v>5.4664351851851853E-2</v>
      </c>
      <c r="C22" s="19" t="s">
        <v>18</v>
      </c>
      <c r="D22" s="19" t="s">
        <v>22</v>
      </c>
      <c r="E22" s="13">
        <v>24</v>
      </c>
      <c r="F22" s="14">
        <f>E22-4-10</f>
        <v>10</v>
      </c>
      <c r="G22" s="15"/>
      <c r="H22" s="15"/>
      <c r="I22" s="15"/>
      <c r="J22" s="19" t="s">
        <v>820</v>
      </c>
    </row>
    <row r="23" spans="1:10" ht="15.75" customHeight="1">
      <c r="A23" s="19" t="s">
        <v>2035</v>
      </c>
      <c r="B23" s="11">
        <v>5.4675925925925926E-2</v>
      </c>
      <c r="C23" s="19" t="s">
        <v>66</v>
      </c>
      <c r="D23" s="19" t="s">
        <v>22</v>
      </c>
      <c r="E23" s="13">
        <v>23</v>
      </c>
      <c r="F23" s="14">
        <f>E23-2-10</f>
        <v>11</v>
      </c>
      <c r="G23" s="15"/>
      <c r="H23" s="15"/>
      <c r="I23" s="15"/>
      <c r="J23" s="19" t="s">
        <v>820</v>
      </c>
    </row>
    <row r="24" spans="1:10" ht="15.75" customHeight="1">
      <c r="A24" s="19" t="s">
        <v>2035</v>
      </c>
      <c r="B24" s="11">
        <v>5.7789351851851849E-2</v>
      </c>
      <c r="C24" s="19" t="s">
        <v>18</v>
      </c>
      <c r="D24" s="19" t="s">
        <v>78</v>
      </c>
      <c r="E24" s="13">
        <v>9</v>
      </c>
      <c r="F24" s="13">
        <v>14</v>
      </c>
      <c r="G24" s="15"/>
      <c r="H24" s="15"/>
      <c r="I24" s="15"/>
      <c r="J24" s="19" t="s">
        <v>2039</v>
      </c>
    </row>
    <row r="25" spans="1:10" ht="15.75" customHeight="1">
      <c r="A25" s="19" t="s">
        <v>2035</v>
      </c>
      <c r="B25" s="11">
        <v>5.8333333333333334E-2</v>
      </c>
      <c r="C25" s="19" t="s">
        <v>18</v>
      </c>
      <c r="D25" s="19" t="s">
        <v>78</v>
      </c>
      <c r="E25" s="13">
        <v>0</v>
      </c>
      <c r="F25" s="13">
        <v>5</v>
      </c>
      <c r="G25" s="15"/>
      <c r="H25" s="15"/>
      <c r="I25" s="15"/>
      <c r="J25" s="19" t="s">
        <v>2039</v>
      </c>
    </row>
    <row r="26" spans="1:10" ht="15.75" customHeight="1">
      <c r="A26" s="19" t="s">
        <v>2035</v>
      </c>
      <c r="B26" s="11">
        <v>5.8738425925925923E-2</v>
      </c>
      <c r="C26" s="19" t="s">
        <v>18</v>
      </c>
      <c r="D26" s="19" t="s">
        <v>78</v>
      </c>
      <c r="E26" s="13">
        <v>8</v>
      </c>
      <c r="F26" s="13">
        <v>13</v>
      </c>
      <c r="G26" s="15"/>
      <c r="H26" s="15"/>
      <c r="I26" s="15"/>
      <c r="J26" s="19" t="s">
        <v>2039</v>
      </c>
    </row>
    <row r="27" spans="1:10" ht="15.75" customHeight="1">
      <c r="A27" s="19" t="s">
        <v>2035</v>
      </c>
      <c r="B27" s="11">
        <v>5.8946759259259261E-2</v>
      </c>
      <c r="C27" s="19" t="s">
        <v>18</v>
      </c>
      <c r="D27" s="19" t="s">
        <v>55</v>
      </c>
      <c r="E27" s="13">
        <v>8</v>
      </c>
      <c r="F27" s="13">
        <v>7</v>
      </c>
      <c r="G27" s="15"/>
      <c r="H27" s="15"/>
      <c r="I27" s="15"/>
      <c r="J27" s="19" t="s">
        <v>2040</v>
      </c>
    </row>
    <row r="28" spans="1:10" ht="15.75" customHeight="1">
      <c r="A28" s="19" t="s">
        <v>2035</v>
      </c>
      <c r="B28" s="11">
        <v>5.9143518518518519E-2</v>
      </c>
      <c r="C28" s="19" t="s">
        <v>18</v>
      </c>
      <c r="D28" s="19" t="s">
        <v>15</v>
      </c>
      <c r="E28" s="13">
        <v>5</v>
      </c>
      <c r="F28" s="13">
        <v>7</v>
      </c>
      <c r="G28" s="15"/>
      <c r="H28" s="15"/>
      <c r="I28" s="15"/>
      <c r="J28" s="19" t="s">
        <v>2041</v>
      </c>
    </row>
    <row r="29" spans="1:10" ht="15.75" customHeight="1">
      <c r="A29" s="19" t="s">
        <v>2035</v>
      </c>
      <c r="B29" s="11">
        <v>5.9594907407407409E-2</v>
      </c>
      <c r="C29" s="19" t="s">
        <v>18</v>
      </c>
      <c r="D29" s="19" t="s">
        <v>77</v>
      </c>
      <c r="E29" s="13">
        <v>7</v>
      </c>
      <c r="F29" s="14">
        <f>E29-4</f>
        <v>3</v>
      </c>
      <c r="G29" s="15"/>
      <c r="H29" s="19" t="s">
        <v>552</v>
      </c>
      <c r="I29" s="15"/>
      <c r="J29" s="15"/>
    </row>
    <row r="30" spans="1:10" ht="15.75" customHeight="1">
      <c r="A30" s="19" t="s">
        <v>2035</v>
      </c>
      <c r="B30" s="11">
        <v>6.056712962962963E-2</v>
      </c>
      <c r="C30" s="19" t="s">
        <v>18</v>
      </c>
      <c r="D30" s="19" t="s">
        <v>15</v>
      </c>
      <c r="E30" s="13">
        <v>17</v>
      </c>
      <c r="F30" s="14">
        <f>E30-5</f>
        <v>12</v>
      </c>
      <c r="G30" s="15"/>
      <c r="H30" s="15"/>
      <c r="I30" s="15"/>
      <c r="J30" s="15"/>
    </row>
    <row r="31" spans="1:10" ht="15.75" customHeight="1">
      <c r="A31" s="19" t="s">
        <v>2035</v>
      </c>
      <c r="B31" s="11">
        <v>6.1863425925925926E-2</v>
      </c>
      <c r="C31" s="19" t="s">
        <v>13</v>
      </c>
      <c r="D31" s="19" t="s">
        <v>34</v>
      </c>
      <c r="E31" s="13" t="s">
        <v>38</v>
      </c>
      <c r="F31" s="13" t="s">
        <v>38</v>
      </c>
      <c r="G31" s="15"/>
      <c r="H31" s="15"/>
      <c r="I31" s="15"/>
      <c r="J31" s="19" t="s">
        <v>56</v>
      </c>
    </row>
    <row r="32" spans="1:10" ht="15.75" customHeight="1">
      <c r="A32" s="19" t="s">
        <v>2035</v>
      </c>
      <c r="B32" s="11">
        <v>6.1863425925925926E-2</v>
      </c>
      <c r="C32" s="19" t="s">
        <v>13</v>
      </c>
      <c r="D32" s="19" t="s">
        <v>34</v>
      </c>
      <c r="E32" s="13">
        <v>20</v>
      </c>
      <c r="F32" s="14">
        <f>E32-9</f>
        <v>11</v>
      </c>
      <c r="G32" s="15"/>
      <c r="H32" s="15"/>
      <c r="I32" s="15"/>
      <c r="J32" s="19" t="s">
        <v>57</v>
      </c>
    </row>
    <row r="33" spans="1:10" ht="15.75" customHeight="1">
      <c r="A33" s="19" t="s">
        <v>2035</v>
      </c>
      <c r="B33" s="11">
        <v>6.7106481481481475E-2</v>
      </c>
      <c r="C33" s="19" t="s">
        <v>21</v>
      </c>
      <c r="D33" s="19" t="s">
        <v>15</v>
      </c>
      <c r="E33" s="13" t="s">
        <v>38</v>
      </c>
      <c r="F33" s="13" t="s">
        <v>38</v>
      </c>
      <c r="G33" s="15"/>
      <c r="H33" s="15"/>
      <c r="I33" s="15"/>
      <c r="J33" s="19" t="s">
        <v>2042</v>
      </c>
    </row>
    <row r="34" spans="1:10" ht="15.75" customHeight="1">
      <c r="A34" s="19" t="s">
        <v>2035</v>
      </c>
      <c r="B34" s="11">
        <v>6.7106481481481475E-2</v>
      </c>
      <c r="C34" s="19" t="s">
        <v>21</v>
      </c>
      <c r="D34" s="19" t="s">
        <v>15</v>
      </c>
      <c r="E34" s="13">
        <v>13</v>
      </c>
      <c r="F34" s="14">
        <f>E34-4</f>
        <v>9</v>
      </c>
      <c r="G34" s="15"/>
      <c r="H34" s="15"/>
      <c r="I34" s="15"/>
      <c r="J34" s="19" t="s">
        <v>2043</v>
      </c>
    </row>
    <row r="35" spans="1:10" ht="15.75" customHeight="1">
      <c r="A35" s="19" t="s">
        <v>2035</v>
      </c>
      <c r="B35" s="11">
        <v>6.7118055555555556E-2</v>
      </c>
      <c r="C35" s="19" t="s">
        <v>14</v>
      </c>
      <c r="D35" s="19" t="s">
        <v>15</v>
      </c>
      <c r="E35" s="13">
        <v>8</v>
      </c>
      <c r="F35" s="14">
        <f>E35-3</f>
        <v>5</v>
      </c>
      <c r="G35" s="15"/>
      <c r="H35" s="15"/>
      <c r="I35" s="15"/>
      <c r="J35" s="15"/>
    </row>
    <row r="36" spans="1:10" ht="15.75" customHeight="1">
      <c r="A36" s="19" t="s">
        <v>2035</v>
      </c>
      <c r="B36" s="11">
        <v>6.7638888888888887E-2</v>
      </c>
      <c r="C36" s="19" t="s">
        <v>13</v>
      </c>
      <c r="D36" s="19" t="s">
        <v>15</v>
      </c>
      <c r="E36" s="13">
        <v>8</v>
      </c>
      <c r="F36" s="14">
        <f t="shared" ref="F36:F37" si="2">E36-2</f>
        <v>6</v>
      </c>
      <c r="G36" s="15"/>
      <c r="H36" s="15"/>
      <c r="I36" s="15"/>
      <c r="J36" s="15"/>
    </row>
    <row r="37" spans="1:10" ht="15.75" customHeight="1">
      <c r="A37" s="19" t="s">
        <v>2035</v>
      </c>
      <c r="B37" s="11">
        <v>6.7708333333333329E-2</v>
      </c>
      <c r="C37" s="19" t="s">
        <v>66</v>
      </c>
      <c r="D37" s="19" t="s">
        <v>15</v>
      </c>
      <c r="E37" s="13">
        <v>18</v>
      </c>
      <c r="F37" s="14">
        <f t="shared" si="2"/>
        <v>16</v>
      </c>
      <c r="G37" s="15"/>
      <c r="H37" s="15"/>
      <c r="I37" s="15"/>
      <c r="J37" s="15"/>
    </row>
    <row r="38" spans="1:10" ht="15.75" customHeight="1">
      <c r="A38" s="19" t="s">
        <v>2035</v>
      </c>
      <c r="B38" s="11">
        <v>6.9120370370370374E-2</v>
      </c>
      <c r="C38" s="19" t="s">
        <v>19</v>
      </c>
      <c r="D38" s="19" t="s">
        <v>15</v>
      </c>
      <c r="E38" s="13">
        <v>7</v>
      </c>
      <c r="F38" s="14">
        <f>E38-0</f>
        <v>7</v>
      </c>
      <c r="G38" s="15"/>
      <c r="H38" s="15"/>
      <c r="I38" s="15"/>
      <c r="J38" s="15"/>
    </row>
    <row r="39" spans="1:10" ht="15.75" customHeight="1">
      <c r="A39" s="19" t="s">
        <v>2035</v>
      </c>
      <c r="B39" s="11">
        <v>7.0405092592592589E-2</v>
      </c>
      <c r="C39" s="19" t="s">
        <v>18</v>
      </c>
      <c r="D39" s="19" t="s">
        <v>15</v>
      </c>
      <c r="E39" s="13">
        <v>15</v>
      </c>
      <c r="F39" s="14">
        <f>E39-5</f>
        <v>10</v>
      </c>
      <c r="G39" s="15"/>
      <c r="H39" s="15"/>
      <c r="I39" s="15"/>
      <c r="J39" s="15"/>
    </row>
    <row r="40" spans="1:10" ht="15.75" customHeight="1">
      <c r="A40" s="19" t="s">
        <v>2035</v>
      </c>
      <c r="B40" s="11">
        <v>7.0416666666666669E-2</v>
      </c>
      <c r="C40" s="19" t="s">
        <v>888</v>
      </c>
      <c r="D40" s="19" t="s">
        <v>15</v>
      </c>
      <c r="E40" s="13">
        <v>11</v>
      </c>
      <c r="F40" s="14">
        <f>E40-9</f>
        <v>2</v>
      </c>
      <c r="G40" s="15"/>
      <c r="H40" s="15"/>
      <c r="I40" s="15"/>
      <c r="J40" s="15"/>
    </row>
    <row r="41" spans="1:10" ht="15.75" customHeight="1">
      <c r="A41" s="19" t="s">
        <v>2035</v>
      </c>
      <c r="B41" s="11">
        <v>7.436342592592593E-2</v>
      </c>
      <c r="C41" s="19" t="s">
        <v>13</v>
      </c>
      <c r="D41" s="19" t="s">
        <v>22</v>
      </c>
      <c r="E41" s="13">
        <v>15</v>
      </c>
      <c r="F41" s="14">
        <f>E41-0</f>
        <v>15</v>
      </c>
      <c r="G41" s="15"/>
      <c r="H41" s="15"/>
      <c r="I41" s="15"/>
      <c r="J41" s="15"/>
    </row>
    <row r="42" spans="1:10" ht="15.75" customHeight="1">
      <c r="A42" s="19" t="s">
        <v>2035</v>
      </c>
      <c r="B42" s="11">
        <v>7.4386574074074077E-2</v>
      </c>
      <c r="C42" s="19" t="s">
        <v>66</v>
      </c>
      <c r="D42" s="19" t="s">
        <v>22</v>
      </c>
      <c r="E42" s="13">
        <v>7</v>
      </c>
      <c r="F42" s="14">
        <f>E42-2</f>
        <v>5</v>
      </c>
      <c r="G42" s="15"/>
      <c r="H42" s="15"/>
      <c r="I42" s="15"/>
      <c r="J42" s="15"/>
    </row>
    <row r="43" spans="1:10" ht="15.75" customHeight="1">
      <c r="A43" s="19" t="s">
        <v>2035</v>
      </c>
      <c r="B43" s="11">
        <v>7.6064814814814821E-2</v>
      </c>
      <c r="C43" s="19" t="s">
        <v>19</v>
      </c>
      <c r="D43" s="19" t="s">
        <v>22</v>
      </c>
      <c r="E43" s="13" t="s">
        <v>38</v>
      </c>
      <c r="F43" s="13" t="s">
        <v>38</v>
      </c>
      <c r="G43" s="15"/>
      <c r="H43" s="15"/>
      <c r="I43" s="15"/>
      <c r="J43" s="19" t="s">
        <v>56</v>
      </c>
    </row>
    <row r="44" spans="1:10" ht="15.75" customHeight="1">
      <c r="A44" s="19" t="s">
        <v>2035</v>
      </c>
      <c r="B44" s="11">
        <v>7.6064814814814821E-2</v>
      </c>
      <c r="C44" s="19" t="s">
        <v>19</v>
      </c>
      <c r="D44" s="19" t="s">
        <v>22</v>
      </c>
      <c r="E44" s="13">
        <v>23</v>
      </c>
      <c r="F44" s="14">
        <f>E44-13</f>
        <v>10</v>
      </c>
      <c r="G44" s="15"/>
      <c r="H44" s="15"/>
      <c r="I44" s="15"/>
      <c r="J44" s="19" t="s">
        <v>57</v>
      </c>
    </row>
    <row r="45" spans="1:10" ht="15.75" customHeight="1">
      <c r="A45" s="19" t="s">
        <v>2035</v>
      </c>
      <c r="B45" s="11">
        <v>7.6388888888888895E-2</v>
      </c>
      <c r="C45" s="19" t="s">
        <v>18</v>
      </c>
      <c r="D45" s="19" t="s">
        <v>34</v>
      </c>
      <c r="E45" s="13" t="s">
        <v>38</v>
      </c>
      <c r="F45" s="13" t="s">
        <v>38</v>
      </c>
      <c r="G45" s="15"/>
      <c r="H45" s="15"/>
      <c r="I45" s="15"/>
      <c r="J45" s="19" t="s">
        <v>56</v>
      </c>
    </row>
    <row r="46" spans="1:10" ht="15.75" customHeight="1">
      <c r="A46" s="19" t="s">
        <v>2035</v>
      </c>
      <c r="B46" s="11">
        <v>7.6388888888888895E-2</v>
      </c>
      <c r="C46" s="19" t="s">
        <v>18</v>
      </c>
      <c r="D46" s="19" t="s">
        <v>34</v>
      </c>
      <c r="E46" s="13">
        <v>22</v>
      </c>
      <c r="F46" s="14">
        <f>E46-5</f>
        <v>17</v>
      </c>
      <c r="G46" s="15"/>
      <c r="H46" s="15"/>
      <c r="I46" s="15"/>
      <c r="J46" s="19" t="s">
        <v>57</v>
      </c>
    </row>
    <row r="47" spans="1:10" ht="15.75" customHeight="1">
      <c r="A47" s="19" t="s">
        <v>2035</v>
      </c>
      <c r="B47" s="11">
        <v>7.7858796296296301E-2</v>
      </c>
      <c r="C47" s="19" t="s">
        <v>19</v>
      </c>
      <c r="D47" s="19" t="s">
        <v>22</v>
      </c>
      <c r="E47" s="13" t="s">
        <v>38</v>
      </c>
      <c r="F47" s="13" t="s">
        <v>38</v>
      </c>
      <c r="G47" s="15"/>
      <c r="H47" s="15"/>
      <c r="I47" s="15"/>
      <c r="J47" s="19" t="s">
        <v>56</v>
      </c>
    </row>
    <row r="48" spans="1:10" ht="15.75" customHeight="1">
      <c r="A48" s="19" t="s">
        <v>2035</v>
      </c>
      <c r="B48" s="11">
        <v>7.7858796296296301E-2</v>
      </c>
      <c r="C48" s="19" t="s">
        <v>19</v>
      </c>
      <c r="D48" s="19" t="s">
        <v>22</v>
      </c>
      <c r="E48" s="13">
        <v>25</v>
      </c>
      <c r="F48" s="14">
        <f>E48-13</f>
        <v>12</v>
      </c>
      <c r="G48" s="15"/>
      <c r="H48" s="15"/>
      <c r="I48" s="15"/>
      <c r="J48" s="19" t="s">
        <v>57</v>
      </c>
    </row>
    <row r="49" spans="1:10" ht="15.75" customHeight="1">
      <c r="A49" s="19" t="s">
        <v>2035</v>
      </c>
      <c r="B49" s="11">
        <v>7.8657407407407412E-2</v>
      </c>
      <c r="C49" s="19" t="s">
        <v>18</v>
      </c>
      <c r="D49" s="19" t="s">
        <v>15</v>
      </c>
      <c r="E49" s="13" t="s">
        <v>38</v>
      </c>
      <c r="F49" s="13" t="s">
        <v>38</v>
      </c>
      <c r="G49" s="15"/>
      <c r="H49" s="15"/>
      <c r="I49" s="15"/>
      <c r="J49" s="15"/>
    </row>
    <row r="50" spans="1:10" ht="15.75" customHeight="1">
      <c r="A50" s="19" t="s">
        <v>2035</v>
      </c>
      <c r="B50" s="11">
        <v>7.9942129629629627E-2</v>
      </c>
      <c r="C50" s="19" t="s">
        <v>19</v>
      </c>
      <c r="D50" s="19" t="s">
        <v>26</v>
      </c>
      <c r="E50" s="13">
        <v>17</v>
      </c>
      <c r="F50" s="14">
        <f>E50-4</f>
        <v>13</v>
      </c>
      <c r="G50" s="15"/>
      <c r="H50" s="15"/>
      <c r="I50" s="15"/>
      <c r="J50" s="15"/>
    </row>
    <row r="51" spans="1:10" ht="15.75" customHeight="1">
      <c r="A51" s="19" t="s">
        <v>2035</v>
      </c>
      <c r="B51" s="11">
        <v>8.3946759259259263E-2</v>
      </c>
      <c r="C51" s="19" t="s">
        <v>19</v>
      </c>
      <c r="D51" s="19" t="s">
        <v>52</v>
      </c>
      <c r="E51" s="13">
        <v>18</v>
      </c>
      <c r="F51" s="14">
        <f t="shared" ref="F51:F52" si="3">E51-9</f>
        <v>9</v>
      </c>
      <c r="G51" s="15"/>
      <c r="H51" s="15"/>
      <c r="I51" s="15"/>
      <c r="J51" s="15"/>
    </row>
    <row r="52" spans="1:10" ht="15.75" customHeight="1">
      <c r="A52" s="19" t="s">
        <v>2035</v>
      </c>
      <c r="B52" s="11">
        <v>8.4571759259259263E-2</v>
      </c>
      <c r="C52" s="19" t="s">
        <v>19</v>
      </c>
      <c r="D52" s="19" t="s">
        <v>52</v>
      </c>
      <c r="E52" s="13">
        <v>13</v>
      </c>
      <c r="F52" s="14">
        <f t="shared" si="3"/>
        <v>4</v>
      </c>
      <c r="G52" s="15"/>
      <c r="H52" s="15"/>
      <c r="I52" s="15"/>
      <c r="J52" s="15"/>
    </row>
    <row r="53" spans="1:10" ht="15.75" customHeight="1">
      <c r="A53" s="19" t="s">
        <v>2035</v>
      </c>
      <c r="B53" s="11">
        <v>8.5740740740740742E-2</v>
      </c>
      <c r="C53" s="19" t="s">
        <v>19</v>
      </c>
      <c r="D53" s="19" t="s">
        <v>15</v>
      </c>
      <c r="E53" s="13">
        <v>10</v>
      </c>
      <c r="F53" s="14">
        <f>E53-0</f>
        <v>10</v>
      </c>
      <c r="G53" s="15"/>
      <c r="H53" s="15"/>
      <c r="I53" s="15"/>
      <c r="J53" s="15"/>
    </row>
    <row r="54" spans="1:10" ht="15.75" customHeight="1">
      <c r="A54" s="19" t="s">
        <v>2035</v>
      </c>
      <c r="B54" s="11">
        <v>8.6435185185185184E-2</v>
      </c>
      <c r="C54" s="19" t="s">
        <v>19</v>
      </c>
      <c r="D54" s="19" t="s">
        <v>52</v>
      </c>
      <c r="E54" s="13">
        <v>22</v>
      </c>
      <c r="F54" s="14">
        <f>E54-9</f>
        <v>13</v>
      </c>
      <c r="G54" s="15"/>
      <c r="H54" s="15"/>
      <c r="I54" s="15"/>
      <c r="J54" s="15"/>
    </row>
    <row r="55" spans="1:10" ht="15.75" customHeight="1">
      <c r="A55" s="19" t="s">
        <v>2035</v>
      </c>
      <c r="B55" s="11">
        <v>0.10645833333333334</v>
      </c>
      <c r="C55" s="19" t="s">
        <v>14</v>
      </c>
      <c r="D55" s="19" t="s">
        <v>16</v>
      </c>
      <c r="E55" s="13">
        <v>19</v>
      </c>
      <c r="F55" s="13">
        <v>14</v>
      </c>
      <c r="G55" s="15"/>
      <c r="H55" s="15"/>
      <c r="I55" s="15"/>
      <c r="J55" s="15"/>
    </row>
    <row r="56" spans="1:10" ht="15.75" customHeight="1">
      <c r="A56" s="19" t="s">
        <v>2035</v>
      </c>
      <c r="B56" s="11">
        <v>0.10645833333333334</v>
      </c>
      <c r="C56" s="19" t="s">
        <v>14</v>
      </c>
      <c r="D56" s="19" t="s">
        <v>45</v>
      </c>
      <c r="E56" s="13">
        <v>4</v>
      </c>
      <c r="F56" s="14"/>
      <c r="G56" s="15"/>
      <c r="H56" s="15"/>
      <c r="I56" s="15"/>
      <c r="J56" s="19" t="s">
        <v>2044</v>
      </c>
    </row>
    <row r="57" spans="1:10" ht="15.75" customHeight="1">
      <c r="A57" s="19" t="s">
        <v>2035</v>
      </c>
      <c r="B57" s="11">
        <v>0.10645833333333334</v>
      </c>
      <c r="C57" s="19" t="s">
        <v>14</v>
      </c>
      <c r="D57" s="19" t="s">
        <v>45</v>
      </c>
      <c r="E57" s="13">
        <v>3</v>
      </c>
      <c r="F57" s="14"/>
      <c r="G57" s="15"/>
      <c r="H57" s="15"/>
      <c r="I57" s="15"/>
      <c r="J57" s="19" t="s">
        <v>2050</v>
      </c>
    </row>
    <row r="58" spans="1:10" ht="15.75" customHeight="1">
      <c r="A58" s="19" t="s">
        <v>2035</v>
      </c>
      <c r="B58" s="11">
        <v>0.10645833333333334</v>
      </c>
      <c r="C58" s="19" t="s">
        <v>888</v>
      </c>
      <c r="D58" s="19" t="s">
        <v>16</v>
      </c>
      <c r="E58" s="13">
        <v>24</v>
      </c>
      <c r="F58" s="13" t="s">
        <v>38</v>
      </c>
      <c r="G58" s="15"/>
      <c r="H58" s="15"/>
      <c r="I58" s="15"/>
      <c r="J58" s="19" t="s">
        <v>2052</v>
      </c>
    </row>
    <row r="59" spans="1:10" ht="13">
      <c r="A59" s="19" t="s">
        <v>2035</v>
      </c>
      <c r="B59" s="11">
        <v>0.10672453703703703</v>
      </c>
      <c r="C59" s="19" t="s">
        <v>21</v>
      </c>
      <c r="D59" s="19" t="s">
        <v>16</v>
      </c>
      <c r="E59" s="13">
        <v>18</v>
      </c>
      <c r="F59" s="14">
        <f>E59-1</f>
        <v>17</v>
      </c>
      <c r="G59" s="15"/>
      <c r="H59" s="15"/>
      <c r="I59" s="15"/>
      <c r="J59" s="15"/>
    </row>
    <row r="60" spans="1:10" ht="13">
      <c r="A60" s="19" t="s">
        <v>2035</v>
      </c>
      <c r="B60" s="11">
        <v>0.10678240740740741</v>
      </c>
      <c r="C60" s="19" t="s">
        <v>19</v>
      </c>
      <c r="D60" s="19" t="s">
        <v>16</v>
      </c>
      <c r="E60" s="13">
        <v>15</v>
      </c>
      <c r="F60" s="14">
        <f>E60-5</f>
        <v>10</v>
      </c>
      <c r="G60" s="15"/>
      <c r="H60" s="15"/>
      <c r="I60" s="15"/>
      <c r="J60" s="15"/>
    </row>
    <row r="61" spans="1:10" ht="13">
      <c r="A61" s="19" t="s">
        <v>2035</v>
      </c>
      <c r="B61" s="11">
        <v>0.10710648148148148</v>
      </c>
      <c r="C61" s="19" t="s">
        <v>66</v>
      </c>
      <c r="D61" s="19" t="s">
        <v>16</v>
      </c>
      <c r="E61" s="13">
        <v>11</v>
      </c>
      <c r="F61" s="14">
        <f>E61-2</f>
        <v>9</v>
      </c>
      <c r="G61" s="15"/>
      <c r="H61" s="15"/>
      <c r="I61" s="15"/>
      <c r="J61" s="15"/>
    </row>
    <row r="62" spans="1:10" ht="13">
      <c r="A62" s="19" t="s">
        <v>2035</v>
      </c>
      <c r="B62" s="11">
        <v>0.10710648148148148</v>
      </c>
      <c r="C62" s="19" t="s">
        <v>18</v>
      </c>
      <c r="D62" s="19" t="s">
        <v>16</v>
      </c>
      <c r="E62" s="13">
        <v>7</v>
      </c>
      <c r="F62" s="14">
        <f>E62-4</f>
        <v>3</v>
      </c>
      <c r="G62" s="15"/>
      <c r="H62" s="15"/>
      <c r="I62" s="15"/>
      <c r="J62" s="15"/>
    </row>
    <row r="63" spans="1:10" ht="13">
      <c r="A63" s="19" t="s">
        <v>2035</v>
      </c>
      <c r="B63" s="11">
        <v>0.10721064814814815</v>
      </c>
      <c r="C63" s="19" t="s">
        <v>13</v>
      </c>
      <c r="D63" s="19" t="s">
        <v>16</v>
      </c>
      <c r="E63" s="13">
        <v>5</v>
      </c>
      <c r="F63" s="14">
        <f>E63-0</f>
        <v>5</v>
      </c>
      <c r="G63" s="15"/>
      <c r="H63" s="15"/>
      <c r="I63" s="15"/>
      <c r="J63" s="15"/>
    </row>
    <row r="64" spans="1:10" ht="13">
      <c r="A64" s="19" t="s">
        <v>2035</v>
      </c>
      <c r="B64" s="11">
        <v>0.10782407407407407</v>
      </c>
      <c r="C64" s="19" t="s">
        <v>14</v>
      </c>
      <c r="D64" s="19" t="s">
        <v>52</v>
      </c>
      <c r="E64" s="13">
        <v>27</v>
      </c>
      <c r="F64" s="14">
        <f>E64-9</f>
        <v>18</v>
      </c>
      <c r="G64" s="15"/>
      <c r="H64" s="15"/>
      <c r="I64" s="15"/>
      <c r="J64" s="15"/>
    </row>
    <row r="65" spans="1:10" ht="13">
      <c r="A65" s="19" t="s">
        <v>2035</v>
      </c>
      <c r="B65" s="11">
        <v>0.10853009259259259</v>
      </c>
      <c r="C65" s="19" t="s">
        <v>14</v>
      </c>
      <c r="D65" s="19" t="s">
        <v>30</v>
      </c>
      <c r="E65" s="13">
        <v>19</v>
      </c>
      <c r="F65" s="14">
        <f>E65-5</f>
        <v>14</v>
      </c>
      <c r="G65" s="15"/>
      <c r="H65" s="15"/>
      <c r="I65" s="15"/>
      <c r="J65" s="19" t="s">
        <v>2060</v>
      </c>
    </row>
    <row r="66" spans="1:10" ht="13">
      <c r="A66" s="19" t="s">
        <v>2035</v>
      </c>
      <c r="B66" s="11">
        <v>0.11054398148148148</v>
      </c>
      <c r="C66" s="19" t="s">
        <v>19</v>
      </c>
      <c r="D66" s="19" t="s">
        <v>113</v>
      </c>
      <c r="E66" s="13">
        <v>9</v>
      </c>
      <c r="F66" s="14">
        <f>E66-0</f>
        <v>9</v>
      </c>
      <c r="G66" s="15"/>
      <c r="H66" s="15"/>
      <c r="I66" s="15"/>
      <c r="J66" s="19" t="s">
        <v>2062</v>
      </c>
    </row>
    <row r="67" spans="1:10" ht="13">
      <c r="A67" s="19" t="s">
        <v>2035</v>
      </c>
      <c r="B67" s="11">
        <v>0.11171296296296296</v>
      </c>
      <c r="C67" s="19" t="s">
        <v>21</v>
      </c>
      <c r="D67" s="19" t="s">
        <v>52</v>
      </c>
      <c r="E67" s="13">
        <v>12</v>
      </c>
      <c r="F67" s="14">
        <f>E67-2</f>
        <v>10</v>
      </c>
      <c r="G67" s="15"/>
      <c r="H67" s="15"/>
      <c r="I67" s="15"/>
      <c r="J67" s="15"/>
    </row>
    <row r="68" spans="1:10" ht="13">
      <c r="A68" s="19" t="s">
        <v>2035</v>
      </c>
      <c r="B68" s="11">
        <v>0.1125</v>
      </c>
      <c r="C68" s="19" t="s">
        <v>21</v>
      </c>
      <c r="D68" s="19" t="s">
        <v>33</v>
      </c>
      <c r="E68" s="13">
        <v>14</v>
      </c>
      <c r="F68" s="14">
        <f>E68-9</f>
        <v>5</v>
      </c>
      <c r="G68" s="15"/>
      <c r="H68" s="15"/>
      <c r="I68" s="15"/>
      <c r="J68" s="19" t="s">
        <v>2014</v>
      </c>
    </row>
    <row r="69" spans="1:10" ht="13">
      <c r="A69" s="19" t="s">
        <v>2035</v>
      </c>
      <c r="B69" s="11">
        <v>0.11278935185185185</v>
      </c>
      <c r="C69" s="19" t="s">
        <v>21</v>
      </c>
      <c r="D69" s="19" t="s">
        <v>28</v>
      </c>
      <c r="E69" s="13">
        <v>20</v>
      </c>
      <c r="F69" s="14"/>
      <c r="G69" s="15"/>
      <c r="H69" s="19" t="s">
        <v>2064</v>
      </c>
      <c r="I69" s="13">
        <v>1</v>
      </c>
      <c r="J69" s="19" t="s">
        <v>100</v>
      </c>
    </row>
    <row r="70" spans="1:10" ht="13">
      <c r="A70" s="19" t="s">
        <v>2035</v>
      </c>
      <c r="B70" s="11">
        <v>0.11414351851851852</v>
      </c>
      <c r="C70" s="19" t="s">
        <v>66</v>
      </c>
      <c r="D70" s="19" t="s">
        <v>52</v>
      </c>
      <c r="E70" s="13" t="s">
        <v>17</v>
      </c>
      <c r="F70" s="13">
        <v>20</v>
      </c>
      <c r="G70" s="15"/>
      <c r="H70" s="15"/>
      <c r="I70" s="15"/>
      <c r="J70" s="15"/>
    </row>
    <row r="71" spans="1:10" ht="13">
      <c r="A71" s="19" t="s">
        <v>2035</v>
      </c>
      <c r="B71" s="11">
        <v>0.1159375</v>
      </c>
      <c r="C71" s="19" t="s">
        <v>18</v>
      </c>
      <c r="D71" s="19" t="s">
        <v>33</v>
      </c>
      <c r="E71" s="13" t="s">
        <v>20</v>
      </c>
      <c r="F71" s="13">
        <v>1</v>
      </c>
      <c r="G71" s="15"/>
      <c r="H71" s="15"/>
      <c r="I71" s="15"/>
      <c r="J71" s="19" t="s">
        <v>72</v>
      </c>
    </row>
    <row r="72" spans="1:10" ht="13">
      <c r="A72" s="19" t="s">
        <v>2035</v>
      </c>
      <c r="B72" s="11">
        <v>0.11707175925925926</v>
      </c>
      <c r="C72" s="19" t="s">
        <v>13</v>
      </c>
      <c r="D72" s="19" t="s">
        <v>33</v>
      </c>
      <c r="E72" s="13">
        <v>14</v>
      </c>
      <c r="F72" s="14">
        <f t="shared" ref="F72:F73" si="4">E72-9</f>
        <v>5</v>
      </c>
      <c r="G72" s="15"/>
      <c r="H72" s="15"/>
      <c r="I72" s="15"/>
      <c r="J72" s="19" t="s">
        <v>120</v>
      </c>
    </row>
    <row r="73" spans="1:10" ht="13">
      <c r="A73" s="19" t="s">
        <v>2035</v>
      </c>
      <c r="B73" s="11">
        <v>0.11715277777777777</v>
      </c>
      <c r="C73" s="19" t="s">
        <v>13</v>
      </c>
      <c r="D73" s="19" t="s">
        <v>33</v>
      </c>
      <c r="E73" s="13">
        <v>17</v>
      </c>
      <c r="F73" s="14">
        <f t="shared" si="4"/>
        <v>8</v>
      </c>
      <c r="G73" s="15"/>
      <c r="H73" s="15"/>
      <c r="I73" s="15"/>
      <c r="J73" s="19" t="s">
        <v>120</v>
      </c>
    </row>
    <row r="74" spans="1:10" ht="13">
      <c r="A74" s="19" t="s">
        <v>2035</v>
      </c>
      <c r="B74" s="11">
        <v>0.11733796296296296</v>
      </c>
      <c r="C74" s="19" t="s">
        <v>13</v>
      </c>
      <c r="D74" s="19" t="s">
        <v>28</v>
      </c>
      <c r="E74" s="13">
        <v>6</v>
      </c>
      <c r="F74" s="14"/>
      <c r="G74" s="15"/>
      <c r="H74" s="19" t="s">
        <v>2067</v>
      </c>
      <c r="I74" s="15"/>
      <c r="J74" s="15"/>
    </row>
    <row r="75" spans="1:10" ht="13">
      <c r="A75" s="19" t="s">
        <v>2035</v>
      </c>
      <c r="B75" s="11">
        <v>0.11739583333333334</v>
      </c>
      <c r="C75" s="19" t="s">
        <v>13</v>
      </c>
      <c r="D75" s="19" t="s">
        <v>28</v>
      </c>
      <c r="E75" s="13">
        <v>14</v>
      </c>
      <c r="F75" s="14"/>
      <c r="G75" s="15"/>
      <c r="H75" s="19" t="s">
        <v>2068</v>
      </c>
      <c r="I75" s="13">
        <v>1</v>
      </c>
      <c r="J75" s="15"/>
    </row>
    <row r="76" spans="1:10" ht="13">
      <c r="A76" s="19" t="s">
        <v>2035</v>
      </c>
      <c r="B76" s="11">
        <v>0.11866898148148149</v>
      </c>
      <c r="C76" s="19" t="s">
        <v>14</v>
      </c>
      <c r="D76" s="19" t="s">
        <v>52</v>
      </c>
      <c r="E76" s="13">
        <v>19</v>
      </c>
      <c r="F76" s="14">
        <f>E76-9</f>
        <v>10</v>
      </c>
      <c r="G76" s="15"/>
      <c r="H76" s="15"/>
      <c r="I76" s="15"/>
      <c r="J76" s="15"/>
    </row>
    <row r="77" spans="1:10" ht="13">
      <c r="A77" s="19" t="s">
        <v>2035</v>
      </c>
      <c r="B77" s="11">
        <v>0.11913194444444444</v>
      </c>
      <c r="C77" s="19" t="s">
        <v>19</v>
      </c>
      <c r="D77" s="19" t="s">
        <v>30</v>
      </c>
      <c r="E77" s="13">
        <v>28</v>
      </c>
      <c r="F77" s="14">
        <f>E77-10</f>
        <v>18</v>
      </c>
      <c r="G77" s="15"/>
      <c r="H77" s="15"/>
      <c r="I77" s="15"/>
      <c r="J77" s="19" t="s">
        <v>1328</v>
      </c>
    </row>
    <row r="78" spans="1:10" ht="13">
      <c r="A78" s="19" t="s">
        <v>2035</v>
      </c>
      <c r="B78" s="11">
        <v>0.11938657407407408</v>
      </c>
      <c r="C78" s="19" t="s">
        <v>19</v>
      </c>
      <c r="D78" s="19" t="s">
        <v>55</v>
      </c>
      <c r="E78" s="13">
        <v>24</v>
      </c>
      <c r="F78" s="14">
        <f t="shared" ref="F78:F79" si="5">E78-5</f>
        <v>19</v>
      </c>
      <c r="G78" s="15"/>
      <c r="H78" s="15"/>
      <c r="I78" s="15"/>
      <c r="J78" s="15"/>
    </row>
    <row r="79" spans="1:10" ht="13">
      <c r="A79" s="19" t="s">
        <v>2035</v>
      </c>
      <c r="B79" s="11">
        <v>0.1194212962962963</v>
      </c>
      <c r="C79" s="19" t="s">
        <v>14</v>
      </c>
      <c r="D79" s="19" t="s">
        <v>55</v>
      </c>
      <c r="E79" s="13">
        <v>13</v>
      </c>
      <c r="F79" s="14">
        <f t="shared" si="5"/>
        <v>8</v>
      </c>
      <c r="G79" s="15"/>
      <c r="H79" s="15"/>
      <c r="I79" s="15"/>
      <c r="J79" s="15"/>
    </row>
    <row r="80" spans="1:10" ht="13">
      <c r="A80" s="19" t="s">
        <v>2035</v>
      </c>
      <c r="B80" s="11">
        <v>0.11996527777777778</v>
      </c>
      <c r="C80" s="19" t="s">
        <v>19</v>
      </c>
      <c r="D80" s="19" t="s">
        <v>28</v>
      </c>
      <c r="E80" s="13">
        <v>25</v>
      </c>
      <c r="F80" s="14"/>
      <c r="G80" s="15"/>
      <c r="H80" s="19" t="s">
        <v>2073</v>
      </c>
      <c r="I80" s="15"/>
      <c r="J80" s="15"/>
    </row>
    <row r="81" spans="1:10" ht="13">
      <c r="A81" s="19" t="s">
        <v>2035</v>
      </c>
      <c r="B81" s="11">
        <v>0.12332175925925926</v>
      </c>
      <c r="C81" s="19" t="s">
        <v>13</v>
      </c>
      <c r="D81" s="19" t="s">
        <v>15</v>
      </c>
      <c r="E81" s="13">
        <v>16</v>
      </c>
      <c r="F81" s="14">
        <f>E81-2</f>
        <v>14</v>
      </c>
      <c r="G81" s="15"/>
      <c r="H81" s="15"/>
      <c r="I81" s="15"/>
      <c r="J81" s="15"/>
    </row>
    <row r="82" spans="1:10" ht="13">
      <c r="A82" s="19" t="s">
        <v>2035</v>
      </c>
      <c r="B82" s="11">
        <v>0.12368055555555556</v>
      </c>
      <c r="C82" s="19" t="s">
        <v>13</v>
      </c>
      <c r="D82" s="19" t="s">
        <v>135</v>
      </c>
      <c r="E82" s="13">
        <v>20</v>
      </c>
      <c r="F82" s="14">
        <f>E82-5</f>
        <v>15</v>
      </c>
      <c r="G82" s="15"/>
      <c r="H82" s="15"/>
      <c r="I82" s="15"/>
      <c r="J82" s="19" t="s">
        <v>1366</v>
      </c>
    </row>
    <row r="83" spans="1:10" ht="13">
      <c r="A83" s="19" t="s">
        <v>2035</v>
      </c>
      <c r="B83" s="11">
        <v>0.12620370370370371</v>
      </c>
      <c r="C83" s="19" t="s">
        <v>21</v>
      </c>
      <c r="D83" s="19" t="s">
        <v>28</v>
      </c>
      <c r="E83" s="13">
        <v>18</v>
      </c>
      <c r="F83" s="14"/>
      <c r="G83" s="15"/>
      <c r="H83" s="19" t="s">
        <v>2076</v>
      </c>
      <c r="I83" s="15"/>
      <c r="J83" s="19" t="s">
        <v>1593</v>
      </c>
    </row>
    <row r="84" spans="1:10" ht="13">
      <c r="A84" s="19" t="s">
        <v>2035</v>
      </c>
      <c r="B84" s="11">
        <v>0.12646990740740741</v>
      </c>
      <c r="C84" s="19" t="s">
        <v>19</v>
      </c>
      <c r="D84" s="19" t="s">
        <v>30</v>
      </c>
      <c r="E84" s="13">
        <v>28</v>
      </c>
      <c r="F84" s="14">
        <f>E84-10</f>
        <v>18</v>
      </c>
      <c r="G84" s="15"/>
      <c r="H84" s="15"/>
      <c r="I84" s="15"/>
      <c r="J84" s="19" t="s">
        <v>1244</v>
      </c>
    </row>
    <row r="85" spans="1:10" ht="13">
      <c r="A85" s="19" t="s">
        <v>2035</v>
      </c>
      <c r="B85" s="11">
        <v>0.12655092592592593</v>
      </c>
      <c r="C85" s="19" t="s">
        <v>19</v>
      </c>
      <c r="D85" s="19" t="s">
        <v>28</v>
      </c>
      <c r="E85" s="13">
        <v>12</v>
      </c>
      <c r="F85" s="14"/>
      <c r="G85" s="15"/>
      <c r="H85" s="19" t="s">
        <v>2079</v>
      </c>
      <c r="I85" s="15"/>
      <c r="J85" s="15"/>
    </row>
    <row r="86" spans="1:10" ht="13">
      <c r="A86" s="19" t="s">
        <v>2035</v>
      </c>
      <c r="B86" s="11">
        <v>0.12684027777777779</v>
      </c>
      <c r="C86" s="19" t="s">
        <v>19</v>
      </c>
      <c r="D86" s="19" t="s">
        <v>30</v>
      </c>
      <c r="E86" s="13">
        <v>27</v>
      </c>
      <c r="F86" s="14">
        <f>E86-10</f>
        <v>17</v>
      </c>
      <c r="G86" s="15"/>
      <c r="H86" s="15"/>
      <c r="I86" s="15"/>
      <c r="J86" s="19" t="s">
        <v>1244</v>
      </c>
    </row>
    <row r="87" spans="1:10" ht="13">
      <c r="A87" s="19" t="s">
        <v>2035</v>
      </c>
      <c r="B87" s="11">
        <v>0.12688657407407408</v>
      </c>
      <c r="C87" s="19" t="s">
        <v>19</v>
      </c>
      <c r="D87" s="19" t="s">
        <v>28</v>
      </c>
      <c r="E87" s="13">
        <v>9</v>
      </c>
      <c r="F87" s="14"/>
      <c r="G87" s="15"/>
      <c r="H87" s="19" t="s">
        <v>1914</v>
      </c>
      <c r="I87" s="15"/>
      <c r="J87" s="15"/>
    </row>
    <row r="88" spans="1:10" ht="13">
      <c r="A88" s="19" t="s">
        <v>2035</v>
      </c>
      <c r="B88" s="11">
        <v>0.12795138888888888</v>
      </c>
      <c r="C88" s="19" t="s">
        <v>66</v>
      </c>
      <c r="D88" s="19" t="s">
        <v>26</v>
      </c>
      <c r="E88" s="13" t="s">
        <v>38</v>
      </c>
      <c r="F88" s="13" t="s">
        <v>38</v>
      </c>
      <c r="G88" s="15"/>
      <c r="H88" s="15"/>
      <c r="I88" s="15"/>
      <c r="J88" s="19" t="s">
        <v>56</v>
      </c>
    </row>
    <row r="89" spans="1:10" ht="13">
      <c r="A89" s="19" t="s">
        <v>2035</v>
      </c>
      <c r="B89" s="11">
        <v>0.12795138888888888</v>
      </c>
      <c r="C89" s="19" t="s">
        <v>66</v>
      </c>
      <c r="D89" s="19" t="s">
        <v>26</v>
      </c>
      <c r="E89" s="13">
        <v>17</v>
      </c>
      <c r="F89" s="14">
        <f>E89-7</f>
        <v>10</v>
      </c>
      <c r="G89" s="15"/>
      <c r="H89" s="15"/>
      <c r="I89" s="15"/>
      <c r="J89" s="19" t="s">
        <v>57</v>
      </c>
    </row>
    <row r="90" spans="1:10" ht="13">
      <c r="A90" s="19" t="s">
        <v>2035</v>
      </c>
      <c r="B90" s="11">
        <v>0.12802083333333333</v>
      </c>
      <c r="C90" s="19" t="s">
        <v>19</v>
      </c>
      <c r="D90" s="19" t="s">
        <v>52</v>
      </c>
      <c r="E90" s="13">
        <v>24</v>
      </c>
      <c r="F90" s="14">
        <f>E90-9</f>
        <v>15</v>
      </c>
      <c r="G90" s="15"/>
      <c r="H90" s="15"/>
      <c r="I90" s="15"/>
      <c r="J90" s="15"/>
    </row>
    <row r="91" spans="1:10" ht="13">
      <c r="A91" s="19" t="s">
        <v>2035</v>
      </c>
      <c r="B91" s="11">
        <v>0.12821759259259261</v>
      </c>
      <c r="C91" s="19" t="s">
        <v>66</v>
      </c>
      <c r="D91" s="19" t="s">
        <v>26</v>
      </c>
      <c r="E91" s="13" t="s">
        <v>38</v>
      </c>
      <c r="F91" s="13" t="s">
        <v>38</v>
      </c>
      <c r="G91" s="15"/>
      <c r="H91" s="15"/>
      <c r="I91" s="15"/>
      <c r="J91" s="19" t="s">
        <v>56</v>
      </c>
    </row>
    <row r="92" spans="1:10" ht="13">
      <c r="A92" s="19" t="s">
        <v>2035</v>
      </c>
      <c r="B92" s="11">
        <v>0.12821759259259261</v>
      </c>
      <c r="C92" s="19" t="s">
        <v>66</v>
      </c>
      <c r="D92" s="19" t="s">
        <v>26</v>
      </c>
      <c r="E92" s="13">
        <v>17</v>
      </c>
      <c r="F92" s="14">
        <f>E92-7</f>
        <v>10</v>
      </c>
      <c r="G92" s="15"/>
      <c r="H92" s="15"/>
      <c r="I92" s="15"/>
      <c r="J92" s="19" t="s">
        <v>57</v>
      </c>
    </row>
    <row r="93" spans="1:10" ht="13">
      <c r="A93" s="19" t="s">
        <v>2035</v>
      </c>
      <c r="B93" s="11">
        <v>0.1282638888888889</v>
      </c>
      <c r="C93" s="19" t="s">
        <v>19</v>
      </c>
      <c r="D93" s="19" t="s">
        <v>52</v>
      </c>
      <c r="E93" s="13">
        <v>15</v>
      </c>
      <c r="F93" s="14">
        <f>E93-9</f>
        <v>6</v>
      </c>
      <c r="G93" s="15"/>
      <c r="H93" s="15"/>
      <c r="I93" s="15"/>
      <c r="J93" s="15"/>
    </row>
    <row r="94" spans="1:10" ht="13">
      <c r="A94" s="19" t="s">
        <v>2035</v>
      </c>
      <c r="B94" s="11">
        <v>0.12961805555555556</v>
      </c>
      <c r="C94" s="19" t="s">
        <v>18</v>
      </c>
      <c r="D94" s="19" t="s">
        <v>242</v>
      </c>
      <c r="E94" s="13">
        <v>14</v>
      </c>
      <c r="F94" s="14">
        <f>E94-5</f>
        <v>9</v>
      </c>
      <c r="G94" s="15"/>
      <c r="H94" s="15"/>
      <c r="I94" s="15"/>
      <c r="J94" s="19" t="s">
        <v>1996</v>
      </c>
    </row>
    <row r="95" spans="1:10" ht="13">
      <c r="A95" s="19" t="s">
        <v>2035</v>
      </c>
      <c r="B95" s="11">
        <v>0.13100694444444444</v>
      </c>
      <c r="C95" s="19" t="s">
        <v>13</v>
      </c>
      <c r="D95" s="19" t="s">
        <v>34</v>
      </c>
      <c r="E95" s="13">
        <v>11</v>
      </c>
      <c r="F95" s="14">
        <f>E95-9</f>
        <v>2</v>
      </c>
      <c r="G95" s="15"/>
      <c r="H95" s="15"/>
      <c r="I95" s="15"/>
      <c r="J95" s="15"/>
    </row>
    <row r="96" spans="1:10" ht="13">
      <c r="A96" s="19" t="s">
        <v>2035</v>
      </c>
      <c r="B96" s="11">
        <v>0.13150462962962964</v>
      </c>
      <c r="C96" s="19" t="s">
        <v>14</v>
      </c>
      <c r="D96" s="19" t="s">
        <v>30</v>
      </c>
      <c r="E96" s="13" t="s">
        <v>20</v>
      </c>
      <c r="F96" s="13">
        <v>1</v>
      </c>
      <c r="G96" s="15"/>
      <c r="H96" s="15"/>
      <c r="I96" s="15"/>
      <c r="J96" s="19" t="s">
        <v>58</v>
      </c>
    </row>
    <row r="97" spans="1:10" ht="13">
      <c r="A97" s="19" t="s">
        <v>2035</v>
      </c>
      <c r="B97" s="11">
        <v>0.13152777777777777</v>
      </c>
      <c r="C97" s="19" t="s">
        <v>14</v>
      </c>
      <c r="D97" s="19" t="s">
        <v>30</v>
      </c>
      <c r="E97" s="13">
        <v>23</v>
      </c>
      <c r="F97" s="14">
        <f>E97-9</f>
        <v>14</v>
      </c>
      <c r="G97" s="15"/>
      <c r="H97" s="15"/>
      <c r="I97" s="15"/>
      <c r="J97" s="19" t="s">
        <v>58</v>
      </c>
    </row>
    <row r="98" spans="1:10" ht="13">
      <c r="A98" s="19" t="s">
        <v>2035</v>
      </c>
      <c r="B98" s="11">
        <v>0.13172453703703704</v>
      </c>
      <c r="C98" s="19" t="s">
        <v>14</v>
      </c>
      <c r="D98" s="19" t="s">
        <v>28</v>
      </c>
      <c r="E98" s="13">
        <v>11</v>
      </c>
      <c r="F98" s="14"/>
      <c r="G98" s="15"/>
      <c r="H98" s="19" t="s">
        <v>2095</v>
      </c>
      <c r="I98" s="15"/>
      <c r="J98" s="15"/>
    </row>
    <row r="99" spans="1:10" ht="13">
      <c r="A99" s="19" t="s">
        <v>2035</v>
      </c>
      <c r="B99" s="11">
        <v>0.1323263888888889</v>
      </c>
      <c r="C99" s="19" t="s">
        <v>14</v>
      </c>
      <c r="D99" s="19" t="s">
        <v>30</v>
      </c>
      <c r="E99" s="13">
        <v>20</v>
      </c>
      <c r="F99" s="14">
        <f t="shared" ref="F99:F100" si="6">E99-10</f>
        <v>10</v>
      </c>
      <c r="G99" s="15"/>
      <c r="H99" s="15"/>
      <c r="I99" s="15"/>
      <c r="J99" s="19" t="s">
        <v>32</v>
      </c>
    </row>
    <row r="100" spans="1:10" ht="13">
      <c r="A100" s="19" t="s">
        <v>2035</v>
      </c>
      <c r="B100" s="11">
        <v>0.13233796296296296</v>
      </c>
      <c r="C100" s="19" t="s">
        <v>14</v>
      </c>
      <c r="D100" s="19" t="s">
        <v>30</v>
      </c>
      <c r="E100" s="13">
        <v>13</v>
      </c>
      <c r="F100" s="14">
        <f t="shared" si="6"/>
        <v>3</v>
      </c>
      <c r="G100" s="15"/>
      <c r="H100" s="15"/>
      <c r="I100" s="15"/>
      <c r="J100" s="19" t="s">
        <v>32</v>
      </c>
    </row>
    <row r="101" spans="1:10" ht="13">
      <c r="A101" s="19" t="s">
        <v>2035</v>
      </c>
      <c r="B101" s="11">
        <v>0.13238425925925926</v>
      </c>
      <c r="C101" s="19" t="s">
        <v>14</v>
      </c>
      <c r="D101" s="19" t="s">
        <v>28</v>
      </c>
      <c r="E101" s="13">
        <v>7</v>
      </c>
      <c r="F101" s="14"/>
      <c r="G101" s="15"/>
      <c r="H101" s="19" t="s">
        <v>2098</v>
      </c>
      <c r="I101" s="15"/>
      <c r="J101" s="15"/>
    </row>
    <row r="102" spans="1:10" ht="13">
      <c r="A102" s="19" t="s">
        <v>2035</v>
      </c>
      <c r="B102" s="11">
        <v>0.13505787037037037</v>
      </c>
      <c r="C102" s="19" t="s">
        <v>21</v>
      </c>
      <c r="D102" s="19" t="s">
        <v>28</v>
      </c>
      <c r="E102" s="13">
        <v>25</v>
      </c>
      <c r="F102" s="14"/>
      <c r="G102" s="15"/>
      <c r="H102" s="19" t="s">
        <v>2099</v>
      </c>
      <c r="I102" s="15"/>
      <c r="J102" s="19" t="s">
        <v>1593</v>
      </c>
    </row>
    <row r="103" spans="1:10" ht="13">
      <c r="A103" s="19" t="s">
        <v>2035</v>
      </c>
      <c r="B103" s="11">
        <v>0.13689814814814816</v>
      </c>
      <c r="C103" s="19" t="s">
        <v>66</v>
      </c>
      <c r="D103" s="19" t="s">
        <v>30</v>
      </c>
      <c r="E103" s="13">
        <v>19</v>
      </c>
      <c r="F103" s="14">
        <f>E103-8</f>
        <v>11</v>
      </c>
      <c r="G103" s="15"/>
      <c r="H103" s="15"/>
      <c r="I103" s="15"/>
      <c r="J103" s="19" t="s">
        <v>477</v>
      </c>
    </row>
    <row r="104" spans="1:10" ht="13">
      <c r="A104" s="19" t="s">
        <v>2035</v>
      </c>
      <c r="B104" s="11">
        <v>0.13715277777777779</v>
      </c>
      <c r="C104" s="19" t="s">
        <v>66</v>
      </c>
      <c r="D104" s="19" t="s">
        <v>28</v>
      </c>
      <c r="E104" s="13">
        <v>24</v>
      </c>
      <c r="F104" s="14"/>
      <c r="G104" s="15"/>
      <c r="H104" s="19" t="s">
        <v>2103</v>
      </c>
      <c r="I104" s="15"/>
      <c r="J104" s="15"/>
    </row>
    <row r="105" spans="1:10" ht="13">
      <c r="A105" s="19" t="s">
        <v>2035</v>
      </c>
      <c r="B105" s="11">
        <v>0.13725694444444445</v>
      </c>
      <c r="C105" s="19" t="s">
        <v>66</v>
      </c>
      <c r="D105" s="19" t="s">
        <v>30</v>
      </c>
      <c r="E105" s="13">
        <v>11</v>
      </c>
      <c r="F105" s="14">
        <f>E105-8</f>
        <v>3</v>
      </c>
      <c r="G105" s="15"/>
      <c r="H105" s="15"/>
      <c r="I105" s="15"/>
      <c r="J105" s="19" t="s">
        <v>477</v>
      </c>
    </row>
    <row r="106" spans="1:10" ht="13">
      <c r="A106" s="19" t="s">
        <v>2035</v>
      </c>
      <c r="B106" s="11">
        <v>0.13863425925925926</v>
      </c>
      <c r="C106" s="19" t="s">
        <v>13</v>
      </c>
      <c r="D106" s="19" t="s">
        <v>34</v>
      </c>
      <c r="E106" s="13">
        <v>28</v>
      </c>
      <c r="F106" s="14">
        <f>E106-9</f>
        <v>19</v>
      </c>
      <c r="G106" s="15"/>
      <c r="H106" s="15"/>
      <c r="I106" s="15"/>
      <c r="J106" s="15"/>
    </row>
    <row r="107" spans="1:10" ht="13">
      <c r="A107" s="19" t="s">
        <v>2035</v>
      </c>
      <c r="B107" s="11">
        <v>0.13939814814814816</v>
      </c>
      <c r="C107" s="19" t="s">
        <v>14</v>
      </c>
      <c r="D107" s="19" t="s">
        <v>52</v>
      </c>
      <c r="E107" s="13">
        <v>28</v>
      </c>
      <c r="F107" s="13">
        <v>19</v>
      </c>
      <c r="G107" s="15"/>
      <c r="H107" s="15"/>
      <c r="I107" s="15"/>
      <c r="J107" s="15"/>
    </row>
    <row r="108" spans="1:10" ht="13">
      <c r="A108" s="19" t="s">
        <v>2035</v>
      </c>
      <c r="B108" s="11">
        <v>0.13991898148148149</v>
      </c>
      <c r="C108" s="19" t="s">
        <v>14</v>
      </c>
      <c r="D108" s="19" t="s">
        <v>15</v>
      </c>
      <c r="E108" s="13">
        <v>6</v>
      </c>
      <c r="F108" s="14">
        <f>E108-3</f>
        <v>3</v>
      </c>
      <c r="G108" s="15"/>
      <c r="H108" s="15"/>
      <c r="I108" s="15"/>
      <c r="J108" s="15"/>
    </row>
    <row r="109" spans="1:10" ht="13">
      <c r="A109" s="19" t="s">
        <v>2035</v>
      </c>
      <c r="B109" s="11">
        <v>0.14057870370370371</v>
      </c>
      <c r="C109" s="19" t="s">
        <v>888</v>
      </c>
      <c r="D109" s="19" t="s">
        <v>28</v>
      </c>
      <c r="E109" s="13">
        <v>14</v>
      </c>
      <c r="F109" s="14"/>
      <c r="G109" s="15"/>
      <c r="H109" s="19" t="s">
        <v>2108</v>
      </c>
      <c r="I109" s="15"/>
      <c r="J109" s="19" t="s">
        <v>215</v>
      </c>
    </row>
    <row r="110" spans="1:10" ht="13">
      <c r="A110" s="19" t="s">
        <v>2035</v>
      </c>
      <c r="B110" s="11">
        <v>0.14258101851851851</v>
      </c>
      <c r="C110" s="19" t="s">
        <v>21</v>
      </c>
      <c r="D110" s="19" t="s">
        <v>28</v>
      </c>
      <c r="E110" s="13">
        <v>26</v>
      </c>
      <c r="F110" s="14"/>
      <c r="G110" s="15"/>
      <c r="H110" s="19" t="s">
        <v>2109</v>
      </c>
      <c r="I110" s="15"/>
      <c r="J110" s="19" t="s">
        <v>1575</v>
      </c>
    </row>
    <row r="111" spans="1:10" ht="13">
      <c r="A111" s="19" t="s">
        <v>2035</v>
      </c>
      <c r="B111" s="11">
        <v>0.14347222222222222</v>
      </c>
      <c r="C111" s="19" t="s">
        <v>19</v>
      </c>
      <c r="D111" s="19" t="s">
        <v>15</v>
      </c>
      <c r="E111" s="13">
        <v>14</v>
      </c>
      <c r="F111" s="14">
        <f>E111-0</f>
        <v>14</v>
      </c>
      <c r="G111" s="15"/>
      <c r="H111" s="15"/>
      <c r="I111" s="15"/>
      <c r="J111" s="15"/>
    </row>
    <row r="112" spans="1:10" ht="13">
      <c r="A112" s="19" t="s">
        <v>2035</v>
      </c>
      <c r="B112" s="11">
        <v>0.14395833333333333</v>
      </c>
      <c r="C112" s="19" t="s">
        <v>66</v>
      </c>
      <c r="D112" s="19" t="s">
        <v>30</v>
      </c>
      <c r="E112" s="13" t="s">
        <v>38</v>
      </c>
      <c r="F112" s="13" t="s">
        <v>38</v>
      </c>
      <c r="G112" s="15"/>
      <c r="H112" s="15"/>
      <c r="I112" s="15"/>
      <c r="J112" s="19" t="s">
        <v>2111</v>
      </c>
    </row>
    <row r="113" spans="1:10" ht="13">
      <c r="A113" s="19" t="s">
        <v>2035</v>
      </c>
      <c r="B113" s="11">
        <v>0.14395833333333333</v>
      </c>
      <c r="C113" s="19" t="s">
        <v>66</v>
      </c>
      <c r="D113" s="19" t="s">
        <v>30</v>
      </c>
      <c r="E113" s="13" t="s">
        <v>17</v>
      </c>
      <c r="F113" s="13">
        <v>20</v>
      </c>
      <c r="G113" s="19" t="s">
        <v>40</v>
      </c>
      <c r="H113" s="15"/>
      <c r="I113" s="15"/>
      <c r="J113" s="19" t="s">
        <v>831</v>
      </c>
    </row>
    <row r="114" spans="1:10" ht="13">
      <c r="A114" s="19" t="s">
        <v>2035</v>
      </c>
      <c r="B114" s="11">
        <v>0.14460648148148147</v>
      </c>
      <c r="C114" s="19" t="s">
        <v>66</v>
      </c>
      <c r="D114" s="19" t="s">
        <v>28</v>
      </c>
      <c r="E114" s="13">
        <v>25</v>
      </c>
      <c r="F114" s="14"/>
      <c r="G114" s="15"/>
      <c r="H114" s="19" t="s">
        <v>2099</v>
      </c>
      <c r="I114" s="15"/>
      <c r="J114" s="15"/>
    </row>
    <row r="115" spans="1:10" ht="13">
      <c r="A115" s="19" t="s">
        <v>2035</v>
      </c>
      <c r="B115" s="11">
        <v>0.14476851851851852</v>
      </c>
      <c r="C115" s="19" t="s">
        <v>66</v>
      </c>
      <c r="D115" s="19" t="s">
        <v>30</v>
      </c>
      <c r="E115" s="13" t="s">
        <v>38</v>
      </c>
      <c r="F115" s="13" t="s">
        <v>38</v>
      </c>
      <c r="G115" s="15"/>
      <c r="H115" s="15"/>
      <c r="I115" s="15"/>
      <c r="J115" s="19" t="s">
        <v>56</v>
      </c>
    </row>
    <row r="116" spans="1:10" ht="13">
      <c r="A116" s="19" t="s">
        <v>2035</v>
      </c>
      <c r="B116" s="11">
        <v>0.14476851851851852</v>
      </c>
      <c r="C116" s="19" t="s">
        <v>66</v>
      </c>
      <c r="D116" s="19" t="s">
        <v>30</v>
      </c>
      <c r="E116" s="13">
        <v>24</v>
      </c>
      <c r="F116" s="14">
        <f>E116-8</f>
        <v>16</v>
      </c>
      <c r="G116" s="15"/>
      <c r="H116" s="15"/>
      <c r="I116" s="15"/>
      <c r="J116" s="19" t="s">
        <v>831</v>
      </c>
    </row>
    <row r="117" spans="1:10" ht="13">
      <c r="A117" s="19" t="s">
        <v>2035</v>
      </c>
      <c r="B117" s="11">
        <v>0.14511574074074074</v>
      </c>
      <c r="C117" s="19" t="s">
        <v>66</v>
      </c>
      <c r="D117" s="19" t="s">
        <v>28</v>
      </c>
      <c r="E117" s="13">
        <v>4</v>
      </c>
      <c r="F117" s="14"/>
      <c r="G117" s="15"/>
      <c r="H117" s="19" t="s">
        <v>2112</v>
      </c>
      <c r="I117" s="15"/>
      <c r="J117" s="15"/>
    </row>
    <row r="118" spans="1:10" ht="13">
      <c r="A118" s="19" t="s">
        <v>2035</v>
      </c>
      <c r="B118" s="11">
        <v>0.1454050925925926</v>
      </c>
      <c r="C118" s="19" t="s">
        <v>66</v>
      </c>
      <c r="D118" s="19" t="s">
        <v>28</v>
      </c>
      <c r="E118" s="13">
        <v>13</v>
      </c>
      <c r="F118" s="14"/>
      <c r="G118" s="15"/>
      <c r="H118" s="19" t="s">
        <v>2113</v>
      </c>
      <c r="I118" s="15"/>
      <c r="J118" s="15"/>
    </row>
    <row r="119" spans="1:10" ht="13">
      <c r="A119" s="19" t="s">
        <v>2035</v>
      </c>
      <c r="B119" s="11">
        <v>0.14812500000000001</v>
      </c>
      <c r="C119" s="19" t="s">
        <v>14</v>
      </c>
      <c r="D119" s="19" t="s">
        <v>15</v>
      </c>
      <c r="E119" s="13">
        <v>9</v>
      </c>
      <c r="F119" s="14">
        <f>E119-3</f>
        <v>6</v>
      </c>
      <c r="G119" s="15"/>
      <c r="H119" s="15"/>
      <c r="I119" s="15"/>
      <c r="J119" s="15"/>
    </row>
    <row r="120" spans="1:10" ht="13">
      <c r="A120" s="19" t="s">
        <v>2035</v>
      </c>
      <c r="B120" s="11">
        <v>0.14884259259259258</v>
      </c>
      <c r="C120" s="19" t="s">
        <v>888</v>
      </c>
      <c r="D120" s="19" t="s">
        <v>28</v>
      </c>
      <c r="E120" s="13">
        <v>18</v>
      </c>
      <c r="F120" s="14"/>
      <c r="G120" s="15"/>
      <c r="H120" s="19" t="s">
        <v>2115</v>
      </c>
      <c r="I120" s="13">
        <v>1</v>
      </c>
      <c r="J120" s="19" t="s">
        <v>100</v>
      </c>
    </row>
    <row r="121" spans="1:10" ht="13">
      <c r="A121" s="19" t="s">
        <v>2035</v>
      </c>
      <c r="B121" s="11">
        <v>0.15175925925925926</v>
      </c>
      <c r="C121" s="19" t="s">
        <v>13</v>
      </c>
      <c r="D121" s="19" t="s">
        <v>34</v>
      </c>
      <c r="E121" s="13">
        <v>18</v>
      </c>
      <c r="F121" s="14">
        <f>E121-9</f>
        <v>9</v>
      </c>
      <c r="G121" s="15"/>
      <c r="H121" s="15"/>
      <c r="I121" s="15"/>
      <c r="J121" s="15"/>
    </row>
    <row r="122" spans="1:10" ht="13">
      <c r="A122" s="19" t="s">
        <v>2035</v>
      </c>
      <c r="B122" s="11">
        <v>0.15278935185185186</v>
      </c>
      <c r="C122" s="19" t="s">
        <v>66</v>
      </c>
      <c r="D122" s="19" t="s">
        <v>37</v>
      </c>
      <c r="E122" s="13">
        <v>11</v>
      </c>
      <c r="F122" s="14"/>
      <c r="G122" s="15"/>
      <c r="H122" s="15"/>
      <c r="I122" s="15"/>
      <c r="J122" s="15"/>
    </row>
    <row r="123" spans="1:10" ht="13">
      <c r="A123" s="19" t="s">
        <v>2035</v>
      </c>
      <c r="B123" s="11">
        <v>0.15356481481481482</v>
      </c>
      <c r="C123" s="19" t="s">
        <v>14</v>
      </c>
      <c r="D123" s="19" t="s">
        <v>37</v>
      </c>
      <c r="E123" s="13">
        <v>9</v>
      </c>
      <c r="F123" s="14">
        <f>E123-6</f>
        <v>3</v>
      </c>
      <c r="G123" s="15"/>
      <c r="H123" s="15"/>
      <c r="I123" s="15"/>
      <c r="J123" s="15"/>
    </row>
    <row r="124" spans="1:10" ht="13">
      <c r="A124" s="19" t="s">
        <v>2035</v>
      </c>
      <c r="B124" s="11">
        <v>0.15480324074074073</v>
      </c>
      <c r="C124" s="19" t="s">
        <v>18</v>
      </c>
      <c r="D124" s="19" t="s">
        <v>15</v>
      </c>
      <c r="E124" s="13">
        <v>23</v>
      </c>
      <c r="F124" s="14">
        <f>E124-5</f>
        <v>18</v>
      </c>
      <c r="G124" s="15"/>
      <c r="H124" s="15"/>
      <c r="I124" s="15"/>
      <c r="J124" s="15"/>
    </row>
    <row r="125" spans="1:10" ht="13">
      <c r="A125" s="19" t="s">
        <v>2035</v>
      </c>
      <c r="B125" s="11">
        <v>0.15916666666666668</v>
      </c>
      <c r="C125" s="19" t="s">
        <v>888</v>
      </c>
      <c r="D125" s="19" t="s">
        <v>101</v>
      </c>
      <c r="E125" s="13">
        <v>17</v>
      </c>
      <c r="F125" s="14"/>
      <c r="G125" s="15"/>
      <c r="H125" s="15"/>
      <c r="I125" s="15"/>
      <c r="J125" s="19" t="s">
        <v>2117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>
    <outlinePr summaryBelow="0" summaryRight="0"/>
  </sheetPr>
  <dimension ref="A1:J13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33203125" customWidth="1"/>
    <col min="2" max="2" width="7.33203125" customWidth="1"/>
    <col min="3" max="3" width="9.5" customWidth="1"/>
    <col min="4" max="4" width="14.5" customWidth="1"/>
    <col min="5" max="5" width="10.5" customWidth="1"/>
    <col min="6" max="6" width="12.5" customWidth="1"/>
    <col min="7" max="7" width="5.1640625" customWidth="1"/>
    <col min="8" max="8" width="23.33203125" customWidth="1"/>
    <col min="9" max="9" width="6.33203125" customWidth="1"/>
    <col min="10" max="10" width="73.33203125" customWidth="1"/>
  </cols>
  <sheetData>
    <row r="1" spans="1:10" ht="15.75" customHeight="1">
      <c r="A1" s="40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5" t="s">
        <v>2038</v>
      </c>
      <c r="B2" s="11">
        <v>1.15625E-2</v>
      </c>
      <c r="C2" s="15" t="s">
        <v>888</v>
      </c>
      <c r="D2" s="15" t="s">
        <v>24</v>
      </c>
      <c r="E2" s="14">
        <v>22</v>
      </c>
      <c r="F2" s="14">
        <f>E2-9</f>
        <v>13</v>
      </c>
      <c r="G2" s="15"/>
      <c r="H2" s="15"/>
      <c r="I2" s="15"/>
      <c r="J2" s="15"/>
    </row>
    <row r="3" spans="1:10" ht="15.75" customHeight="1">
      <c r="A3" s="15" t="s">
        <v>2038</v>
      </c>
      <c r="B3" s="11">
        <v>1.3599537037037037E-2</v>
      </c>
      <c r="C3" s="15" t="s">
        <v>19</v>
      </c>
      <c r="D3" s="15" t="s">
        <v>37</v>
      </c>
      <c r="E3" s="14">
        <v>16</v>
      </c>
      <c r="F3" s="14">
        <f>E3-11</f>
        <v>5</v>
      </c>
      <c r="G3" s="15"/>
      <c r="H3" s="15"/>
      <c r="I3" s="15"/>
      <c r="J3" s="15"/>
    </row>
    <row r="4" spans="1:10" ht="15.75" customHeight="1">
      <c r="A4" s="15" t="s">
        <v>2038</v>
      </c>
      <c r="B4" s="11">
        <v>1.3622685185185186E-2</v>
      </c>
      <c r="C4" s="15" t="s">
        <v>66</v>
      </c>
      <c r="D4" s="15" t="s">
        <v>37</v>
      </c>
      <c r="E4" s="14">
        <v>8</v>
      </c>
      <c r="F4" s="14"/>
      <c r="G4" s="15"/>
      <c r="H4" s="15"/>
      <c r="I4" s="15"/>
      <c r="J4" s="15"/>
    </row>
    <row r="5" spans="1:10" ht="15.75" customHeight="1">
      <c r="A5" s="15" t="s">
        <v>2038</v>
      </c>
      <c r="B5" s="11">
        <v>1.5231481481481481E-2</v>
      </c>
      <c r="C5" s="15" t="s">
        <v>89</v>
      </c>
      <c r="D5" s="15" t="s">
        <v>15</v>
      </c>
      <c r="E5" s="14">
        <f>F5+3</f>
        <v>19</v>
      </c>
      <c r="F5" s="14">
        <v>16</v>
      </c>
      <c r="G5" s="15"/>
      <c r="H5" s="15"/>
      <c r="I5" s="15"/>
      <c r="J5" s="15"/>
    </row>
    <row r="6" spans="1:10" ht="15.75" customHeight="1">
      <c r="A6" s="15" t="s">
        <v>2038</v>
      </c>
      <c r="B6" s="11">
        <v>2.3807870370370372E-2</v>
      </c>
      <c r="C6" s="15" t="s">
        <v>13</v>
      </c>
      <c r="D6" s="15" t="s">
        <v>34</v>
      </c>
      <c r="E6" s="14">
        <v>20</v>
      </c>
      <c r="F6" s="14">
        <f>E6-9</f>
        <v>11</v>
      </c>
      <c r="G6" s="15"/>
      <c r="H6" s="15"/>
      <c r="I6" s="15"/>
      <c r="J6" s="15"/>
    </row>
    <row r="7" spans="1:10" ht="15.75" customHeight="1">
      <c r="A7" s="15" t="s">
        <v>2038</v>
      </c>
      <c r="B7" s="11">
        <v>2.8101851851851854E-2</v>
      </c>
      <c r="C7" s="15" t="s">
        <v>13</v>
      </c>
      <c r="D7" s="15" t="s">
        <v>78</v>
      </c>
      <c r="E7" s="14">
        <v>15</v>
      </c>
      <c r="F7" s="14">
        <f t="shared" ref="F7:F8" si="0">E7-2</f>
        <v>13</v>
      </c>
      <c r="G7" s="15"/>
      <c r="H7" s="15"/>
      <c r="I7" s="15"/>
      <c r="J7" s="15"/>
    </row>
    <row r="8" spans="1:10" ht="15.75" customHeight="1">
      <c r="A8" s="15" t="s">
        <v>2038</v>
      </c>
      <c r="B8" s="11">
        <v>2.8171296296296295E-2</v>
      </c>
      <c r="C8" s="15" t="s">
        <v>14</v>
      </c>
      <c r="D8" s="15" t="s">
        <v>78</v>
      </c>
      <c r="E8" s="14">
        <v>19</v>
      </c>
      <c r="F8" s="14">
        <f t="shared" si="0"/>
        <v>17</v>
      </c>
      <c r="G8" s="15"/>
      <c r="H8" s="15"/>
      <c r="I8" s="15"/>
      <c r="J8" s="15"/>
    </row>
    <row r="9" spans="1:10" ht="15.75" customHeight="1">
      <c r="A9" s="15" t="s">
        <v>2038</v>
      </c>
      <c r="B9" s="11">
        <v>3.2141203703703707E-2</v>
      </c>
      <c r="C9" s="15" t="s">
        <v>21</v>
      </c>
      <c r="D9" s="15" t="s">
        <v>246</v>
      </c>
      <c r="E9" s="14">
        <v>26</v>
      </c>
      <c r="F9" s="14">
        <f>E9-10</f>
        <v>16</v>
      </c>
      <c r="G9" s="15"/>
      <c r="H9" s="15"/>
      <c r="I9" s="15"/>
      <c r="J9" s="15"/>
    </row>
    <row r="10" spans="1:10" ht="15.75" customHeight="1">
      <c r="A10" s="15" t="s">
        <v>2038</v>
      </c>
      <c r="B10" s="11">
        <v>3.833333333333333E-2</v>
      </c>
      <c r="C10" s="15" t="s">
        <v>21</v>
      </c>
      <c r="D10" s="15" t="s">
        <v>25</v>
      </c>
      <c r="E10" s="14">
        <v>11</v>
      </c>
      <c r="F10" s="14">
        <f>E10-4</f>
        <v>7</v>
      </c>
      <c r="G10" s="15"/>
      <c r="H10" s="15"/>
      <c r="I10" s="15"/>
      <c r="J10" s="15"/>
    </row>
    <row r="11" spans="1:10" ht="15.75" customHeight="1">
      <c r="A11" s="15" t="s">
        <v>2038</v>
      </c>
      <c r="B11" s="11">
        <v>4.2604166666666665E-2</v>
      </c>
      <c r="C11" s="15" t="s">
        <v>14</v>
      </c>
      <c r="D11" s="15" t="s">
        <v>15</v>
      </c>
      <c r="E11" s="14">
        <v>10</v>
      </c>
      <c r="F11" s="14">
        <f>E11-3</f>
        <v>7</v>
      </c>
      <c r="G11" s="15"/>
      <c r="H11" s="15"/>
      <c r="I11" s="15"/>
      <c r="J11" s="15"/>
    </row>
    <row r="12" spans="1:10" ht="15.75" customHeight="1">
      <c r="A12" s="15" t="s">
        <v>2038</v>
      </c>
      <c r="B12" s="11">
        <v>4.3240740740740739E-2</v>
      </c>
      <c r="C12" s="15" t="s">
        <v>66</v>
      </c>
      <c r="D12" s="15" t="s">
        <v>246</v>
      </c>
      <c r="E12" s="14">
        <v>16</v>
      </c>
      <c r="F12" s="14">
        <f>E12-1</f>
        <v>15</v>
      </c>
      <c r="G12" s="15"/>
      <c r="H12" s="15"/>
      <c r="I12" s="15"/>
      <c r="J12" s="15"/>
    </row>
    <row r="13" spans="1:10" ht="15.75" customHeight="1">
      <c r="A13" s="15" t="s">
        <v>2038</v>
      </c>
      <c r="B13" s="11">
        <v>5.1307870370370372E-2</v>
      </c>
      <c r="C13" s="15" t="s">
        <v>13</v>
      </c>
      <c r="D13" s="15" t="s">
        <v>15</v>
      </c>
      <c r="E13" s="14" t="s">
        <v>17</v>
      </c>
      <c r="F13" s="14">
        <v>20</v>
      </c>
      <c r="G13" s="15"/>
      <c r="H13" s="15"/>
      <c r="I13" s="15"/>
      <c r="J13" s="15"/>
    </row>
    <row r="14" spans="1:10" ht="15.75" customHeight="1">
      <c r="A14" s="15" t="s">
        <v>2038</v>
      </c>
      <c r="B14" s="11">
        <v>5.3287037037037036E-2</v>
      </c>
      <c r="C14" s="15" t="s">
        <v>21</v>
      </c>
      <c r="D14" s="15" t="s">
        <v>69</v>
      </c>
      <c r="E14" s="14" t="s">
        <v>20</v>
      </c>
      <c r="F14" s="14">
        <v>1</v>
      </c>
      <c r="G14" s="15"/>
      <c r="H14" s="15"/>
      <c r="I14" s="15"/>
      <c r="J14" s="15"/>
    </row>
    <row r="15" spans="1:10" ht="15.75" customHeight="1">
      <c r="A15" s="15" t="s">
        <v>2038</v>
      </c>
      <c r="B15" s="11">
        <v>5.3298611111111109E-2</v>
      </c>
      <c r="C15" s="15" t="s">
        <v>18</v>
      </c>
      <c r="D15" s="15" t="s">
        <v>69</v>
      </c>
      <c r="E15" s="14">
        <v>18</v>
      </c>
      <c r="F15" s="14">
        <f>E15-5</f>
        <v>13</v>
      </c>
      <c r="G15" s="15"/>
      <c r="H15" s="15"/>
      <c r="I15" s="15"/>
      <c r="J15" s="15"/>
    </row>
    <row r="16" spans="1:10" ht="15.75" customHeight="1">
      <c r="A16" s="15" t="s">
        <v>2038</v>
      </c>
      <c r="B16" s="11">
        <v>5.3854166666666668E-2</v>
      </c>
      <c r="C16" s="15" t="s">
        <v>888</v>
      </c>
      <c r="D16" s="15" t="s">
        <v>15</v>
      </c>
      <c r="E16" s="14">
        <v>26</v>
      </c>
      <c r="F16" s="14">
        <f>E16-9</f>
        <v>17</v>
      </c>
      <c r="G16" s="15"/>
      <c r="H16" s="15"/>
      <c r="I16" s="15"/>
      <c r="J16" s="15"/>
    </row>
    <row r="17" spans="1:10" ht="15.75" customHeight="1">
      <c r="A17" s="15" t="s">
        <v>2038</v>
      </c>
      <c r="B17" s="11">
        <v>5.4722222222222221E-2</v>
      </c>
      <c r="C17" s="15" t="s">
        <v>13</v>
      </c>
      <c r="D17" s="15" t="s">
        <v>15</v>
      </c>
      <c r="E17" s="14">
        <v>7</v>
      </c>
      <c r="F17" s="14">
        <f>E17-2</f>
        <v>5</v>
      </c>
      <c r="G17" s="15"/>
      <c r="H17" s="15"/>
      <c r="I17" s="15"/>
      <c r="J17" s="15"/>
    </row>
    <row r="18" spans="1:10" ht="15.75" customHeight="1">
      <c r="A18" s="15" t="s">
        <v>2038</v>
      </c>
      <c r="B18" s="11">
        <v>5.6423611111111112E-2</v>
      </c>
      <c r="C18" s="15" t="s">
        <v>21</v>
      </c>
      <c r="D18" s="15" t="s">
        <v>51</v>
      </c>
      <c r="E18" s="14">
        <v>22</v>
      </c>
      <c r="F18" s="14">
        <f>E18-4</f>
        <v>18</v>
      </c>
      <c r="G18" s="15"/>
      <c r="H18" s="15"/>
      <c r="I18" s="15"/>
      <c r="J18" s="15"/>
    </row>
    <row r="19" spans="1:10" ht="15.75" customHeight="1">
      <c r="A19" s="15" t="s">
        <v>2038</v>
      </c>
      <c r="B19" s="11">
        <v>5.7361111111111113E-2</v>
      </c>
      <c r="C19" s="15" t="s">
        <v>21</v>
      </c>
      <c r="D19" s="15" t="s">
        <v>78</v>
      </c>
      <c r="E19" s="14">
        <v>21</v>
      </c>
      <c r="F19" s="14">
        <f>E19-6</f>
        <v>15</v>
      </c>
      <c r="G19" s="15"/>
      <c r="H19" s="15"/>
      <c r="I19" s="15"/>
      <c r="J19" s="15"/>
    </row>
    <row r="20" spans="1:10" ht="15.75" customHeight="1">
      <c r="A20" s="15" t="s">
        <v>2038</v>
      </c>
      <c r="B20" s="11">
        <v>5.8668981481481482E-2</v>
      </c>
      <c r="C20" s="15" t="s">
        <v>21</v>
      </c>
      <c r="D20" s="15" t="s">
        <v>246</v>
      </c>
      <c r="E20" s="14">
        <v>12</v>
      </c>
      <c r="F20" s="14">
        <v>2</v>
      </c>
      <c r="G20" s="15"/>
      <c r="H20" s="15"/>
      <c r="I20" s="15"/>
      <c r="J20" s="15"/>
    </row>
    <row r="21" spans="1:10" ht="15.75" customHeight="1">
      <c r="A21" s="15" t="s">
        <v>2038</v>
      </c>
      <c r="B21" s="11">
        <v>5.8703703703703702E-2</v>
      </c>
      <c r="C21" s="15" t="s">
        <v>14</v>
      </c>
      <c r="D21" s="15" t="s">
        <v>246</v>
      </c>
      <c r="E21" s="14">
        <v>15</v>
      </c>
      <c r="F21" s="14">
        <f>E21-6</f>
        <v>9</v>
      </c>
      <c r="G21" s="15"/>
      <c r="H21" s="15"/>
      <c r="I21" s="15"/>
      <c r="J21" s="15"/>
    </row>
    <row r="22" spans="1:10" ht="15.75" customHeight="1">
      <c r="A22" s="15" t="s">
        <v>2038</v>
      </c>
      <c r="B22" s="11">
        <v>6.1724537037037036E-2</v>
      </c>
      <c r="C22" s="15" t="s">
        <v>18</v>
      </c>
      <c r="D22" s="15" t="s">
        <v>15</v>
      </c>
      <c r="E22" s="14">
        <v>8</v>
      </c>
      <c r="F22" s="14">
        <f>E22-5</f>
        <v>3</v>
      </c>
      <c r="G22" s="15"/>
      <c r="H22" s="15"/>
      <c r="I22" s="15"/>
      <c r="J22" s="15"/>
    </row>
    <row r="23" spans="1:10" ht="15.75" customHeight="1">
      <c r="A23" s="15" t="s">
        <v>2038</v>
      </c>
      <c r="B23" s="11">
        <v>6.2789351851851846E-2</v>
      </c>
      <c r="C23" s="15" t="s">
        <v>89</v>
      </c>
      <c r="D23" s="15" t="s">
        <v>15</v>
      </c>
      <c r="E23" s="14">
        <v>14</v>
      </c>
      <c r="F23" s="14">
        <f>E23-3</f>
        <v>11</v>
      </c>
      <c r="G23" s="15"/>
      <c r="H23" s="15"/>
      <c r="I23" s="15"/>
      <c r="J23" s="15"/>
    </row>
    <row r="24" spans="1:10" ht="15.75" customHeight="1">
      <c r="A24" s="15" t="s">
        <v>2038</v>
      </c>
      <c r="B24" s="11">
        <v>8.206018518518518E-2</v>
      </c>
      <c r="C24" s="15" t="s">
        <v>14</v>
      </c>
      <c r="D24" s="15" t="s">
        <v>16</v>
      </c>
      <c r="E24" s="14" t="s">
        <v>17</v>
      </c>
      <c r="F24" s="14">
        <v>20</v>
      </c>
      <c r="G24" s="15"/>
      <c r="H24" s="15"/>
      <c r="I24" s="15"/>
      <c r="J24" s="15"/>
    </row>
    <row r="25" spans="1:10" ht="15.75" customHeight="1">
      <c r="A25" s="15" t="s">
        <v>2038</v>
      </c>
      <c r="B25" s="11">
        <v>8.206018518518518E-2</v>
      </c>
      <c r="C25" s="15" t="s">
        <v>14</v>
      </c>
      <c r="D25" s="15" t="s">
        <v>45</v>
      </c>
      <c r="E25" s="14">
        <v>4</v>
      </c>
      <c r="F25" s="14"/>
      <c r="G25" s="15"/>
      <c r="H25" s="15"/>
      <c r="I25" s="15"/>
      <c r="J25" s="15" t="s">
        <v>2044</v>
      </c>
    </row>
    <row r="26" spans="1:10" ht="15.75" customHeight="1">
      <c r="A26" s="15" t="s">
        <v>2038</v>
      </c>
      <c r="B26" s="11">
        <v>8.233796296296296E-2</v>
      </c>
      <c r="C26" s="15" t="s">
        <v>18</v>
      </c>
      <c r="D26" s="15" t="s">
        <v>16</v>
      </c>
      <c r="E26" s="14">
        <v>17</v>
      </c>
      <c r="F26" s="14">
        <f>E26-4</f>
        <v>13</v>
      </c>
      <c r="G26" s="15"/>
      <c r="H26" s="15"/>
      <c r="I26" s="15"/>
      <c r="J26" s="15"/>
    </row>
    <row r="27" spans="1:10" ht="15.75" customHeight="1">
      <c r="A27" s="15" t="s">
        <v>2038</v>
      </c>
      <c r="B27" s="11">
        <v>8.2349537037037041E-2</v>
      </c>
      <c r="C27" s="15" t="s">
        <v>66</v>
      </c>
      <c r="D27" s="15" t="s">
        <v>16</v>
      </c>
      <c r="E27" s="14" t="s">
        <v>38</v>
      </c>
      <c r="F27" s="14" t="s">
        <v>38</v>
      </c>
      <c r="G27" s="15"/>
      <c r="H27" s="15"/>
      <c r="I27" s="15"/>
      <c r="J27" s="15" t="s">
        <v>56</v>
      </c>
    </row>
    <row r="28" spans="1:10" ht="15.75" customHeight="1">
      <c r="A28" s="15" t="s">
        <v>2038</v>
      </c>
      <c r="B28" s="11">
        <v>8.2349537037037041E-2</v>
      </c>
      <c r="C28" s="15" t="s">
        <v>66</v>
      </c>
      <c r="D28" s="15" t="s">
        <v>16</v>
      </c>
      <c r="E28" s="14">
        <v>19</v>
      </c>
      <c r="F28" s="14">
        <f>E28-2</f>
        <v>17</v>
      </c>
      <c r="G28" s="15"/>
      <c r="H28" s="15"/>
      <c r="I28" s="15"/>
      <c r="J28" s="15" t="s">
        <v>57</v>
      </c>
    </row>
    <row r="29" spans="1:10" ht="15.75" customHeight="1">
      <c r="A29" s="15" t="s">
        <v>2038</v>
      </c>
      <c r="B29" s="11">
        <v>8.2361111111111107E-2</v>
      </c>
      <c r="C29" s="15" t="s">
        <v>13</v>
      </c>
      <c r="D29" s="15" t="s">
        <v>16</v>
      </c>
      <c r="E29" s="14">
        <v>15</v>
      </c>
      <c r="F29" s="14">
        <f>E29-0</f>
        <v>15</v>
      </c>
      <c r="G29" s="15"/>
      <c r="H29" s="15"/>
      <c r="I29" s="15"/>
      <c r="J29" s="15"/>
    </row>
    <row r="30" spans="1:10" ht="15.75" customHeight="1">
      <c r="A30" s="15" t="s">
        <v>2038</v>
      </c>
      <c r="B30" s="11">
        <v>8.2581018518518512E-2</v>
      </c>
      <c r="C30" s="15" t="s">
        <v>19</v>
      </c>
      <c r="D30" s="15" t="s">
        <v>16</v>
      </c>
      <c r="E30" s="14">
        <v>9</v>
      </c>
      <c r="F30" s="14">
        <f>E30-5</f>
        <v>4</v>
      </c>
      <c r="G30" s="15"/>
      <c r="H30" s="15"/>
      <c r="I30" s="15"/>
      <c r="J30" s="15"/>
    </row>
    <row r="31" spans="1:10" ht="15.75" customHeight="1">
      <c r="A31" s="15" t="s">
        <v>2038</v>
      </c>
      <c r="B31" s="11">
        <v>8.2592592592592592E-2</v>
      </c>
      <c r="C31" s="15" t="s">
        <v>21</v>
      </c>
      <c r="D31" s="15" t="s">
        <v>16</v>
      </c>
      <c r="E31" s="14">
        <v>9</v>
      </c>
      <c r="F31" s="14">
        <f t="shared" ref="F31:F32" si="1">E31-1</f>
        <v>8</v>
      </c>
      <c r="G31" s="15"/>
      <c r="H31" s="15"/>
      <c r="I31" s="15"/>
      <c r="J31" s="15"/>
    </row>
    <row r="32" spans="1:10" ht="15.75" customHeight="1">
      <c r="A32" s="15" t="s">
        <v>2038</v>
      </c>
      <c r="B32" s="11">
        <v>8.2696759259259262E-2</v>
      </c>
      <c r="C32" s="15" t="s">
        <v>888</v>
      </c>
      <c r="D32" s="15" t="s">
        <v>16</v>
      </c>
      <c r="E32" s="14">
        <v>3</v>
      </c>
      <c r="F32" s="14">
        <f t="shared" si="1"/>
        <v>2</v>
      </c>
      <c r="G32" s="15"/>
      <c r="H32" s="15"/>
      <c r="I32" s="15"/>
      <c r="J32" s="15"/>
    </row>
    <row r="33" spans="1:10" ht="15.75" customHeight="1">
      <c r="A33" s="15" t="s">
        <v>2038</v>
      </c>
      <c r="B33" s="11">
        <v>8.3252314814814821E-2</v>
      </c>
      <c r="C33" s="15" t="s">
        <v>14</v>
      </c>
      <c r="D33" s="15" t="s">
        <v>30</v>
      </c>
      <c r="E33" s="14">
        <v>23</v>
      </c>
      <c r="F33" s="14">
        <f t="shared" ref="F33:F34" si="2">E33-10</f>
        <v>13</v>
      </c>
      <c r="G33" s="15"/>
      <c r="H33" s="15"/>
      <c r="I33" s="15"/>
      <c r="J33" s="15" t="s">
        <v>32</v>
      </c>
    </row>
    <row r="34" spans="1:10" ht="15.75" customHeight="1">
      <c r="A34" s="15" t="s">
        <v>2038</v>
      </c>
      <c r="B34" s="11">
        <v>8.3252314814814821E-2</v>
      </c>
      <c r="C34" s="15" t="s">
        <v>14</v>
      </c>
      <c r="D34" s="15" t="s">
        <v>30</v>
      </c>
      <c r="E34" s="14">
        <v>23</v>
      </c>
      <c r="F34" s="14">
        <f t="shared" si="2"/>
        <v>13</v>
      </c>
      <c r="G34" s="15"/>
      <c r="H34" s="15"/>
      <c r="I34" s="15"/>
      <c r="J34" s="15" t="s">
        <v>32</v>
      </c>
    </row>
    <row r="35" spans="1:10" ht="15.75" customHeight="1">
      <c r="A35" s="15" t="s">
        <v>2038</v>
      </c>
      <c r="B35" s="46" t="s">
        <v>2045</v>
      </c>
      <c r="C35" s="15" t="s">
        <v>14</v>
      </c>
      <c r="D35" s="15" t="s">
        <v>28</v>
      </c>
      <c r="E35" s="14">
        <v>12</v>
      </c>
      <c r="F35" s="14"/>
      <c r="G35" s="15"/>
      <c r="H35" s="15" t="s">
        <v>2046</v>
      </c>
      <c r="I35" s="15"/>
      <c r="J35" s="15"/>
    </row>
    <row r="36" spans="1:10" ht="15.75" customHeight="1">
      <c r="A36" s="15" t="s">
        <v>2038</v>
      </c>
      <c r="B36" s="11">
        <v>8.3356481481481476E-2</v>
      </c>
      <c r="C36" s="15" t="s">
        <v>14</v>
      </c>
      <c r="D36" s="15" t="s">
        <v>28</v>
      </c>
      <c r="E36" s="14">
        <v>10</v>
      </c>
      <c r="F36" s="14"/>
      <c r="G36" s="15"/>
      <c r="H36" s="15" t="s">
        <v>2047</v>
      </c>
      <c r="I36" s="15"/>
      <c r="J36" s="15"/>
    </row>
    <row r="37" spans="1:10" ht="15.75" customHeight="1">
      <c r="A37" s="15" t="s">
        <v>2038</v>
      </c>
      <c r="B37" s="11">
        <v>8.4085648148148145E-2</v>
      </c>
      <c r="C37" s="15" t="s">
        <v>14</v>
      </c>
      <c r="D37" s="15" t="s">
        <v>30</v>
      </c>
      <c r="E37" s="14" t="s">
        <v>38</v>
      </c>
      <c r="F37" s="14" t="s">
        <v>38</v>
      </c>
      <c r="G37" s="15"/>
      <c r="H37" s="15"/>
      <c r="I37" s="15"/>
      <c r="J37" s="15" t="s">
        <v>56</v>
      </c>
    </row>
    <row r="38" spans="1:10" ht="15.75" customHeight="1">
      <c r="A38" s="15" t="s">
        <v>2038</v>
      </c>
      <c r="B38" s="11">
        <v>8.4085648148148145E-2</v>
      </c>
      <c r="C38" s="15" t="s">
        <v>14</v>
      </c>
      <c r="D38" s="15" t="s">
        <v>30</v>
      </c>
      <c r="E38" s="14">
        <v>24</v>
      </c>
      <c r="F38" s="14">
        <f>E38-10</f>
        <v>14</v>
      </c>
      <c r="G38" s="15"/>
      <c r="H38" s="15"/>
      <c r="I38" s="15"/>
      <c r="J38" s="15" t="s">
        <v>297</v>
      </c>
    </row>
    <row r="39" spans="1:10" ht="15.75" customHeight="1">
      <c r="A39" s="15" t="s">
        <v>2038</v>
      </c>
      <c r="B39" s="11">
        <v>8.413194444444444E-2</v>
      </c>
      <c r="C39" s="15" t="s">
        <v>14</v>
      </c>
      <c r="D39" s="15" t="s">
        <v>28</v>
      </c>
      <c r="E39" s="14">
        <v>9</v>
      </c>
      <c r="F39" s="14"/>
      <c r="G39" s="15"/>
      <c r="H39" s="15" t="s">
        <v>2048</v>
      </c>
      <c r="I39" s="15"/>
      <c r="J39" s="15"/>
    </row>
    <row r="40" spans="1:10" ht="15.75" customHeight="1">
      <c r="A40" s="15" t="s">
        <v>2038</v>
      </c>
      <c r="B40" s="11">
        <v>8.4178240740740734E-2</v>
      </c>
      <c r="C40" s="15" t="s">
        <v>14</v>
      </c>
      <c r="D40" s="15" t="s">
        <v>30</v>
      </c>
      <c r="E40" s="14" t="s">
        <v>38</v>
      </c>
      <c r="F40" s="14" t="s">
        <v>38</v>
      </c>
      <c r="G40" s="15"/>
      <c r="H40" s="15"/>
      <c r="I40" s="15"/>
      <c r="J40" s="15" t="s">
        <v>56</v>
      </c>
    </row>
    <row r="41" spans="1:10" ht="15.75" customHeight="1">
      <c r="A41" s="15" t="s">
        <v>2038</v>
      </c>
      <c r="B41" s="11">
        <v>8.4178240740740734E-2</v>
      </c>
      <c r="C41" s="15" t="s">
        <v>14</v>
      </c>
      <c r="D41" s="15" t="s">
        <v>30</v>
      </c>
      <c r="E41" s="14">
        <v>26</v>
      </c>
      <c r="F41" s="14">
        <f>E41-10</f>
        <v>16</v>
      </c>
      <c r="G41" s="15"/>
      <c r="H41" s="15"/>
      <c r="I41" s="15"/>
      <c r="J41" s="15" t="s">
        <v>297</v>
      </c>
    </row>
    <row r="42" spans="1:10" ht="15.75" customHeight="1">
      <c r="A42" s="15" t="s">
        <v>2038</v>
      </c>
      <c r="B42" s="11">
        <v>8.4212962962962962E-2</v>
      </c>
      <c r="C42" s="15" t="s">
        <v>14</v>
      </c>
      <c r="D42" s="15" t="s">
        <v>28</v>
      </c>
      <c r="E42" s="14">
        <v>10</v>
      </c>
      <c r="F42" s="14"/>
      <c r="G42" s="15"/>
      <c r="H42" s="15" t="s">
        <v>2047</v>
      </c>
      <c r="I42" s="15"/>
      <c r="J42" s="15"/>
    </row>
    <row r="43" spans="1:10" ht="15.75" customHeight="1">
      <c r="A43" s="15" t="s">
        <v>2038</v>
      </c>
      <c r="B43" s="11">
        <v>8.5798611111111117E-2</v>
      </c>
      <c r="C43" s="15" t="s">
        <v>1835</v>
      </c>
      <c r="D43" s="15" t="s">
        <v>16</v>
      </c>
      <c r="E43" s="14">
        <v>12</v>
      </c>
      <c r="F43" s="14"/>
      <c r="G43" s="15"/>
      <c r="H43" s="15"/>
      <c r="I43" s="15"/>
      <c r="J43" s="15" t="s">
        <v>243</v>
      </c>
    </row>
    <row r="44" spans="1:10" ht="15.75" customHeight="1">
      <c r="A44" s="15" t="s">
        <v>2038</v>
      </c>
      <c r="B44" s="11">
        <v>8.5810185185185184E-2</v>
      </c>
      <c r="C44" s="15" t="s">
        <v>1834</v>
      </c>
      <c r="D44" s="15" t="s">
        <v>16</v>
      </c>
      <c r="E44" s="14">
        <v>15</v>
      </c>
      <c r="F44" s="14"/>
      <c r="G44" s="15"/>
      <c r="H44" s="15"/>
      <c r="I44" s="15"/>
      <c r="J44" s="15"/>
    </row>
    <row r="45" spans="1:10" ht="15.75" customHeight="1">
      <c r="A45" s="15" t="s">
        <v>2038</v>
      </c>
      <c r="B45" s="11">
        <v>8.5844907407407411E-2</v>
      </c>
      <c r="C45" s="15" t="s">
        <v>1839</v>
      </c>
      <c r="D45" s="15" t="s">
        <v>16</v>
      </c>
      <c r="E45" s="14">
        <v>17</v>
      </c>
      <c r="F45" s="14"/>
      <c r="G45" s="15"/>
      <c r="H45" s="15"/>
      <c r="I45" s="15"/>
      <c r="J45" s="15" t="s">
        <v>243</v>
      </c>
    </row>
    <row r="46" spans="1:10" ht="15.75" customHeight="1">
      <c r="A46" s="15" t="s">
        <v>2038</v>
      </c>
      <c r="B46" s="11">
        <v>8.7685185185185185E-2</v>
      </c>
      <c r="C46" s="15" t="s">
        <v>18</v>
      </c>
      <c r="D46" s="15" t="s">
        <v>33</v>
      </c>
      <c r="E46" s="14" t="s">
        <v>38</v>
      </c>
      <c r="F46" s="14" t="s">
        <v>38</v>
      </c>
      <c r="G46" s="15"/>
      <c r="H46" s="15"/>
      <c r="I46" s="15"/>
      <c r="J46" s="15" t="s">
        <v>56</v>
      </c>
    </row>
    <row r="47" spans="1:10" ht="15.75" customHeight="1">
      <c r="A47" s="15" t="s">
        <v>2038</v>
      </c>
      <c r="B47" s="11">
        <v>8.6990740740740743E-2</v>
      </c>
      <c r="C47" s="15" t="s">
        <v>18</v>
      </c>
      <c r="D47" s="15" t="s">
        <v>33</v>
      </c>
      <c r="E47" s="14">
        <v>24</v>
      </c>
      <c r="F47" s="14">
        <v>15</v>
      </c>
      <c r="G47" s="15"/>
      <c r="H47" s="15"/>
      <c r="I47" s="15"/>
      <c r="J47" s="15" t="s">
        <v>2051</v>
      </c>
    </row>
    <row r="48" spans="1:10" ht="15.75" customHeight="1">
      <c r="A48" s="15" t="s">
        <v>2038</v>
      </c>
      <c r="B48" s="11">
        <v>8.7164351851851854E-2</v>
      </c>
      <c r="C48" s="15" t="s">
        <v>18</v>
      </c>
      <c r="D48" s="15" t="s">
        <v>28</v>
      </c>
      <c r="E48" s="14">
        <v>23</v>
      </c>
      <c r="F48" s="14"/>
      <c r="G48" s="15"/>
      <c r="H48" s="15" t="s">
        <v>2053</v>
      </c>
      <c r="I48" s="15"/>
      <c r="J48" s="15"/>
    </row>
    <row r="49" spans="1:10" ht="15.75" customHeight="1">
      <c r="A49" s="15" t="s">
        <v>2038</v>
      </c>
      <c r="B49" s="11">
        <v>8.8171296296296303E-2</v>
      </c>
      <c r="C49" s="15" t="s">
        <v>13</v>
      </c>
      <c r="D49" s="15" t="s">
        <v>33</v>
      </c>
      <c r="E49" s="14">
        <v>26</v>
      </c>
      <c r="F49" s="14">
        <f t="shared" ref="F49:F50" si="3">E49-9</f>
        <v>17</v>
      </c>
      <c r="G49" s="15"/>
      <c r="H49" s="15"/>
      <c r="I49" s="15"/>
      <c r="J49" s="15" t="s">
        <v>120</v>
      </c>
    </row>
    <row r="50" spans="1:10" ht="15.75" customHeight="1">
      <c r="A50" s="15" t="s">
        <v>2038</v>
      </c>
      <c r="B50" s="11">
        <v>8.8206018518518517E-2</v>
      </c>
      <c r="C50" s="15" t="s">
        <v>13</v>
      </c>
      <c r="D50" s="15" t="s">
        <v>33</v>
      </c>
      <c r="E50" s="14">
        <v>13</v>
      </c>
      <c r="F50" s="14">
        <f t="shared" si="3"/>
        <v>4</v>
      </c>
      <c r="G50" s="15"/>
      <c r="H50" s="15"/>
      <c r="I50" s="15"/>
      <c r="J50" s="15" t="s">
        <v>120</v>
      </c>
    </row>
    <row r="51" spans="1:10" ht="15.75" customHeight="1">
      <c r="A51" s="15" t="s">
        <v>2038</v>
      </c>
      <c r="B51" s="11">
        <v>8.8310185185185186E-2</v>
      </c>
      <c r="C51" s="15" t="s">
        <v>13</v>
      </c>
      <c r="D51" s="15" t="s">
        <v>28</v>
      </c>
      <c r="E51" s="14">
        <v>13</v>
      </c>
      <c r="F51" s="14"/>
      <c r="G51" s="15"/>
      <c r="H51" s="15" t="s">
        <v>2054</v>
      </c>
      <c r="I51" s="15"/>
      <c r="J51" s="15"/>
    </row>
    <row r="52" spans="1:10" ht="15.75" customHeight="1">
      <c r="A52" s="15" t="s">
        <v>2038</v>
      </c>
      <c r="B52" s="11">
        <v>9.2060185185185189E-2</v>
      </c>
      <c r="C52" s="15" t="s">
        <v>1835</v>
      </c>
      <c r="D52" s="15" t="s">
        <v>30</v>
      </c>
      <c r="E52" s="14">
        <v>24</v>
      </c>
      <c r="F52" s="14">
        <v>18</v>
      </c>
      <c r="G52" s="15"/>
      <c r="H52" s="15"/>
      <c r="I52" s="15"/>
      <c r="J52" s="15" t="s">
        <v>331</v>
      </c>
    </row>
    <row r="53" spans="1:10" ht="15.75" customHeight="1">
      <c r="A53" s="15" t="s">
        <v>2038</v>
      </c>
      <c r="B53" s="11">
        <v>9.2245370370370366E-2</v>
      </c>
      <c r="C53" s="15" t="s">
        <v>1835</v>
      </c>
      <c r="D53" s="15" t="s">
        <v>28</v>
      </c>
      <c r="E53" s="14">
        <v>7</v>
      </c>
      <c r="F53" s="14"/>
      <c r="G53" s="15"/>
      <c r="H53" s="15" t="s">
        <v>2055</v>
      </c>
      <c r="I53" s="15"/>
      <c r="J53" s="15"/>
    </row>
    <row r="54" spans="1:10" ht="15.75" customHeight="1">
      <c r="A54" s="15" t="s">
        <v>2038</v>
      </c>
      <c r="B54" s="11">
        <v>9.2696759259259257E-2</v>
      </c>
      <c r="C54" s="15" t="s">
        <v>1834</v>
      </c>
      <c r="D54" s="15" t="s">
        <v>30</v>
      </c>
      <c r="E54" s="14">
        <v>22</v>
      </c>
      <c r="F54" s="14">
        <v>16</v>
      </c>
      <c r="G54" s="15"/>
      <c r="H54" s="15"/>
      <c r="I54" s="15"/>
      <c r="J54" s="15" t="s">
        <v>331</v>
      </c>
    </row>
    <row r="55" spans="1:10" ht="15.75" customHeight="1">
      <c r="A55" s="15" t="s">
        <v>2038</v>
      </c>
      <c r="B55" s="11">
        <v>9.2800925925925926E-2</v>
      </c>
      <c r="C55" s="15" t="s">
        <v>1834</v>
      </c>
      <c r="D55" s="15" t="s">
        <v>28</v>
      </c>
      <c r="E55" s="14">
        <v>11</v>
      </c>
      <c r="F55" s="14"/>
      <c r="G55" s="15"/>
      <c r="H55" s="15" t="s">
        <v>2056</v>
      </c>
      <c r="I55" s="15"/>
      <c r="J55" s="15"/>
    </row>
    <row r="56" spans="1:10" ht="15.75" customHeight="1">
      <c r="A56" s="15" t="s">
        <v>2038</v>
      </c>
      <c r="B56" s="11">
        <v>9.357638888888889E-2</v>
      </c>
      <c r="C56" s="15" t="s">
        <v>1839</v>
      </c>
      <c r="D56" s="15" t="s">
        <v>30</v>
      </c>
      <c r="E56" s="14">
        <v>18</v>
      </c>
      <c r="F56" s="14">
        <v>12</v>
      </c>
      <c r="G56" s="15"/>
      <c r="H56" s="15"/>
      <c r="I56" s="15"/>
      <c r="J56" s="15" t="s">
        <v>331</v>
      </c>
    </row>
    <row r="57" spans="1:10" ht="15.75" customHeight="1">
      <c r="A57" s="15" t="s">
        <v>2038</v>
      </c>
      <c r="B57" s="11">
        <v>9.3680555555555559E-2</v>
      </c>
      <c r="C57" s="15" t="s">
        <v>1839</v>
      </c>
      <c r="D57" s="15" t="s">
        <v>28</v>
      </c>
      <c r="E57" s="14">
        <v>6</v>
      </c>
      <c r="F57" s="14"/>
      <c r="G57" s="15"/>
      <c r="H57" s="15" t="s">
        <v>2057</v>
      </c>
      <c r="I57" s="15"/>
      <c r="J57" s="15"/>
    </row>
    <row r="58" spans="1:10" ht="15.75" customHeight="1">
      <c r="A58" s="15" t="s">
        <v>2038</v>
      </c>
      <c r="B58" s="11">
        <v>9.5347222222222222E-2</v>
      </c>
      <c r="C58" s="15" t="s">
        <v>19</v>
      </c>
      <c r="D58" s="15" t="s">
        <v>30</v>
      </c>
      <c r="E58" s="14">
        <v>29</v>
      </c>
      <c r="F58" s="14">
        <f>E58-10</f>
        <v>19</v>
      </c>
      <c r="G58" s="15"/>
      <c r="H58" s="15"/>
      <c r="I58" s="15"/>
      <c r="J58" s="15" t="s">
        <v>1328</v>
      </c>
    </row>
    <row r="59" spans="1:10" ht="13">
      <c r="A59" s="15" t="s">
        <v>2038</v>
      </c>
      <c r="B59" s="11">
        <v>9.5625000000000002E-2</v>
      </c>
      <c r="C59" s="15" t="s">
        <v>19</v>
      </c>
      <c r="D59" s="15" t="s">
        <v>28</v>
      </c>
      <c r="E59" s="14">
        <v>30</v>
      </c>
      <c r="F59" s="14"/>
      <c r="G59" s="15"/>
      <c r="H59" s="15" t="s">
        <v>2058</v>
      </c>
      <c r="I59" s="15"/>
      <c r="J59" s="15" t="s">
        <v>497</v>
      </c>
    </row>
    <row r="60" spans="1:10" ht="13">
      <c r="A60" s="15" t="s">
        <v>2038</v>
      </c>
      <c r="B60" s="15" t="s">
        <v>2059</v>
      </c>
      <c r="C60" s="15" t="s">
        <v>19</v>
      </c>
      <c r="D60" s="15" t="s">
        <v>30</v>
      </c>
      <c r="E60" s="14">
        <v>24</v>
      </c>
      <c r="F60" s="14">
        <f>E60-10</f>
        <v>14</v>
      </c>
      <c r="G60" s="15"/>
      <c r="H60" s="15"/>
      <c r="I60" s="15"/>
      <c r="J60" s="15" t="s">
        <v>1328</v>
      </c>
    </row>
    <row r="61" spans="1:10" ht="13">
      <c r="A61" s="15" t="s">
        <v>2038</v>
      </c>
      <c r="B61" s="11">
        <v>9.6064814814814811E-2</v>
      </c>
      <c r="C61" s="15" t="s">
        <v>19</v>
      </c>
      <c r="D61" s="15" t="s">
        <v>28</v>
      </c>
      <c r="E61" s="14">
        <v>10</v>
      </c>
      <c r="F61" s="14"/>
      <c r="G61" s="15"/>
      <c r="H61" s="15" t="s">
        <v>2061</v>
      </c>
      <c r="I61" s="15"/>
      <c r="J61" s="15"/>
    </row>
    <row r="62" spans="1:10" ht="13">
      <c r="A62" s="15" t="s">
        <v>2038</v>
      </c>
      <c r="B62" s="11">
        <v>9.7893518518518519E-2</v>
      </c>
      <c r="C62" s="15" t="s">
        <v>14</v>
      </c>
      <c r="D62" s="15" t="s">
        <v>30</v>
      </c>
      <c r="E62" s="14" t="s">
        <v>38</v>
      </c>
      <c r="F62" s="14" t="s">
        <v>38</v>
      </c>
      <c r="G62" s="15"/>
      <c r="H62" s="15"/>
      <c r="I62" s="15"/>
      <c r="J62" s="15" t="s">
        <v>56</v>
      </c>
    </row>
    <row r="63" spans="1:10" ht="13">
      <c r="A63" s="15" t="s">
        <v>2038</v>
      </c>
      <c r="B63" s="11">
        <v>9.7893518518518519E-2</v>
      </c>
      <c r="C63" s="15" t="s">
        <v>14</v>
      </c>
      <c r="D63" s="15" t="s">
        <v>30</v>
      </c>
      <c r="E63" s="14">
        <f>F63+10</f>
        <v>29</v>
      </c>
      <c r="F63" s="14">
        <v>19</v>
      </c>
      <c r="G63" s="15"/>
      <c r="H63" s="15"/>
      <c r="I63" s="15"/>
      <c r="J63" s="15" t="s">
        <v>297</v>
      </c>
    </row>
    <row r="64" spans="1:10" ht="13">
      <c r="A64" s="15" t="s">
        <v>2038</v>
      </c>
      <c r="B64" s="11">
        <v>9.7928240740740746E-2</v>
      </c>
      <c r="C64" s="15" t="s">
        <v>14</v>
      </c>
      <c r="D64" s="15" t="s">
        <v>28</v>
      </c>
      <c r="E64" s="14">
        <v>7</v>
      </c>
      <c r="F64" s="14"/>
      <c r="G64" s="15"/>
      <c r="H64" s="15" t="s">
        <v>2063</v>
      </c>
      <c r="I64" s="15"/>
      <c r="J64" s="15"/>
    </row>
    <row r="65" spans="1:10" ht="13">
      <c r="A65" s="15" t="s">
        <v>2038</v>
      </c>
      <c r="B65" s="11">
        <v>9.8009259259259254E-2</v>
      </c>
      <c r="C65" s="15" t="s">
        <v>14</v>
      </c>
      <c r="D65" s="15" t="s">
        <v>30</v>
      </c>
      <c r="E65" s="14" t="s">
        <v>38</v>
      </c>
      <c r="F65" s="14" t="s">
        <v>38</v>
      </c>
      <c r="G65" s="15"/>
      <c r="H65" s="15"/>
      <c r="I65" s="15"/>
      <c r="J65" s="15" t="s">
        <v>56</v>
      </c>
    </row>
    <row r="66" spans="1:10" ht="13">
      <c r="A66" s="15" t="s">
        <v>2038</v>
      </c>
      <c r="B66" s="11">
        <v>9.8009259259259254E-2</v>
      </c>
      <c r="C66" s="15" t="s">
        <v>14</v>
      </c>
      <c r="D66" s="15" t="s">
        <v>30</v>
      </c>
      <c r="E66" s="14">
        <f>F66+10</f>
        <v>29</v>
      </c>
      <c r="F66" s="14">
        <v>19</v>
      </c>
      <c r="G66" s="15"/>
      <c r="H66" s="15"/>
      <c r="I66" s="15"/>
      <c r="J66" s="15" t="s">
        <v>297</v>
      </c>
    </row>
    <row r="67" spans="1:10" ht="13">
      <c r="A67" s="15" t="s">
        <v>2038</v>
      </c>
      <c r="B67" s="11">
        <v>9.8043981481481482E-2</v>
      </c>
      <c r="C67" s="15" t="s">
        <v>14</v>
      </c>
      <c r="D67" s="15" t="s">
        <v>28</v>
      </c>
      <c r="E67" s="14">
        <v>12</v>
      </c>
      <c r="F67" s="14"/>
      <c r="G67" s="15"/>
      <c r="H67" s="15" t="s">
        <v>2065</v>
      </c>
      <c r="I67" s="15"/>
      <c r="J67" s="15"/>
    </row>
    <row r="68" spans="1:10" ht="13">
      <c r="A68" s="15" t="s">
        <v>2038</v>
      </c>
      <c r="B68" s="11">
        <v>9.8530092592592586E-2</v>
      </c>
      <c r="C68" s="15" t="s">
        <v>14</v>
      </c>
      <c r="D68" s="15" t="s">
        <v>30</v>
      </c>
      <c r="E68" s="14" t="s">
        <v>38</v>
      </c>
      <c r="F68" s="14" t="s">
        <v>38</v>
      </c>
      <c r="G68" s="15"/>
      <c r="H68" s="15"/>
      <c r="I68" s="15"/>
      <c r="J68" s="15" t="s">
        <v>56</v>
      </c>
    </row>
    <row r="69" spans="1:10" ht="13">
      <c r="A69" s="15" t="s">
        <v>2038</v>
      </c>
      <c r="B69" s="11">
        <v>9.8530092592592586E-2</v>
      </c>
      <c r="C69" s="15" t="s">
        <v>14</v>
      </c>
      <c r="D69" s="15" t="s">
        <v>30</v>
      </c>
      <c r="E69" s="14">
        <v>28</v>
      </c>
      <c r="F69" s="14">
        <f>E69-10</f>
        <v>18</v>
      </c>
      <c r="G69" s="15"/>
      <c r="H69" s="15"/>
      <c r="I69" s="15"/>
      <c r="J69" s="15" t="s">
        <v>297</v>
      </c>
    </row>
    <row r="70" spans="1:10" ht="13">
      <c r="A70" s="15" t="s">
        <v>2038</v>
      </c>
      <c r="B70" s="11">
        <v>9.8564814814814813E-2</v>
      </c>
      <c r="C70" s="15" t="s">
        <v>14</v>
      </c>
      <c r="D70" s="15" t="s">
        <v>28</v>
      </c>
      <c r="E70" s="14">
        <v>11</v>
      </c>
      <c r="F70" s="14"/>
      <c r="G70" s="15"/>
      <c r="H70" s="15" t="s">
        <v>2066</v>
      </c>
      <c r="I70" s="15"/>
      <c r="J70" s="15"/>
    </row>
    <row r="71" spans="1:10" ht="13">
      <c r="A71" s="15" t="s">
        <v>2038</v>
      </c>
      <c r="B71" s="11">
        <v>9.8634259259259255E-2</v>
      </c>
      <c r="C71" s="15" t="s">
        <v>14</v>
      </c>
      <c r="D71" s="15" t="s">
        <v>30</v>
      </c>
      <c r="E71" s="14" t="s">
        <v>38</v>
      </c>
      <c r="F71" s="14" t="s">
        <v>38</v>
      </c>
      <c r="G71" s="15"/>
      <c r="H71" s="15"/>
      <c r="I71" s="15"/>
      <c r="J71" s="15" t="s">
        <v>56</v>
      </c>
    </row>
    <row r="72" spans="1:10" ht="13">
      <c r="A72" s="15" t="s">
        <v>2038</v>
      </c>
      <c r="B72" s="11">
        <v>9.8634259259259255E-2</v>
      </c>
      <c r="C72" s="15" t="s">
        <v>14</v>
      </c>
      <c r="D72" s="15" t="s">
        <v>30</v>
      </c>
      <c r="E72" s="14">
        <v>26</v>
      </c>
      <c r="F72" s="14">
        <f>E72-10</f>
        <v>16</v>
      </c>
      <c r="G72" s="15"/>
      <c r="H72" s="15"/>
      <c r="I72" s="15"/>
      <c r="J72" s="15" t="s">
        <v>297</v>
      </c>
    </row>
    <row r="73" spans="1:10" ht="13">
      <c r="A73" s="15" t="s">
        <v>2038</v>
      </c>
      <c r="B73" s="11">
        <v>9.870370370370371E-2</v>
      </c>
      <c r="C73" s="15" t="s">
        <v>14</v>
      </c>
      <c r="D73" s="15" t="s">
        <v>28</v>
      </c>
      <c r="E73" s="14">
        <v>10</v>
      </c>
      <c r="F73" s="14"/>
      <c r="G73" s="15"/>
      <c r="H73" s="15" t="s">
        <v>2069</v>
      </c>
      <c r="I73" s="14">
        <v>1</v>
      </c>
      <c r="J73" s="15" t="s">
        <v>100</v>
      </c>
    </row>
    <row r="74" spans="1:10" ht="13">
      <c r="A74" s="15" t="s">
        <v>2038</v>
      </c>
      <c r="B74" s="11">
        <v>0.10003472222222222</v>
      </c>
      <c r="C74" s="15" t="s">
        <v>66</v>
      </c>
      <c r="D74" s="15" t="s">
        <v>30</v>
      </c>
      <c r="E74" s="14">
        <v>15</v>
      </c>
      <c r="F74" s="14">
        <f>E74-8</f>
        <v>7</v>
      </c>
      <c r="G74" s="15"/>
      <c r="H74" s="15"/>
      <c r="I74" s="15"/>
      <c r="J74" s="15" t="s">
        <v>2070</v>
      </c>
    </row>
    <row r="75" spans="1:10" ht="13">
      <c r="A75" s="15" t="s">
        <v>2038</v>
      </c>
      <c r="B75" s="11">
        <v>0.10050925925925926</v>
      </c>
      <c r="C75" s="15" t="s">
        <v>66</v>
      </c>
      <c r="D75" s="15" t="s">
        <v>28</v>
      </c>
      <c r="E75" s="14">
        <v>15</v>
      </c>
      <c r="F75" s="14"/>
      <c r="G75" s="15"/>
      <c r="H75" s="15" t="s">
        <v>2071</v>
      </c>
      <c r="I75" s="15"/>
      <c r="J75" s="15"/>
    </row>
    <row r="76" spans="1:10" ht="13">
      <c r="A76" s="15" t="s">
        <v>2038</v>
      </c>
      <c r="B76" s="11">
        <v>0.10085648148148148</v>
      </c>
      <c r="C76" s="15" t="s">
        <v>66</v>
      </c>
      <c r="D76" s="15" t="s">
        <v>30</v>
      </c>
      <c r="E76" s="14">
        <v>17</v>
      </c>
      <c r="F76" s="14">
        <f>E76-8</f>
        <v>9</v>
      </c>
      <c r="G76" s="15"/>
      <c r="H76" s="15"/>
      <c r="I76" s="15"/>
      <c r="J76" s="15" t="s">
        <v>2070</v>
      </c>
    </row>
    <row r="77" spans="1:10" ht="13">
      <c r="A77" s="15" t="s">
        <v>2038</v>
      </c>
      <c r="B77" s="11">
        <v>0.10145833333333333</v>
      </c>
      <c r="C77" s="15" t="s">
        <v>66</v>
      </c>
      <c r="D77" s="15" t="s">
        <v>28</v>
      </c>
      <c r="E77" s="14">
        <v>12</v>
      </c>
      <c r="F77" s="14"/>
      <c r="G77" s="15"/>
      <c r="H77" s="15" t="s">
        <v>2072</v>
      </c>
      <c r="I77" s="15"/>
      <c r="J77" s="15"/>
    </row>
    <row r="78" spans="1:10" ht="13">
      <c r="A78" s="15" t="s">
        <v>2038</v>
      </c>
      <c r="B78" s="11">
        <v>0.10201388888888889</v>
      </c>
      <c r="C78" s="15" t="s">
        <v>18</v>
      </c>
      <c r="D78" s="15" t="s">
        <v>33</v>
      </c>
      <c r="E78" s="14">
        <v>16</v>
      </c>
      <c r="F78" s="14">
        <f>E78-9</f>
        <v>7</v>
      </c>
      <c r="G78" s="15"/>
      <c r="H78" s="15"/>
      <c r="I78" s="15"/>
      <c r="J78" s="15" t="s">
        <v>690</v>
      </c>
    </row>
    <row r="79" spans="1:10" ht="13">
      <c r="A79" s="15" t="s">
        <v>2038</v>
      </c>
      <c r="B79" s="11">
        <v>0.10230324074074074</v>
      </c>
      <c r="C79" s="15" t="s">
        <v>18</v>
      </c>
      <c r="D79" s="15" t="s">
        <v>28</v>
      </c>
      <c r="E79" s="14">
        <v>23</v>
      </c>
      <c r="F79" s="14"/>
      <c r="G79" s="15"/>
      <c r="H79" s="15" t="s">
        <v>2074</v>
      </c>
      <c r="I79" s="14">
        <v>1</v>
      </c>
      <c r="J79" s="15" t="s">
        <v>100</v>
      </c>
    </row>
    <row r="80" spans="1:10" ht="13">
      <c r="A80" s="15" t="s">
        <v>2038</v>
      </c>
      <c r="B80" s="11">
        <v>0.10344907407407407</v>
      </c>
      <c r="C80" s="15" t="s">
        <v>13</v>
      </c>
      <c r="D80" s="15" t="s">
        <v>33</v>
      </c>
      <c r="E80" s="14">
        <v>18</v>
      </c>
      <c r="F80" s="14">
        <v>9</v>
      </c>
      <c r="G80" s="15"/>
      <c r="H80" s="15"/>
      <c r="I80" s="15"/>
      <c r="J80" s="15" t="s">
        <v>120</v>
      </c>
    </row>
    <row r="81" spans="1:10" ht="13">
      <c r="A81" s="15" t="s">
        <v>2038</v>
      </c>
      <c r="B81" s="11">
        <v>0.10344907407407407</v>
      </c>
      <c r="C81" s="15" t="s">
        <v>13</v>
      </c>
      <c r="D81" s="15" t="s">
        <v>33</v>
      </c>
      <c r="E81" s="14">
        <v>18</v>
      </c>
      <c r="F81" s="14">
        <v>9</v>
      </c>
      <c r="G81" s="15"/>
      <c r="H81" s="15"/>
      <c r="I81" s="15"/>
      <c r="J81" s="15" t="s">
        <v>120</v>
      </c>
    </row>
    <row r="82" spans="1:10" ht="13">
      <c r="A82" s="15" t="s">
        <v>2038</v>
      </c>
      <c r="B82" s="11">
        <v>0.10353009259259259</v>
      </c>
      <c r="C82" s="15" t="s">
        <v>13</v>
      </c>
      <c r="D82" s="15" t="s">
        <v>28</v>
      </c>
      <c r="E82" s="14">
        <v>11</v>
      </c>
      <c r="F82" s="14"/>
      <c r="G82" s="15"/>
      <c r="H82" s="15" t="s">
        <v>2075</v>
      </c>
      <c r="I82" s="15"/>
      <c r="J82" s="15"/>
    </row>
    <row r="83" spans="1:10" ht="13">
      <c r="A83" s="15" t="s">
        <v>2038</v>
      </c>
      <c r="B83" s="11">
        <v>0.10358796296296297</v>
      </c>
      <c r="C83" s="15" t="s">
        <v>13</v>
      </c>
      <c r="D83" s="15" t="s">
        <v>28</v>
      </c>
      <c r="E83" s="14">
        <v>13</v>
      </c>
      <c r="F83" s="14"/>
      <c r="G83" s="15"/>
      <c r="H83" s="15" t="s">
        <v>2077</v>
      </c>
      <c r="I83" s="15"/>
      <c r="J83" s="15"/>
    </row>
    <row r="84" spans="1:10" ht="13">
      <c r="A84" s="15" t="s">
        <v>2038</v>
      </c>
      <c r="B84" s="11">
        <v>0.10625</v>
      </c>
      <c r="C84" s="15" t="s">
        <v>14</v>
      </c>
      <c r="D84" s="15" t="s">
        <v>30</v>
      </c>
      <c r="E84" s="14">
        <v>29</v>
      </c>
      <c r="F84" s="14">
        <f>E84-10</f>
        <v>19</v>
      </c>
      <c r="G84" s="15"/>
      <c r="H84" s="15"/>
      <c r="I84" s="15"/>
      <c r="J84" s="15" t="s">
        <v>2081</v>
      </c>
    </row>
    <row r="85" spans="1:10" ht="13">
      <c r="A85" s="15" t="s">
        <v>2038</v>
      </c>
      <c r="B85" s="11">
        <v>0.10630787037037037</v>
      </c>
      <c r="C85" s="15" t="s">
        <v>14</v>
      </c>
      <c r="D85" s="15" t="s">
        <v>28</v>
      </c>
      <c r="E85" s="14">
        <v>11</v>
      </c>
      <c r="F85" s="14"/>
      <c r="G85" s="15"/>
      <c r="H85" s="15" t="s">
        <v>2082</v>
      </c>
      <c r="I85" s="15"/>
      <c r="J85" s="15"/>
    </row>
    <row r="86" spans="1:10" ht="13">
      <c r="A86" s="15" t="s">
        <v>2038</v>
      </c>
      <c r="B86" s="11">
        <v>0.10806712962962962</v>
      </c>
      <c r="C86" s="15" t="s">
        <v>1834</v>
      </c>
      <c r="D86" s="15" t="s">
        <v>30</v>
      </c>
      <c r="E86" s="14">
        <v>13</v>
      </c>
      <c r="F86" s="14">
        <f t="shared" ref="F86:F87" si="4">E86-6</f>
        <v>7</v>
      </c>
      <c r="G86" s="15"/>
      <c r="H86" s="15"/>
      <c r="I86" s="15"/>
      <c r="J86" s="15" t="s">
        <v>331</v>
      </c>
    </row>
    <row r="87" spans="1:10" ht="13">
      <c r="A87" s="15" t="s">
        <v>2038</v>
      </c>
      <c r="B87" s="11">
        <v>0.10854166666666666</v>
      </c>
      <c r="C87" s="15" t="s">
        <v>1839</v>
      </c>
      <c r="D87" s="15" t="s">
        <v>30</v>
      </c>
      <c r="E87" s="14">
        <v>25</v>
      </c>
      <c r="F87" s="14">
        <f t="shared" si="4"/>
        <v>19</v>
      </c>
      <c r="G87" s="15"/>
      <c r="H87" s="15"/>
      <c r="I87" s="15"/>
      <c r="J87" s="15" t="s">
        <v>331</v>
      </c>
    </row>
    <row r="88" spans="1:10" ht="13">
      <c r="A88" s="15" t="s">
        <v>2038</v>
      </c>
      <c r="B88" s="11">
        <v>0.10868055555555556</v>
      </c>
      <c r="C88" s="15" t="s">
        <v>1839</v>
      </c>
      <c r="D88" s="15" t="s">
        <v>28</v>
      </c>
      <c r="E88" s="14">
        <v>9</v>
      </c>
      <c r="F88" s="14"/>
      <c r="G88" s="15"/>
      <c r="H88" s="15" t="s">
        <v>2083</v>
      </c>
      <c r="I88" s="15"/>
      <c r="J88" s="15"/>
    </row>
    <row r="89" spans="1:10" ht="13">
      <c r="A89" s="15" t="s">
        <v>2038</v>
      </c>
      <c r="B89" s="11">
        <v>0.10912037037037037</v>
      </c>
      <c r="C89" s="15" t="s">
        <v>1835</v>
      </c>
      <c r="D89" s="15" t="s">
        <v>30</v>
      </c>
      <c r="E89" s="14">
        <v>10</v>
      </c>
      <c r="F89" s="14">
        <f>E89-6</f>
        <v>4</v>
      </c>
      <c r="G89" s="15"/>
      <c r="H89" s="15"/>
      <c r="I89" s="15"/>
      <c r="J89" s="15" t="s">
        <v>331</v>
      </c>
    </row>
    <row r="90" spans="1:10" ht="13">
      <c r="A90" s="15" t="s">
        <v>2038</v>
      </c>
      <c r="B90" s="11">
        <v>0.11031249999999999</v>
      </c>
      <c r="C90" s="15" t="s">
        <v>21</v>
      </c>
      <c r="D90" s="15" t="s">
        <v>28</v>
      </c>
      <c r="E90" s="14">
        <v>25</v>
      </c>
      <c r="F90" s="14"/>
      <c r="G90" s="15"/>
      <c r="H90" s="15" t="s">
        <v>2086</v>
      </c>
      <c r="I90" s="15"/>
      <c r="J90" s="15" t="s">
        <v>2087</v>
      </c>
    </row>
    <row r="91" spans="1:10" ht="13">
      <c r="A91" s="15" t="s">
        <v>2038</v>
      </c>
      <c r="B91" s="11">
        <v>0.11174768518518519</v>
      </c>
      <c r="C91" s="15" t="s">
        <v>19</v>
      </c>
      <c r="D91" s="15" t="s">
        <v>30</v>
      </c>
      <c r="E91" s="14">
        <v>22</v>
      </c>
      <c r="F91" s="14">
        <f>E91-10</f>
        <v>12</v>
      </c>
      <c r="G91" s="15"/>
      <c r="H91" s="15"/>
      <c r="I91" s="15"/>
      <c r="J91" s="15" t="s">
        <v>1328</v>
      </c>
    </row>
    <row r="92" spans="1:10" ht="13">
      <c r="A92" s="15" t="s">
        <v>2038</v>
      </c>
      <c r="B92" s="11">
        <v>0.111875</v>
      </c>
      <c r="C92" s="15" t="s">
        <v>19</v>
      </c>
      <c r="D92" s="15" t="s">
        <v>28</v>
      </c>
      <c r="E92" s="14">
        <v>24</v>
      </c>
      <c r="F92" s="14"/>
      <c r="G92" s="15"/>
      <c r="H92" s="15" t="s">
        <v>2088</v>
      </c>
      <c r="I92" s="15"/>
      <c r="J92" s="15"/>
    </row>
    <row r="93" spans="1:10" ht="13">
      <c r="A93" s="15" t="s">
        <v>2038</v>
      </c>
      <c r="B93" s="11">
        <v>0.11221064814814814</v>
      </c>
      <c r="C93" s="15" t="s">
        <v>19</v>
      </c>
      <c r="D93" s="15" t="s">
        <v>30</v>
      </c>
      <c r="E93" s="14" t="s">
        <v>17</v>
      </c>
      <c r="F93" s="14">
        <v>20</v>
      </c>
      <c r="G93" s="15" t="s">
        <v>40</v>
      </c>
      <c r="H93" s="15"/>
      <c r="I93" s="15"/>
      <c r="J93" s="15" t="s">
        <v>1244</v>
      </c>
    </row>
    <row r="94" spans="1:10" ht="13">
      <c r="A94" s="15" t="s">
        <v>2038</v>
      </c>
      <c r="B94" s="11">
        <v>0.11241898148148148</v>
      </c>
      <c r="C94" s="15" t="s">
        <v>19</v>
      </c>
      <c r="D94" s="15" t="s">
        <v>28</v>
      </c>
      <c r="E94" s="14">
        <v>18</v>
      </c>
      <c r="F94" s="14"/>
      <c r="G94" s="15"/>
      <c r="H94" s="15" t="s">
        <v>2089</v>
      </c>
      <c r="I94" s="15"/>
      <c r="J94" s="15"/>
    </row>
    <row r="95" spans="1:10" ht="13">
      <c r="A95" s="15" t="s">
        <v>2038</v>
      </c>
      <c r="B95" s="11">
        <v>0.11251157407407407</v>
      </c>
      <c r="C95" s="15" t="s">
        <v>19</v>
      </c>
      <c r="D95" s="15" t="s">
        <v>30</v>
      </c>
      <c r="E95" s="14" t="s">
        <v>20</v>
      </c>
      <c r="F95" s="14">
        <v>1</v>
      </c>
      <c r="G95" s="15"/>
      <c r="H95" s="15"/>
      <c r="I95" s="15"/>
      <c r="J95" s="15" t="s">
        <v>1244</v>
      </c>
    </row>
    <row r="96" spans="1:10" ht="13">
      <c r="A96" s="15" t="s">
        <v>2038</v>
      </c>
      <c r="B96" s="11">
        <v>0.11268518518518518</v>
      </c>
      <c r="C96" s="15" t="s">
        <v>19</v>
      </c>
      <c r="D96" s="15" t="s">
        <v>28</v>
      </c>
      <c r="E96" s="14">
        <v>4</v>
      </c>
      <c r="F96" s="14"/>
      <c r="G96" s="15"/>
      <c r="H96" s="15" t="s">
        <v>223</v>
      </c>
      <c r="I96" s="15"/>
      <c r="J96" s="15"/>
    </row>
    <row r="97" spans="1:10" ht="13">
      <c r="A97" s="15" t="s">
        <v>2038</v>
      </c>
      <c r="B97" s="11">
        <v>0.11386574074074074</v>
      </c>
      <c r="C97" s="15" t="s">
        <v>14</v>
      </c>
      <c r="D97" s="15" t="s">
        <v>30</v>
      </c>
      <c r="E97" s="14" t="s">
        <v>17</v>
      </c>
      <c r="F97" s="14">
        <v>20</v>
      </c>
      <c r="G97" s="15" t="s">
        <v>40</v>
      </c>
      <c r="H97" s="15"/>
      <c r="I97" s="15"/>
      <c r="J97" s="15" t="s">
        <v>32</v>
      </c>
    </row>
    <row r="98" spans="1:10" ht="13">
      <c r="A98" s="15" t="s">
        <v>2038</v>
      </c>
      <c r="B98" s="11">
        <v>0.11398148148148148</v>
      </c>
      <c r="C98" s="15" t="s">
        <v>14</v>
      </c>
      <c r="D98" s="15" t="s">
        <v>28</v>
      </c>
      <c r="E98" s="14">
        <v>16</v>
      </c>
      <c r="F98" s="14"/>
      <c r="G98" s="15"/>
      <c r="H98" s="15" t="s">
        <v>2090</v>
      </c>
      <c r="I98" s="15"/>
      <c r="J98" s="15"/>
    </row>
    <row r="99" spans="1:10" ht="13">
      <c r="A99" s="15" t="s">
        <v>2038</v>
      </c>
      <c r="B99" s="11">
        <v>0.11415509259259259</v>
      </c>
      <c r="C99" s="15" t="s">
        <v>14</v>
      </c>
      <c r="D99" s="15" t="s">
        <v>30</v>
      </c>
      <c r="E99" s="14">
        <v>27</v>
      </c>
      <c r="F99" s="14">
        <f>E99-10</f>
        <v>17</v>
      </c>
      <c r="G99" s="15"/>
      <c r="H99" s="15"/>
      <c r="I99" s="15"/>
      <c r="J99" s="15" t="s">
        <v>32</v>
      </c>
    </row>
    <row r="100" spans="1:10" ht="13">
      <c r="A100" s="15" t="s">
        <v>2038</v>
      </c>
      <c r="B100" s="11">
        <v>0.11417824074074075</v>
      </c>
      <c r="C100" s="15" t="s">
        <v>14</v>
      </c>
      <c r="D100" s="15" t="s">
        <v>28</v>
      </c>
      <c r="E100" s="14">
        <v>12</v>
      </c>
      <c r="F100" s="14"/>
      <c r="G100" s="15"/>
      <c r="H100" s="15" t="s">
        <v>2093</v>
      </c>
      <c r="I100" s="14">
        <v>1</v>
      </c>
      <c r="J100" s="15" t="s">
        <v>100</v>
      </c>
    </row>
    <row r="101" spans="1:10" ht="13">
      <c r="A101" s="15" t="s">
        <v>2038</v>
      </c>
      <c r="B101" s="11">
        <v>0.11538194444444444</v>
      </c>
      <c r="C101" s="15" t="s">
        <v>14</v>
      </c>
      <c r="D101" s="15" t="s">
        <v>30</v>
      </c>
      <c r="E101" s="14">
        <v>20</v>
      </c>
      <c r="F101" s="14">
        <f>E101-10</f>
        <v>10</v>
      </c>
      <c r="G101" s="15"/>
      <c r="H101" s="15"/>
      <c r="I101" s="15"/>
      <c r="J101" s="15" t="s">
        <v>32</v>
      </c>
    </row>
    <row r="102" spans="1:10" ht="13">
      <c r="A102" s="15" t="s">
        <v>2038</v>
      </c>
      <c r="B102" s="11">
        <v>0.11549768518518519</v>
      </c>
      <c r="C102" s="15" t="s">
        <v>14</v>
      </c>
      <c r="D102" s="15" t="s">
        <v>28</v>
      </c>
      <c r="E102" s="14">
        <v>12</v>
      </c>
      <c r="F102" s="14"/>
      <c r="G102" s="15"/>
      <c r="H102" s="15" t="s">
        <v>2096</v>
      </c>
      <c r="I102" s="15"/>
      <c r="J102" s="15"/>
    </row>
    <row r="103" spans="1:10" ht="13">
      <c r="A103" s="15" t="s">
        <v>2038</v>
      </c>
      <c r="B103" s="11">
        <v>0.1162962962962963</v>
      </c>
      <c r="C103" s="15" t="s">
        <v>66</v>
      </c>
      <c r="D103" s="15" t="s">
        <v>30</v>
      </c>
      <c r="E103" s="14">
        <v>14</v>
      </c>
      <c r="F103" s="14">
        <f>E103-8</f>
        <v>6</v>
      </c>
      <c r="G103" s="15"/>
      <c r="H103" s="15"/>
      <c r="I103" s="15"/>
      <c r="J103" s="15" t="s">
        <v>2070</v>
      </c>
    </row>
    <row r="104" spans="1:10" ht="13">
      <c r="A104" s="15" t="s">
        <v>2038</v>
      </c>
      <c r="B104" s="11">
        <v>0.11642361111111112</v>
      </c>
      <c r="C104" s="15" t="s">
        <v>66</v>
      </c>
      <c r="D104" s="15" t="s">
        <v>30</v>
      </c>
      <c r="E104" s="14">
        <f>F104+8</f>
        <v>27</v>
      </c>
      <c r="F104" s="14">
        <v>19</v>
      </c>
      <c r="G104" s="15"/>
      <c r="H104" s="15"/>
      <c r="I104" s="15"/>
      <c r="J104" s="15" t="s">
        <v>2070</v>
      </c>
    </row>
    <row r="105" spans="1:10" ht="13">
      <c r="A105" s="15" t="s">
        <v>2038</v>
      </c>
      <c r="B105" s="11">
        <v>0.1168287037037037</v>
      </c>
      <c r="C105" s="15" t="s">
        <v>66</v>
      </c>
      <c r="D105" s="15" t="s">
        <v>28</v>
      </c>
      <c r="E105" s="14">
        <v>16</v>
      </c>
      <c r="F105" s="14"/>
      <c r="G105" s="15"/>
      <c r="H105" s="15" t="s">
        <v>2101</v>
      </c>
      <c r="I105" s="15"/>
      <c r="J105" s="15"/>
    </row>
    <row r="106" spans="1:10" ht="13">
      <c r="A106" s="15" t="s">
        <v>2038</v>
      </c>
      <c r="B106" s="11">
        <v>0.11763888888888889</v>
      </c>
      <c r="C106" s="15" t="s">
        <v>18</v>
      </c>
      <c r="D106" s="15" t="s">
        <v>30</v>
      </c>
      <c r="E106" s="14">
        <v>13</v>
      </c>
      <c r="F106" s="14">
        <f>E106-8</f>
        <v>5</v>
      </c>
      <c r="G106" s="15"/>
      <c r="H106" s="15"/>
      <c r="I106" s="15"/>
      <c r="J106" s="15" t="s">
        <v>335</v>
      </c>
    </row>
    <row r="107" spans="1:10" ht="13">
      <c r="A107" s="15" t="s">
        <v>2038</v>
      </c>
      <c r="B107" s="11">
        <v>0.11804398148148149</v>
      </c>
      <c r="C107" s="15" t="s">
        <v>18</v>
      </c>
      <c r="D107" s="15" t="s">
        <v>33</v>
      </c>
      <c r="E107" s="14">
        <v>17</v>
      </c>
      <c r="F107" s="14">
        <f>E107-9</f>
        <v>8</v>
      </c>
      <c r="G107" s="15"/>
      <c r="H107" s="15"/>
      <c r="I107" s="15"/>
      <c r="J107" s="15" t="s">
        <v>1680</v>
      </c>
    </row>
    <row r="108" spans="1:10" ht="13">
      <c r="A108" s="15" t="s">
        <v>2038</v>
      </c>
      <c r="B108" s="11">
        <v>0.11819444444444445</v>
      </c>
      <c r="C108" s="15" t="s">
        <v>18</v>
      </c>
      <c r="D108" s="15" t="s">
        <v>28</v>
      </c>
      <c r="E108" s="14">
        <v>12</v>
      </c>
      <c r="F108" s="14"/>
      <c r="G108" s="15"/>
      <c r="H108" s="15" t="s">
        <v>2105</v>
      </c>
      <c r="I108" s="14">
        <v>1</v>
      </c>
      <c r="J108" s="15" t="s">
        <v>100</v>
      </c>
    </row>
    <row r="109" spans="1:10" ht="13">
      <c r="A109" s="15" t="s">
        <v>2038</v>
      </c>
      <c r="B109" s="11">
        <v>0.1187962962962963</v>
      </c>
      <c r="C109" s="15" t="s">
        <v>13</v>
      </c>
      <c r="D109" s="15" t="s">
        <v>33</v>
      </c>
      <c r="E109" s="14">
        <v>19</v>
      </c>
      <c r="F109" s="14">
        <f t="shared" ref="F109:F110" si="5">E109-9</f>
        <v>10</v>
      </c>
      <c r="G109" s="15"/>
      <c r="H109" s="15"/>
      <c r="I109" s="15"/>
      <c r="J109" s="15" t="s">
        <v>120</v>
      </c>
    </row>
    <row r="110" spans="1:10" ht="13">
      <c r="A110" s="15" t="s">
        <v>2038</v>
      </c>
      <c r="B110" s="11">
        <v>0.11881944444444445</v>
      </c>
      <c r="C110" s="15" t="s">
        <v>13</v>
      </c>
      <c r="D110" s="15" t="s">
        <v>33</v>
      </c>
      <c r="E110" s="14">
        <v>21</v>
      </c>
      <c r="F110" s="14">
        <f t="shared" si="5"/>
        <v>12</v>
      </c>
      <c r="G110" s="15"/>
      <c r="H110" s="15"/>
      <c r="I110" s="15"/>
      <c r="J110" s="15" t="s">
        <v>120</v>
      </c>
    </row>
    <row r="111" spans="1:10" ht="13">
      <c r="A111" s="15" t="s">
        <v>2038</v>
      </c>
      <c r="B111" s="11">
        <v>0.11885416666666666</v>
      </c>
      <c r="C111" s="15" t="s">
        <v>13</v>
      </c>
      <c r="D111" s="15" t="s">
        <v>28</v>
      </c>
      <c r="E111" s="14">
        <v>6</v>
      </c>
      <c r="F111" s="14"/>
      <c r="G111" s="15"/>
      <c r="H111" s="15" t="s">
        <v>2106</v>
      </c>
      <c r="I111" s="15"/>
      <c r="J111" s="15"/>
    </row>
    <row r="112" spans="1:10" ht="13">
      <c r="A112" s="15" t="s">
        <v>2038</v>
      </c>
      <c r="B112" s="11">
        <v>0.11888888888888889</v>
      </c>
      <c r="C112" s="15" t="s">
        <v>13</v>
      </c>
      <c r="D112" s="15" t="s">
        <v>28</v>
      </c>
      <c r="E112" s="14">
        <v>14</v>
      </c>
      <c r="F112" s="14"/>
      <c r="G112" s="15"/>
      <c r="H112" s="15" t="s">
        <v>2107</v>
      </c>
      <c r="I112" s="14">
        <v>1</v>
      </c>
      <c r="J112" s="15" t="s">
        <v>100</v>
      </c>
    </row>
    <row r="113" spans="1:10" ht="13">
      <c r="A113" s="15" t="s">
        <v>2038</v>
      </c>
      <c r="B113" s="11">
        <v>0.12019675925925925</v>
      </c>
      <c r="C113" s="15" t="s">
        <v>19</v>
      </c>
      <c r="D113" s="15" t="s">
        <v>37</v>
      </c>
      <c r="E113" s="14">
        <v>27</v>
      </c>
      <c r="F113" s="14">
        <f>E113-11</f>
        <v>16</v>
      </c>
      <c r="G113" s="15"/>
      <c r="H113" s="15"/>
      <c r="I113" s="15"/>
      <c r="J113" s="15"/>
    </row>
    <row r="114" spans="1:10" ht="13">
      <c r="A114" s="15" t="s">
        <v>2038</v>
      </c>
      <c r="B114" s="11">
        <v>0.12021990740740741</v>
      </c>
      <c r="C114" s="15" t="s">
        <v>18</v>
      </c>
      <c r="D114" s="15" t="s">
        <v>101</v>
      </c>
      <c r="E114" s="14">
        <v>18</v>
      </c>
      <c r="F114" s="14"/>
      <c r="G114" s="15"/>
      <c r="H114" s="15"/>
      <c r="I114" s="15"/>
      <c r="J114" s="15" t="s">
        <v>2110</v>
      </c>
    </row>
    <row r="115" spans="1:10" ht="13">
      <c r="A115" s="15" t="s">
        <v>2038</v>
      </c>
      <c r="B115" s="11">
        <v>0.12045138888888889</v>
      </c>
      <c r="C115" s="15" t="s">
        <v>888</v>
      </c>
      <c r="D115" s="15" t="s">
        <v>15</v>
      </c>
      <c r="E115" s="14">
        <v>12</v>
      </c>
      <c r="F115" s="14">
        <f>E115-9</f>
        <v>3</v>
      </c>
      <c r="G115" s="15"/>
      <c r="H115" s="15"/>
      <c r="I115" s="15"/>
      <c r="J115" s="15"/>
    </row>
    <row r="116" spans="1:10" ht="13">
      <c r="A116" s="15" t="s">
        <v>2038</v>
      </c>
      <c r="B116" s="11">
        <v>0.12104166666666667</v>
      </c>
      <c r="C116" s="15" t="s">
        <v>13</v>
      </c>
      <c r="D116" s="15" t="s">
        <v>37</v>
      </c>
      <c r="E116" s="14">
        <v>16</v>
      </c>
      <c r="F116" s="14">
        <f>E116-6</f>
        <v>10</v>
      </c>
      <c r="G116" s="15"/>
      <c r="H116" s="15"/>
      <c r="I116" s="15"/>
      <c r="J116" s="15"/>
    </row>
    <row r="117" spans="1:10" ht="13">
      <c r="A117" s="15" t="s">
        <v>2038</v>
      </c>
      <c r="B117" s="11">
        <v>0.12206018518518519</v>
      </c>
      <c r="C117" s="15" t="s">
        <v>66</v>
      </c>
      <c r="D117" s="15" t="s">
        <v>15</v>
      </c>
      <c r="E117" s="14">
        <v>22</v>
      </c>
      <c r="F117" s="14">
        <f>E117-3</f>
        <v>19</v>
      </c>
      <c r="G117" s="15"/>
      <c r="H117" s="15"/>
      <c r="I117" s="15"/>
      <c r="J117" s="15"/>
    </row>
    <row r="118" spans="1:10" ht="13">
      <c r="A118" s="15" t="s">
        <v>2038</v>
      </c>
      <c r="B118" s="11">
        <v>0.1225</v>
      </c>
      <c r="C118" s="15" t="s">
        <v>18</v>
      </c>
      <c r="D118" s="15" t="s">
        <v>67</v>
      </c>
      <c r="E118" s="14">
        <v>10</v>
      </c>
      <c r="F118" s="14">
        <f>E118-1</f>
        <v>9</v>
      </c>
      <c r="G118" s="15"/>
      <c r="H118" s="15"/>
      <c r="I118" s="15"/>
      <c r="J118" s="15"/>
    </row>
    <row r="119" spans="1:10" ht="13">
      <c r="A119" s="15" t="s">
        <v>2038</v>
      </c>
      <c r="B119" s="11">
        <v>0.12770833333333334</v>
      </c>
      <c r="C119" s="15" t="s">
        <v>13</v>
      </c>
      <c r="D119" s="15" t="s">
        <v>34</v>
      </c>
      <c r="E119" s="14">
        <v>14</v>
      </c>
      <c r="F119" s="14">
        <f>E119-9</f>
        <v>5</v>
      </c>
      <c r="G119" s="15"/>
      <c r="H119" s="15"/>
      <c r="I119" s="15"/>
      <c r="J119" s="15"/>
    </row>
    <row r="120" spans="1:10" ht="13">
      <c r="A120" s="15" t="s">
        <v>2038</v>
      </c>
      <c r="B120" s="11">
        <v>0.12843750000000001</v>
      </c>
      <c r="C120" s="15" t="s">
        <v>888</v>
      </c>
      <c r="D120" s="15" t="s">
        <v>34</v>
      </c>
      <c r="E120" s="14">
        <v>20</v>
      </c>
      <c r="F120" s="14">
        <v>17</v>
      </c>
      <c r="G120" s="15"/>
      <c r="H120" s="15"/>
      <c r="I120" s="15"/>
      <c r="J120" s="15"/>
    </row>
    <row r="121" spans="1:10" ht="13">
      <c r="A121" s="15" t="s">
        <v>2038</v>
      </c>
      <c r="B121" s="11">
        <v>0.12967592592592592</v>
      </c>
      <c r="C121" s="15" t="s">
        <v>18</v>
      </c>
      <c r="D121" s="15" t="s">
        <v>67</v>
      </c>
      <c r="E121" s="14">
        <v>19</v>
      </c>
      <c r="F121" s="14">
        <f>E121-1</f>
        <v>18</v>
      </c>
      <c r="G121" s="15"/>
      <c r="H121" s="15"/>
      <c r="I121" s="15"/>
      <c r="J121" s="15"/>
    </row>
    <row r="122" spans="1:10" ht="13">
      <c r="A122" s="15" t="s">
        <v>2038</v>
      </c>
      <c r="B122" s="11">
        <v>0.12975694444444444</v>
      </c>
      <c r="C122" s="15" t="s">
        <v>13</v>
      </c>
      <c r="D122" s="15" t="s">
        <v>67</v>
      </c>
      <c r="E122" s="14">
        <v>13</v>
      </c>
      <c r="F122" s="14">
        <f>E122-2</f>
        <v>11</v>
      </c>
      <c r="G122" s="15"/>
      <c r="H122" s="15"/>
      <c r="I122" s="15"/>
      <c r="J122" s="15"/>
    </row>
    <row r="123" spans="1:10" ht="13">
      <c r="A123" s="15" t="s">
        <v>2038</v>
      </c>
      <c r="B123" s="11">
        <v>0.12981481481481483</v>
      </c>
      <c r="C123" s="15" t="s">
        <v>14</v>
      </c>
      <c r="D123" s="15" t="s">
        <v>67</v>
      </c>
      <c r="E123" s="14">
        <v>22</v>
      </c>
      <c r="F123" s="14">
        <v>16</v>
      </c>
      <c r="G123" s="15"/>
      <c r="H123" s="15"/>
      <c r="I123" s="15"/>
      <c r="J123" s="15"/>
    </row>
    <row r="124" spans="1:10" ht="13">
      <c r="A124" s="15" t="s">
        <v>2038</v>
      </c>
      <c r="B124" s="11">
        <v>0.12983796296296296</v>
      </c>
      <c r="C124" s="15" t="s">
        <v>21</v>
      </c>
      <c r="D124" s="15" t="s">
        <v>67</v>
      </c>
      <c r="E124" s="14">
        <v>22</v>
      </c>
      <c r="F124" s="14">
        <f>E124-6</f>
        <v>16</v>
      </c>
      <c r="G124" s="15"/>
      <c r="H124" s="15"/>
      <c r="I124" s="15"/>
      <c r="J124" s="15"/>
    </row>
    <row r="125" spans="1:10" ht="13">
      <c r="A125" s="15" t="s">
        <v>2038</v>
      </c>
      <c r="B125" s="11">
        <v>0.12987268518518519</v>
      </c>
      <c r="C125" s="15" t="s">
        <v>19</v>
      </c>
      <c r="D125" s="15" t="s">
        <v>67</v>
      </c>
      <c r="E125" s="14">
        <v>16</v>
      </c>
      <c r="F125" s="14">
        <f>E125-3</f>
        <v>13</v>
      </c>
      <c r="G125" s="15"/>
      <c r="H125" s="15"/>
      <c r="I125" s="15"/>
      <c r="J125" s="15"/>
    </row>
    <row r="126" spans="1:10" ht="13">
      <c r="A126" s="15" t="s">
        <v>2038</v>
      </c>
      <c r="B126" s="11">
        <v>0.12988425925925925</v>
      </c>
      <c r="C126" s="15" t="s">
        <v>66</v>
      </c>
      <c r="D126" s="15" t="s">
        <v>67</v>
      </c>
      <c r="E126" s="14">
        <v>3</v>
      </c>
      <c r="F126" s="14">
        <f>E126-1</f>
        <v>2</v>
      </c>
      <c r="G126" s="15"/>
      <c r="H126" s="15"/>
      <c r="I126" s="15"/>
      <c r="J126" s="15"/>
    </row>
    <row r="127" spans="1:10" ht="13">
      <c r="A127" s="15" t="s">
        <v>2038</v>
      </c>
      <c r="B127" s="11">
        <v>0.12993055555555555</v>
      </c>
      <c r="C127" s="15" t="s">
        <v>888</v>
      </c>
      <c r="D127" s="15" t="s">
        <v>67</v>
      </c>
      <c r="E127" s="14">
        <v>16</v>
      </c>
      <c r="F127" s="14">
        <f>E127--1</f>
        <v>17</v>
      </c>
      <c r="G127" s="15"/>
      <c r="H127" s="15"/>
      <c r="I127" s="15"/>
      <c r="J127" s="15"/>
    </row>
    <row r="128" spans="1:10" ht="13">
      <c r="A128" s="15" t="s">
        <v>2038</v>
      </c>
      <c r="B128" s="11">
        <v>0.13034722222222223</v>
      </c>
      <c r="C128" s="15" t="s">
        <v>21</v>
      </c>
      <c r="D128" s="15" t="s">
        <v>246</v>
      </c>
      <c r="E128" s="14">
        <v>14</v>
      </c>
      <c r="F128" s="14">
        <f>E128-10</f>
        <v>4</v>
      </c>
      <c r="G128" s="15"/>
      <c r="H128" s="15"/>
      <c r="I128" s="15"/>
      <c r="J128" s="15"/>
    </row>
    <row r="129" spans="1:10" ht="13">
      <c r="A129" s="15" t="s">
        <v>2038</v>
      </c>
      <c r="B129" s="11">
        <v>0.13207175925925926</v>
      </c>
      <c r="C129" s="15" t="s">
        <v>888</v>
      </c>
      <c r="D129" s="15" t="s">
        <v>34</v>
      </c>
      <c r="E129" s="14">
        <v>13</v>
      </c>
      <c r="F129" s="14">
        <f>E129-3</f>
        <v>10</v>
      </c>
      <c r="G129" s="15"/>
      <c r="H129" s="15"/>
      <c r="I129" s="15"/>
      <c r="J129" s="15" t="s">
        <v>243</v>
      </c>
    </row>
    <row r="130" spans="1:10" ht="13">
      <c r="A130" s="15" t="s">
        <v>2038</v>
      </c>
      <c r="B130" s="11">
        <v>0.13400462962962964</v>
      </c>
      <c r="C130" s="15" t="s">
        <v>21</v>
      </c>
      <c r="D130" s="15" t="s">
        <v>246</v>
      </c>
      <c r="E130" s="14">
        <v>21</v>
      </c>
      <c r="F130" s="14">
        <f>E130-10</f>
        <v>11</v>
      </c>
      <c r="G130" s="15"/>
      <c r="H130" s="15"/>
      <c r="I130" s="15"/>
      <c r="J130" s="15"/>
    </row>
    <row r="131" spans="1:10" ht="13">
      <c r="A131" s="15" t="s">
        <v>2038</v>
      </c>
      <c r="B131" s="11">
        <v>0.13400462962962964</v>
      </c>
      <c r="C131" s="15" t="s">
        <v>14</v>
      </c>
      <c r="D131" s="15" t="s">
        <v>246</v>
      </c>
      <c r="E131" s="14">
        <v>12</v>
      </c>
      <c r="F131" s="14">
        <f>E131-6</f>
        <v>6</v>
      </c>
      <c r="G131" s="15"/>
      <c r="H131" s="15"/>
      <c r="I131" s="15"/>
      <c r="J131" s="15"/>
    </row>
    <row r="132" spans="1:10" ht="13">
      <c r="A132" s="15" t="s">
        <v>2038</v>
      </c>
      <c r="B132" s="11">
        <v>0.1340625</v>
      </c>
      <c r="C132" s="15" t="s">
        <v>19</v>
      </c>
      <c r="D132" s="15" t="s">
        <v>246</v>
      </c>
      <c r="E132" s="14">
        <v>15</v>
      </c>
      <c r="F132" s="14">
        <f>E132-3</f>
        <v>12</v>
      </c>
      <c r="G132" s="15"/>
      <c r="H132" s="15"/>
      <c r="I132" s="15"/>
      <c r="J132" s="15"/>
    </row>
    <row r="133" spans="1:10" ht="13">
      <c r="A133" s="15" t="s">
        <v>2038</v>
      </c>
      <c r="B133" s="11">
        <v>0.14268518518518519</v>
      </c>
      <c r="C133" s="15" t="s">
        <v>888</v>
      </c>
      <c r="D133" s="15" t="s">
        <v>101</v>
      </c>
      <c r="E133" s="14">
        <v>23</v>
      </c>
      <c r="F133" s="14"/>
      <c r="G133" s="15"/>
      <c r="H133" s="15"/>
      <c r="I133" s="15"/>
      <c r="J133" s="15" t="s">
        <v>2121</v>
      </c>
    </row>
    <row r="134" spans="1:10" ht="13">
      <c r="A134" s="15" t="s">
        <v>2038</v>
      </c>
      <c r="B134" s="11">
        <v>0.14307870370370371</v>
      </c>
      <c r="C134" s="15" t="s">
        <v>89</v>
      </c>
      <c r="D134" s="15" t="s">
        <v>15</v>
      </c>
      <c r="E134" s="14" t="s">
        <v>20</v>
      </c>
      <c r="F134" s="14">
        <v>1</v>
      </c>
      <c r="G134" s="15"/>
      <c r="H134" s="15"/>
      <c r="I134" s="15"/>
      <c r="J134" s="15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>
    <outlinePr summaryBelow="0" summaryRight="0"/>
  </sheetPr>
  <dimension ref="A1:J16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7.33203125" customWidth="1"/>
    <col min="3" max="3" width="9.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56.5" customWidth="1"/>
    <col min="9" max="9" width="6.33203125" customWidth="1"/>
    <col min="10" max="10" width="44.5" customWidth="1"/>
  </cols>
  <sheetData>
    <row r="1" spans="1:10" ht="15.75" customHeight="1">
      <c r="A1" s="4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9" t="s">
        <v>2049</v>
      </c>
      <c r="B2" s="11">
        <v>1.7291666666666667E-2</v>
      </c>
      <c r="C2" s="19" t="s">
        <v>18</v>
      </c>
      <c r="D2" s="19" t="s">
        <v>15</v>
      </c>
      <c r="E2" s="13" t="s">
        <v>17</v>
      </c>
      <c r="F2" s="13">
        <v>20</v>
      </c>
      <c r="G2" s="15"/>
      <c r="H2" s="15"/>
      <c r="I2" s="15"/>
      <c r="J2" s="15"/>
    </row>
    <row r="3" spans="1:10" ht="15.75" customHeight="1">
      <c r="A3" s="19" t="s">
        <v>2049</v>
      </c>
      <c r="B3" s="11">
        <v>1.7314814814814814E-2</v>
      </c>
      <c r="C3" s="19" t="s">
        <v>66</v>
      </c>
      <c r="D3" s="19" t="s">
        <v>15</v>
      </c>
      <c r="E3" s="14">
        <f>F3+3</f>
        <v>22</v>
      </c>
      <c r="F3" s="13">
        <v>19</v>
      </c>
      <c r="G3" s="15"/>
      <c r="H3" s="15"/>
      <c r="I3" s="15"/>
      <c r="J3" s="15"/>
    </row>
    <row r="4" spans="1:10" ht="15.75" customHeight="1">
      <c r="A4" s="19" t="s">
        <v>2049</v>
      </c>
      <c r="B4" s="11">
        <v>2.0150462962962964E-2</v>
      </c>
      <c r="C4" s="19" t="s">
        <v>19</v>
      </c>
      <c r="D4" s="19" t="s">
        <v>15</v>
      </c>
      <c r="E4" s="13">
        <v>17</v>
      </c>
      <c r="F4" s="14">
        <f>E4+0</f>
        <v>17</v>
      </c>
      <c r="G4" s="15"/>
      <c r="H4" s="15"/>
      <c r="I4" s="15"/>
      <c r="J4" s="15"/>
    </row>
    <row r="5" spans="1:10" ht="15.75" customHeight="1">
      <c r="A5" s="19" t="s">
        <v>2049</v>
      </c>
      <c r="B5" s="11">
        <v>2.0162037037037037E-2</v>
      </c>
      <c r="C5" s="19" t="s">
        <v>13</v>
      </c>
      <c r="D5" s="19" t="s">
        <v>15</v>
      </c>
      <c r="E5" s="13">
        <v>10</v>
      </c>
      <c r="F5" s="14">
        <f>E5+2</f>
        <v>12</v>
      </c>
      <c r="G5" s="15"/>
      <c r="H5" s="15"/>
      <c r="I5" s="15"/>
      <c r="J5" s="15"/>
    </row>
    <row r="6" spans="1:10" ht="15.75" customHeight="1">
      <c r="A6" s="19" t="s">
        <v>2049</v>
      </c>
      <c r="B6" s="11">
        <v>2.0868055555555556E-2</v>
      </c>
      <c r="C6" s="19" t="s">
        <v>888</v>
      </c>
      <c r="D6" s="19" t="s">
        <v>15</v>
      </c>
      <c r="E6" s="13">
        <v>15</v>
      </c>
      <c r="F6" s="14">
        <f>E6-5</f>
        <v>10</v>
      </c>
      <c r="G6" s="15"/>
      <c r="H6" s="15"/>
      <c r="I6" s="15"/>
      <c r="J6" s="15"/>
    </row>
    <row r="7" spans="1:10" ht="15.75" customHeight="1">
      <c r="A7" s="19" t="s">
        <v>2049</v>
      </c>
      <c r="B7" s="11">
        <v>2.4756944444444446E-2</v>
      </c>
      <c r="C7" s="19" t="s">
        <v>19</v>
      </c>
      <c r="D7" s="19" t="s">
        <v>15</v>
      </c>
      <c r="E7" s="13">
        <v>12</v>
      </c>
      <c r="F7" s="14">
        <f t="shared" ref="F7:F8" si="0">E7-0</f>
        <v>12</v>
      </c>
      <c r="G7" s="15"/>
      <c r="H7" s="15"/>
      <c r="I7" s="15"/>
      <c r="J7" s="15"/>
    </row>
    <row r="8" spans="1:10" ht="15.75" customHeight="1">
      <c r="A8" s="19" t="s">
        <v>2049</v>
      </c>
      <c r="B8" s="11">
        <v>2.5335648148148149E-2</v>
      </c>
      <c r="C8" s="19" t="s">
        <v>19</v>
      </c>
      <c r="D8" s="19" t="s">
        <v>15</v>
      </c>
      <c r="E8" s="13">
        <v>19</v>
      </c>
      <c r="F8" s="14">
        <f t="shared" si="0"/>
        <v>19</v>
      </c>
      <c r="G8" s="15"/>
      <c r="H8" s="15"/>
      <c r="I8" s="15"/>
      <c r="J8" s="15"/>
    </row>
    <row r="9" spans="1:10" ht="15.75" customHeight="1">
      <c r="A9" s="19" t="s">
        <v>2049</v>
      </c>
      <c r="B9" s="11">
        <v>2.6342592592592591E-2</v>
      </c>
      <c r="C9" s="19" t="s">
        <v>89</v>
      </c>
      <c r="D9" s="19" t="s">
        <v>15</v>
      </c>
      <c r="E9" s="13">
        <v>11</v>
      </c>
      <c r="F9" s="14">
        <f>E9-3</f>
        <v>8</v>
      </c>
      <c r="G9" s="15"/>
      <c r="H9" s="15"/>
      <c r="I9" s="15"/>
      <c r="J9" s="15"/>
    </row>
    <row r="10" spans="1:10" ht="15.75" customHeight="1">
      <c r="A10" s="19" t="s">
        <v>2049</v>
      </c>
      <c r="B10" s="11">
        <v>2.7789351851851853E-2</v>
      </c>
      <c r="C10" s="19" t="s">
        <v>21</v>
      </c>
      <c r="D10" s="19" t="s">
        <v>69</v>
      </c>
      <c r="E10" s="13">
        <v>21</v>
      </c>
      <c r="F10" s="14">
        <f>E10-4</f>
        <v>17</v>
      </c>
      <c r="G10" s="15"/>
      <c r="H10" s="15"/>
      <c r="I10" s="15"/>
      <c r="J10" s="15"/>
    </row>
    <row r="11" spans="1:10" ht="15.75" customHeight="1">
      <c r="A11" s="19" t="s">
        <v>2049</v>
      </c>
      <c r="B11" s="11">
        <v>2.7800925925925927E-2</v>
      </c>
      <c r="C11" s="19" t="s">
        <v>888</v>
      </c>
      <c r="D11" s="19" t="s">
        <v>69</v>
      </c>
      <c r="E11" s="13">
        <v>22</v>
      </c>
      <c r="F11" s="14">
        <f>E11-5</f>
        <v>17</v>
      </c>
      <c r="G11" s="15"/>
      <c r="H11" s="15"/>
      <c r="I11" s="15"/>
      <c r="J11" s="15"/>
    </row>
    <row r="12" spans="1:10" ht="15.75" customHeight="1">
      <c r="A12" s="19" t="s">
        <v>2049</v>
      </c>
      <c r="B12" s="11">
        <v>2.78125E-2</v>
      </c>
      <c r="C12" s="19" t="s">
        <v>66</v>
      </c>
      <c r="D12" s="19" t="s">
        <v>69</v>
      </c>
      <c r="E12" s="13">
        <v>18</v>
      </c>
      <c r="F12" s="14"/>
      <c r="G12" s="15"/>
      <c r="H12" s="15"/>
      <c r="I12" s="15"/>
      <c r="J12" s="15"/>
    </row>
    <row r="13" spans="1:10" ht="15.75" customHeight="1">
      <c r="A13" s="19" t="s">
        <v>2049</v>
      </c>
      <c r="B13" s="11">
        <v>2.8333333333333332E-2</v>
      </c>
      <c r="C13" s="19" t="s">
        <v>888</v>
      </c>
      <c r="D13" s="19" t="s">
        <v>37</v>
      </c>
      <c r="E13" s="13" t="s">
        <v>20</v>
      </c>
      <c r="F13" s="13">
        <v>1</v>
      </c>
      <c r="G13" s="15"/>
      <c r="H13" s="15"/>
      <c r="I13" s="15"/>
      <c r="J13" s="15"/>
    </row>
    <row r="14" spans="1:10" ht="15.75" customHeight="1">
      <c r="A14" s="19" t="s">
        <v>2049</v>
      </c>
      <c r="B14" s="11">
        <v>2.8703703703703703E-2</v>
      </c>
      <c r="C14" s="19" t="s">
        <v>14</v>
      </c>
      <c r="D14" s="19" t="s">
        <v>15</v>
      </c>
      <c r="E14" s="13">
        <v>21</v>
      </c>
      <c r="F14" s="14">
        <f>E14-3</f>
        <v>18</v>
      </c>
      <c r="G14" s="15"/>
      <c r="H14" s="15"/>
      <c r="I14" s="15"/>
      <c r="J14" s="15"/>
    </row>
    <row r="15" spans="1:10" ht="15.75" customHeight="1">
      <c r="A15" s="19" t="s">
        <v>2049</v>
      </c>
      <c r="B15" s="11">
        <v>3.2835648148148149E-2</v>
      </c>
      <c r="C15" s="19" t="s">
        <v>888</v>
      </c>
      <c r="D15" s="19" t="s">
        <v>15</v>
      </c>
      <c r="E15" s="13">
        <v>15</v>
      </c>
      <c r="F15" s="14">
        <f>E15-5</f>
        <v>10</v>
      </c>
      <c r="G15" s="15"/>
      <c r="H15" s="15"/>
      <c r="I15" s="15"/>
      <c r="J15" s="15"/>
    </row>
    <row r="16" spans="1:10" ht="15.75" customHeight="1">
      <c r="A16" s="19" t="s">
        <v>2049</v>
      </c>
      <c r="B16" s="11">
        <v>3.2858796296296296E-2</v>
      </c>
      <c r="C16" s="19" t="s">
        <v>66</v>
      </c>
      <c r="D16" s="19" t="s">
        <v>15</v>
      </c>
      <c r="E16" s="13" t="s">
        <v>20</v>
      </c>
      <c r="F16" s="13">
        <v>1</v>
      </c>
      <c r="G16" s="15"/>
      <c r="H16" s="15"/>
      <c r="I16" s="15"/>
      <c r="J16" s="15"/>
    </row>
    <row r="17" spans="1:10" ht="15.75" customHeight="1">
      <c r="A17" s="19" t="s">
        <v>2049</v>
      </c>
      <c r="B17" s="11">
        <v>3.516203703703704E-2</v>
      </c>
      <c r="C17" s="19" t="s">
        <v>888</v>
      </c>
      <c r="D17" s="19" t="s">
        <v>15</v>
      </c>
      <c r="E17" s="13">
        <v>17</v>
      </c>
      <c r="F17" s="14">
        <f>E17-5</f>
        <v>12</v>
      </c>
      <c r="G17" s="15"/>
      <c r="H17" s="15"/>
      <c r="I17" s="15"/>
      <c r="J17" s="15"/>
    </row>
    <row r="18" spans="1:10" ht="15.75" customHeight="1">
      <c r="A18" s="19" t="s">
        <v>2049</v>
      </c>
      <c r="B18" s="11">
        <v>3.5196759259259261E-2</v>
      </c>
      <c r="C18" s="19" t="s">
        <v>66</v>
      </c>
      <c r="D18" s="19" t="s">
        <v>15</v>
      </c>
      <c r="E18" s="13">
        <v>9</v>
      </c>
      <c r="F18" s="14">
        <f>E18-3</f>
        <v>6</v>
      </c>
      <c r="G18" s="15"/>
      <c r="H18" s="15"/>
      <c r="I18" s="15"/>
      <c r="J18" s="15"/>
    </row>
    <row r="19" spans="1:10" ht="15.75" customHeight="1">
      <c r="A19" s="19" t="s">
        <v>2049</v>
      </c>
      <c r="B19" s="11">
        <v>3.6296296296296299E-2</v>
      </c>
      <c r="C19" s="19" t="s">
        <v>13</v>
      </c>
      <c r="D19" s="19" t="s">
        <v>15</v>
      </c>
      <c r="E19" s="13">
        <v>16</v>
      </c>
      <c r="F19" s="14">
        <f>E19-2</f>
        <v>14</v>
      </c>
      <c r="G19" s="15"/>
      <c r="H19" s="15"/>
      <c r="I19" s="15"/>
      <c r="J19" s="15"/>
    </row>
    <row r="20" spans="1:10" ht="15.75" customHeight="1">
      <c r="A20" s="19" t="s">
        <v>2049</v>
      </c>
      <c r="B20" s="11">
        <v>3.6319444444444446E-2</v>
      </c>
      <c r="C20" s="19" t="s">
        <v>14</v>
      </c>
      <c r="D20" s="19" t="s">
        <v>15</v>
      </c>
      <c r="E20" s="13">
        <v>19</v>
      </c>
      <c r="F20" s="14">
        <f>E20-3</f>
        <v>16</v>
      </c>
      <c r="G20" s="15"/>
      <c r="H20" s="15"/>
      <c r="I20" s="15"/>
      <c r="J20" s="15"/>
    </row>
    <row r="21" spans="1:10" ht="15.75" customHeight="1">
      <c r="A21" s="19" t="s">
        <v>2049</v>
      </c>
      <c r="B21" s="11">
        <v>3.6331018518518519E-2</v>
      </c>
      <c r="C21" s="19" t="s">
        <v>18</v>
      </c>
      <c r="D21" s="19" t="s">
        <v>15</v>
      </c>
      <c r="E21" s="13">
        <v>10</v>
      </c>
      <c r="F21" s="14">
        <f>E21-5</f>
        <v>5</v>
      </c>
      <c r="G21" s="15"/>
      <c r="H21" s="15"/>
      <c r="I21" s="15"/>
      <c r="J21" s="15"/>
    </row>
    <row r="22" spans="1:10" ht="15.75" customHeight="1">
      <c r="A22" s="19" t="s">
        <v>2049</v>
      </c>
      <c r="B22" s="47">
        <v>3.6256944444444446</v>
      </c>
      <c r="C22" s="19" t="s">
        <v>19</v>
      </c>
      <c r="D22" s="19" t="s">
        <v>15</v>
      </c>
      <c r="E22" s="13" t="s">
        <v>17</v>
      </c>
      <c r="F22" s="13">
        <v>20</v>
      </c>
      <c r="G22" s="15"/>
      <c r="H22" s="15"/>
      <c r="I22" s="15"/>
      <c r="J22" s="15"/>
    </row>
    <row r="23" spans="1:10" ht="15.75" customHeight="1">
      <c r="A23" s="19" t="s">
        <v>2049</v>
      </c>
      <c r="B23" s="11">
        <v>3.6377314814814814E-2</v>
      </c>
      <c r="C23" s="19" t="s">
        <v>21</v>
      </c>
      <c r="D23" s="19" t="s">
        <v>15</v>
      </c>
      <c r="E23" s="13">
        <v>21</v>
      </c>
      <c r="F23" s="14">
        <f>E23-4</f>
        <v>17</v>
      </c>
      <c r="G23" s="15"/>
      <c r="H23" s="15"/>
      <c r="I23" s="15"/>
      <c r="J23" s="15"/>
    </row>
    <row r="24" spans="1:10" ht="15.75" customHeight="1">
      <c r="A24" s="19" t="s">
        <v>2049</v>
      </c>
      <c r="B24" s="11">
        <v>4.3634259259259262E-2</v>
      </c>
      <c r="C24" s="19" t="s">
        <v>13</v>
      </c>
      <c r="D24" s="19" t="s">
        <v>33</v>
      </c>
      <c r="E24" s="13" t="s">
        <v>20</v>
      </c>
      <c r="F24" s="13">
        <v>1</v>
      </c>
      <c r="G24" s="15"/>
      <c r="H24" s="15"/>
      <c r="I24" s="15"/>
      <c r="J24" s="19" t="s">
        <v>120</v>
      </c>
    </row>
    <row r="25" spans="1:10" ht="15.75" customHeight="1">
      <c r="A25" s="19" t="s">
        <v>2049</v>
      </c>
      <c r="B25" s="11">
        <v>4.3657407407407409E-2</v>
      </c>
      <c r="C25" s="19" t="s">
        <v>13</v>
      </c>
      <c r="D25" s="19" t="s">
        <v>33</v>
      </c>
      <c r="E25" s="13">
        <v>23</v>
      </c>
      <c r="F25" s="14">
        <f>E25-9</f>
        <v>14</v>
      </c>
      <c r="G25" s="15"/>
      <c r="H25" s="15"/>
      <c r="I25" s="15"/>
      <c r="J25" s="19" t="s">
        <v>120</v>
      </c>
    </row>
    <row r="26" spans="1:10" ht="15.75" customHeight="1">
      <c r="A26" s="19" t="s">
        <v>2049</v>
      </c>
      <c r="B26" s="11">
        <v>4.3854166666666666E-2</v>
      </c>
      <c r="C26" s="19" t="s">
        <v>13</v>
      </c>
      <c r="D26" s="19" t="s">
        <v>28</v>
      </c>
      <c r="E26" s="13">
        <v>11</v>
      </c>
      <c r="F26" s="14"/>
      <c r="G26" s="15"/>
      <c r="H26" s="19" t="s">
        <v>2078</v>
      </c>
      <c r="I26" s="15"/>
      <c r="J26" s="15"/>
    </row>
    <row r="27" spans="1:10" ht="15.75" customHeight="1">
      <c r="A27" s="19" t="s">
        <v>2049</v>
      </c>
      <c r="B27" s="11">
        <v>4.4224537037037034E-2</v>
      </c>
      <c r="C27" s="19" t="s">
        <v>18</v>
      </c>
      <c r="D27" s="19" t="s">
        <v>33</v>
      </c>
      <c r="E27" s="13">
        <v>26</v>
      </c>
      <c r="F27" s="13">
        <v>17</v>
      </c>
      <c r="G27" s="15"/>
      <c r="H27" s="15"/>
      <c r="I27" s="15"/>
      <c r="J27" s="19" t="s">
        <v>232</v>
      </c>
    </row>
    <row r="28" spans="1:10" ht="15.75" customHeight="1">
      <c r="A28" s="19" t="s">
        <v>2049</v>
      </c>
      <c r="B28" s="11">
        <v>4.4444444444444446E-2</v>
      </c>
      <c r="C28" s="19" t="s">
        <v>18</v>
      </c>
      <c r="D28" s="19" t="s">
        <v>28</v>
      </c>
      <c r="E28" s="13">
        <v>17</v>
      </c>
      <c r="F28" s="14"/>
      <c r="G28" s="15"/>
      <c r="H28" s="19" t="s">
        <v>2080</v>
      </c>
      <c r="I28" s="15"/>
      <c r="J28" s="15"/>
    </row>
    <row r="29" spans="1:10" ht="15.75" customHeight="1">
      <c r="A29" s="19" t="s">
        <v>2049</v>
      </c>
      <c r="B29" s="11">
        <v>4.5173611111111109E-2</v>
      </c>
      <c r="C29" s="19" t="s">
        <v>21</v>
      </c>
      <c r="D29" s="19" t="s">
        <v>33</v>
      </c>
      <c r="E29" s="13" t="s">
        <v>20</v>
      </c>
      <c r="F29" s="13">
        <v>1</v>
      </c>
      <c r="G29" s="15"/>
      <c r="H29" s="15"/>
      <c r="I29" s="15"/>
      <c r="J29" s="19" t="s">
        <v>63</v>
      </c>
    </row>
    <row r="30" spans="1:10" ht="15.75" customHeight="1">
      <c r="A30" s="19" t="s">
        <v>2049</v>
      </c>
      <c r="B30" s="11">
        <v>4.5682870370370374E-2</v>
      </c>
      <c r="C30" s="19" t="s">
        <v>13</v>
      </c>
      <c r="D30" s="19" t="s">
        <v>33</v>
      </c>
      <c r="E30" s="13" t="s">
        <v>17</v>
      </c>
      <c r="F30" s="13">
        <v>20</v>
      </c>
      <c r="G30" s="19" t="s">
        <v>40</v>
      </c>
      <c r="H30" s="15"/>
      <c r="I30" s="15"/>
      <c r="J30" s="19" t="s">
        <v>120</v>
      </c>
    </row>
    <row r="31" spans="1:10" ht="15.75" customHeight="1">
      <c r="A31" s="19" t="s">
        <v>2049</v>
      </c>
      <c r="B31" s="11">
        <v>4.5729166666666668E-2</v>
      </c>
      <c r="C31" s="19" t="s">
        <v>13</v>
      </c>
      <c r="D31" s="19" t="s">
        <v>33</v>
      </c>
      <c r="E31" s="13">
        <v>13</v>
      </c>
      <c r="F31" s="14">
        <f>E31-9</f>
        <v>4</v>
      </c>
      <c r="G31" s="15"/>
      <c r="H31" s="15"/>
      <c r="I31" s="15"/>
      <c r="J31" s="19" t="s">
        <v>120</v>
      </c>
    </row>
    <row r="32" spans="1:10" ht="15.75" customHeight="1">
      <c r="A32" s="19" t="s">
        <v>2049</v>
      </c>
      <c r="B32" s="11">
        <v>4.5729166666666668E-2</v>
      </c>
      <c r="C32" s="19" t="s">
        <v>13</v>
      </c>
      <c r="D32" s="19" t="s">
        <v>45</v>
      </c>
      <c r="E32" s="13">
        <v>1</v>
      </c>
      <c r="F32" s="14"/>
      <c r="G32" s="15"/>
      <c r="H32" s="15"/>
      <c r="I32" s="15"/>
      <c r="J32" s="15" t="s">
        <v>1548</v>
      </c>
    </row>
    <row r="33" spans="1:10" ht="15.75" customHeight="1">
      <c r="A33" s="19" t="s">
        <v>2049</v>
      </c>
      <c r="B33" s="11">
        <v>4.597222222222222E-2</v>
      </c>
      <c r="C33" s="19" t="s">
        <v>13</v>
      </c>
      <c r="D33" s="19" t="s">
        <v>28</v>
      </c>
      <c r="E33" s="13">
        <v>9</v>
      </c>
      <c r="F33" s="14"/>
      <c r="G33" s="15"/>
      <c r="H33" s="19" t="s">
        <v>2084</v>
      </c>
      <c r="I33" s="15"/>
      <c r="J33" s="15"/>
    </row>
    <row r="34" spans="1:10" ht="15.75" customHeight="1">
      <c r="A34" s="19" t="s">
        <v>2049</v>
      </c>
      <c r="B34" s="11">
        <v>4.6539351851851853E-2</v>
      </c>
      <c r="C34" s="19" t="s">
        <v>13</v>
      </c>
      <c r="D34" s="19" t="s">
        <v>62</v>
      </c>
      <c r="E34" s="13">
        <v>18</v>
      </c>
      <c r="F34" s="14">
        <f>E34-5</f>
        <v>13</v>
      </c>
      <c r="G34" s="15"/>
      <c r="H34" s="15"/>
      <c r="I34" s="15"/>
      <c r="J34" s="19" t="s">
        <v>2085</v>
      </c>
    </row>
    <row r="35" spans="1:10" ht="15.75" customHeight="1">
      <c r="A35" s="19" t="s">
        <v>2049</v>
      </c>
      <c r="B35" s="11">
        <v>4.6550925925925926E-2</v>
      </c>
      <c r="C35" s="19" t="s">
        <v>14</v>
      </c>
      <c r="D35" s="19" t="s">
        <v>62</v>
      </c>
      <c r="E35" s="13">
        <v>11</v>
      </c>
      <c r="F35" s="14">
        <f>E35-3</f>
        <v>8</v>
      </c>
      <c r="G35" s="15"/>
      <c r="H35" s="15"/>
      <c r="I35" s="15"/>
      <c r="J35" s="19" t="s">
        <v>2085</v>
      </c>
    </row>
    <row r="36" spans="1:10" ht="15.75" customHeight="1">
      <c r="A36" s="19" t="s">
        <v>2049</v>
      </c>
      <c r="B36" s="11">
        <v>4.65625E-2</v>
      </c>
      <c r="C36" s="19" t="s">
        <v>21</v>
      </c>
      <c r="D36" s="19" t="s">
        <v>62</v>
      </c>
      <c r="E36" s="13">
        <v>22</v>
      </c>
      <c r="F36" s="14">
        <f>E36-7</f>
        <v>15</v>
      </c>
      <c r="G36" s="15"/>
      <c r="H36" s="15"/>
      <c r="I36" s="15"/>
      <c r="J36" s="19" t="s">
        <v>2085</v>
      </c>
    </row>
    <row r="37" spans="1:10" ht="15.75" customHeight="1">
      <c r="A37" s="19" t="s">
        <v>2049</v>
      </c>
      <c r="B37" s="11">
        <v>4.6585648148148147E-2</v>
      </c>
      <c r="C37" s="19" t="s">
        <v>19</v>
      </c>
      <c r="D37" s="19" t="s">
        <v>62</v>
      </c>
      <c r="E37" s="13">
        <v>19</v>
      </c>
      <c r="F37" s="14">
        <f t="shared" ref="F37:F39" si="1">E37-2</f>
        <v>17</v>
      </c>
      <c r="G37" s="15"/>
      <c r="H37" s="15"/>
      <c r="I37" s="15"/>
      <c r="J37" s="19" t="s">
        <v>2085</v>
      </c>
    </row>
    <row r="38" spans="1:10" ht="15.75" customHeight="1">
      <c r="A38" s="19" t="s">
        <v>2049</v>
      </c>
      <c r="B38" s="11">
        <v>4.6620370370370368E-2</v>
      </c>
      <c r="C38" s="19" t="s">
        <v>18</v>
      </c>
      <c r="D38" s="19" t="s">
        <v>62</v>
      </c>
      <c r="E38" s="13">
        <v>8</v>
      </c>
      <c r="F38" s="14">
        <f t="shared" si="1"/>
        <v>6</v>
      </c>
      <c r="G38" s="15"/>
      <c r="H38" s="15"/>
      <c r="I38" s="15"/>
      <c r="J38" s="19" t="s">
        <v>2085</v>
      </c>
    </row>
    <row r="39" spans="1:10" ht="15.75" customHeight="1">
      <c r="A39" s="19" t="s">
        <v>2049</v>
      </c>
      <c r="B39" s="11">
        <v>4.6643518518518522E-2</v>
      </c>
      <c r="C39" s="19" t="s">
        <v>888</v>
      </c>
      <c r="D39" s="19" t="s">
        <v>62</v>
      </c>
      <c r="E39" s="13">
        <v>17</v>
      </c>
      <c r="F39" s="14">
        <f t="shared" si="1"/>
        <v>15</v>
      </c>
      <c r="G39" s="15"/>
      <c r="H39" s="15"/>
      <c r="I39" s="15"/>
      <c r="J39" s="19" t="s">
        <v>2085</v>
      </c>
    </row>
    <row r="40" spans="1:10" ht="15.75" customHeight="1">
      <c r="A40" s="19" t="s">
        <v>2049</v>
      </c>
      <c r="B40" s="11">
        <v>4.670138888888889E-2</v>
      </c>
      <c r="C40" s="19" t="s">
        <v>66</v>
      </c>
      <c r="D40" s="19" t="s">
        <v>62</v>
      </c>
      <c r="E40" s="13">
        <v>17</v>
      </c>
      <c r="F40" s="14">
        <f>E40-6</f>
        <v>11</v>
      </c>
      <c r="G40" s="15"/>
      <c r="H40" s="15"/>
      <c r="I40" s="15"/>
      <c r="J40" s="19" t="s">
        <v>2091</v>
      </c>
    </row>
    <row r="41" spans="1:10" ht="15.75" customHeight="1">
      <c r="A41" s="19" t="s">
        <v>2049</v>
      </c>
      <c r="B41" s="11">
        <v>4.7118055555555559E-2</v>
      </c>
      <c r="C41" s="19" t="s">
        <v>13</v>
      </c>
      <c r="D41" s="19" t="s">
        <v>28</v>
      </c>
      <c r="E41" s="13">
        <v>10</v>
      </c>
      <c r="F41" s="14"/>
      <c r="G41" s="15"/>
      <c r="H41" s="19" t="s">
        <v>2092</v>
      </c>
      <c r="I41" s="15"/>
      <c r="J41" s="19" t="s">
        <v>2094</v>
      </c>
    </row>
    <row r="42" spans="1:10" ht="15.75" customHeight="1">
      <c r="A42" s="19" t="s">
        <v>2049</v>
      </c>
      <c r="B42" s="11">
        <v>4.7314814814814816E-2</v>
      </c>
      <c r="C42" s="19" t="s">
        <v>1835</v>
      </c>
      <c r="D42" s="19" t="s">
        <v>62</v>
      </c>
      <c r="E42" s="13">
        <v>3</v>
      </c>
      <c r="F42" s="14"/>
      <c r="G42" s="15"/>
      <c r="H42" s="15"/>
      <c r="I42" s="15"/>
      <c r="J42" s="19" t="s">
        <v>2085</v>
      </c>
    </row>
    <row r="43" spans="1:10" ht="15.75" customHeight="1">
      <c r="A43" s="19" t="s">
        <v>2049</v>
      </c>
      <c r="B43" s="11">
        <v>4.732638888888889E-2</v>
      </c>
      <c r="C43" s="19" t="s">
        <v>1834</v>
      </c>
      <c r="D43" s="19" t="s">
        <v>62</v>
      </c>
      <c r="E43" s="13">
        <v>8</v>
      </c>
      <c r="F43" s="14"/>
      <c r="G43" s="15"/>
      <c r="H43" s="15"/>
      <c r="I43" s="15"/>
      <c r="J43" s="19" t="s">
        <v>2085</v>
      </c>
    </row>
    <row r="44" spans="1:10" ht="15.75" customHeight="1">
      <c r="A44" s="19" t="s">
        <v>2049</v>
      </c>
      <c r="B44" s="11">
        <v>4.7337962962962964E-2</v>
      </c>
      <c r="C44" s="19" t="s">
        <v>1839</v>
      </c>
      <c r="D44" s="19" t="s">
        <v>62</v>
      </c>
      <c r="E44" s="13">
        <v>4</v>
      </c>
      <c r="F44" s="14"/>
      <c r="G44" s="15"/>
      <c r="H44" s="15"/>
      <c r="I44" s="15"/>
      <c r="J44" s="19" t="s">
        <v>2085</v>
      </c>
    </row>
    <row r="45" spans="1:10" ht="15.75" customHeight="1">
      <c r="A45" s="19" t="s">
        <v>2049</v>
      </c>
      <c r="B45" s="11">
        <v>4.7766203703703707E-2</v>
      </c>
      <c r="C45" s="19" t="s">
        <v>19</v>
      </c>
      <c r="D45" s="19" t="s">
        <v>77</v>
      </c>
      <c r="E45" s="13">
        <v>25</v>
      </c>
      <c r="F45" s="14">
        <f>E45-9</f>
        <v>16</v>
      </c>
      <c r="G45" s="15"/>
      <c r="H45" s="19" t="s">
        <v>2097</v>
      </c>
      <c r="I45" s="15"/>
      <c r="J45" s="15"/>
    </row>
    <row r="46" spans="1:10" ht="15.75" customHeight="1">
      <c r="A46" s="19" t="s">
        <v>2049</v>
      </c>
      <c r="B46" s="11">
        <v>4.7847222222222222E-2</v>
      </c>
      <c r="C46" s="19" t="s">
        <v>13</v>
      </c>
      <c r="D46" s="19" t="s">
        <v>77</v>
      </c>
      <c r="E46" s="13">
        <v>14</v>
      </c>
      <c r="F46" s="14">
        <f t="shared" ref="F46:F47" si="2">E46-1</f>
        <v>13</v>
      </c>
      <c r="G46" s="15"/>
      <c r="H46" s="19" t="s">
        <v>2100</v>
      </c>
      <c r="I46" s="15"/>
      <c r="J46" s="15"/>
    </row>
    <row r="47" spans="1:10" ht="15.75" customHeight="1">
      <c r="A47" s="19" t="s">
        <v>2049</v>
      </c>
      <c r="B47" s="11">
        <v>4.7997685185185185E-2</v>
      </c>
      <c r="C47" s="19" t="s">
        <v>888</v>
      </c>
      <c r="D47" s="19" t="s">
        <v>77</v>
      </c>
      <c r="E47" s="13">
        <v>15</v>
      </c>
      <c r="F47" s="14">
        <f t="shared" si="2"/>
        <v>14</v>
      </c>
      <c r="G47" s="15"/>
      <c r="H47" s="19" t="s">
        <v>2102</v>
      </c>
      <c r="I47" s="15"/>
      <c r="J47" s="15"/>
    </row>
    <row r="48" spans="1:10" ht="15.75" customHeight="1">
      <c r="A48" s="19" t="s">
        <v>2049</v>
      </c>
      <c r="B48" s="11">
        <v>4.8125000000000001E-2</v>
      </c>
      <c r="C48" s="19" t="s">
        <v>21</v>
      </c>
      <c r="D48" s="19" t="s">
        <v>77</v>
      </c>
      <c r="E48" s="13">
        <v>12</v>
      </c>
      <c r="F48" s="14">
        <f t="shared" ref="F48:F49" si="3">E48-2</f>
        <v>10</v>
      </c>
      <c r="G48" s="15"/>
      <c r="H48" s="19" t="s">
        <v>2104</v>
      </c>
      <c r="I48" s="15"/>
      <c r="J48" s="15"/>
    </row>
    <row r="49" spans="1:10" ht="15.75" customHeight="1">
      <c r="A49" s="19" t="s">
        <v>2049</v>
      </c>
      <c r="B49" s="11">
        <v>4.8159722222222222E-2</v>
      </c>
      <c r="C49" s="19" t="s">
        <v>66</v>
      </c>
      <c r="D49" s="19" t="s">
        <v>77</v>
      </c>
      <c r="E49" s="13">
        <v>17</v>
      </c>
      <c r="F49" s="14">
        <f t="shared" si="3"/>
        <v>15</v>
      </c>
      <c r="G49" s="15"/>
      <c r="H49" s="19" t="s">
        <v>1980</v>
      </c>
      <c r="I49" s="15"/>
      <c r="J49" s="15"/>
    </row>
    <row r="50" spans="1:10" ht="15.75" customHeight="1">
      <c r="A50" s="19" t="s">
        <v>2049</v>
      </c>
      <c r="B50" s="11">
        <v>5.0034722222222223E-2</v>
      </c>
      <c r="C50" s="19" t="s">
        <v>66</v>
      </c>
      <c r="D50" s="19" t="s">
        <v>16</v>
      </c>
      <c r="E50" s="13" t="s">
        <v>17</v>
      </c>
      <c r="F50" s="13">
        <v>20</v>
      </c>
      <c r="G50" s="15"/>
      <c r="H50" s="15"/>
      <c r="I50" s="15"/>
      <c r="J50" s="19" t="s">
        <v>57</v>
      </c>
    </row>
    <row r="51" spans="1:10" ht="15.75" customHeight="1">
      <c r="A51" s="19" t="s">
        <v>2049</v>
      </c>
      <c r="B51" s="11">
        <v>5.0034722222222223E-2</v>
      </c>
      <c r="C51" s="19" t="s">
        <v>66</v>
      </c>
      <c r="D51" s="19" t="s">
        <v>45</v>
      </c>
      <c r="E51" s="13">
        <v>4</v>
      </c>
      <c r="F51" s="14"/>
      <c r="G51" s="15"/>
      <c r="H51" s="15"/>
      <c r="I51" s="15"/>
      <c r="J51" s="19" t="s">
        <v>2044</v>
      </c>
    </row>
    <row r="52" spans="1:10" ht="15.75" customHeight="1">
      <c r="A52" s="19" t="s">
        <v>2049</v>
      </c>
      <c r="B52" s="11">
        <v>5.0034722222222223E-2</v>
      </c>
      <c r="C52" s="19" t="s">
        <v>66</v>
      </c>
      <c r="D52" s="19" t="s">
        <v>16</v>
      </c>
      <c r="E52" s="13" t="s">
        <v>38</v>
      </c>
      <c r="F52" s="13" t="s">
        <v>38</v>
      </c>
      <c r="G52" s="15"/>
      <c r="H52" s="15"/>
      <c r="I52" s="15"/>
      <c r="J52" s="19" t="s">
        <v>56</v>
      </c>
    </row>
    <row r="53" spans="1:10" ht="15.75" customHeight="1">
      <c r="A53" s="19" t="s">
        <v>2049</v>
      </c>
      <c r="B53" s="11">
        <v>5.0138888888888886E-2</v>
      </c>
      <c r="C53" s="19" t="s">
        <v>18</v>
      </c>
      <c r="D53" s="19" t="s">
        <v>16</v>
      </c>
      <c r="E53" s="13">
        <v>20</v>
      </c>
      <c r="F53" s="14">
        <f>E53-4</f>
        <v>16</v>
      </c>
      <c r="G53" s="15"/>
      <c r="H53" s="15"/>
      <c r="I53" s="15"/>
      <c r="J53" s="15"/>
    </row>
    <row r="54" spans="1:10" ht="15.75" customHeight="1">
      <c r="A54" s="19" t="s">
        <v>2049</v>
      </c>
      <c r="B54" s="11">
        <v>5.0150462962962966E-2</v>
      </c>
      <c r="C54" s="19" t="s">
        <v>19</v>
      </c>
      <c r="D54" s="19" t="s">
        <v>16</v>
      </c>
      <c r="E54" s="13">
        <v>21</v>
      </c>
      <c r="F54" s="14">
        <f>E54-5</f>
        <v>16</v>
      </c>
      <c r="G54" s="15"/>
      <c r="H54" s="15"/>
      <c r="I54" s="15"/>
      <c r="J54" s="15"/>
    </row>
    <row r="55" spans="1:10" ht="15.75" customHeight="1">
      <c r="A55" s="19" t="s">
        <v>2049</v>
      </c>
      <c r="B55" s="11">
        <v>5.0347222222222224E-2</v>
      </c>
      <c r="C55" s="19" t="s">
        <v>21</v>
      </c>
      <c r="D55" s="19" t="s">
        <v>16</v>
      </c>
      <c r="E55" s="13">
        <v>15</v>
      </c>
      <c r="F55" s="14">
        <f>E55-1</f>
        <v>14</v>
      </c>
      <c r="G55" s="15"/>
      <c r="H55" s="15"/>
      <c r="I55" s="15"/>
      <c r="J55" s="15"/>
    </row>
    <row r="56" spans="1:10" ht="15.75" customHeight="1">
      <c r="A56" s="19" t="s">
        <v>2049</v>
      </c>
      <c r="B56" s="11">
        <v>5.0347222222222224E-2</v>
      </c>
      <c r="C56" s="19" t="s">
        <v>14</v>
      </c>
      <c r="D56" s="19" t="s">
        <v>16</v>
      </c>
      <c r="E56" s="13">
        <v>15</v>
      </c>
      <c r="F56" s="14">
        <f>E56-5</f>
        <v>10</v>
      </c>
      <c r="G56" s="15"/>
      <c r="H56" s="15"/>
      <c r="I56" s="15"/>
      <c r="J56" s="15"/>
    </row>
    <row r="57" spans="1:10" ht="15.75" customHeight="1">
      <c r="A57" s="19" t="s">
        <v>2049</v>
      </c>
      <c r="B57" s="11">
        <v>5.0532407407407408E-2</v>
      </c>
      <c r="C57" s="19" t="s">
        <v>13</v>
      </c>
      <c r="D57" s="19" t="s">
        <v>16</v>
      </c>
      <c r="E57" s="13">
        <v>13</v>
      </c>
      <c r="F57" s="14">
        <f>E57-0</f>
        <v>13</v>
      </c>
      <c r="G57" s="15"/>
      <c r="H57" s="15"/>
      <c r="I57" s="15"/>
      <c r="J57" s="15"/>
    </row>
    <row r="58" spans="1:10" ht="15.75" customHeight="1">
      <c r="A58" s="19" t="s">
        <v>2049</v>
      </c>
      <c r="B58" s="11">
        <v>5.0543981481481481E-2</v>
      </c>
      <c r="C58" s="19" t="s">
        <v>888</v>
      </c>
      <c r="D58" s="19" t="s">
        <v>16</v>
      </c>
      <c r="E58" s="13">
        <v>12</v>
      </c>
      <c r="F58" s="14">
        <f>E58-1</f>
        <v>11</v>
      </c>
      <c r="G58" s="15"/>
      <c r="H58" s="15"/>
      <c r="I58" s="15"/>
      <c r="J58" s="15"/>
    </row>
    <row r="59" spans="1:10" ht="13">
      <c r="A59" s="19" t="s">
        <v>2049</v>
      </c>
      <c r="B59" s="11">
        <v>5.3136574074074072E-2</v>
      </c>
      <c r="C59" s="19" t="s">
        <v>19</v>
      </c>
      <c r="D59" s="19" t="s">
        <v>28</v>
      </c>
      <c r="E59" s="13">
        <v>4</v>
      </c>
      <c r="F59" s="14"/>
      <c r="G59" s="15"/>
      <c r="H59" s="19" t="s">
        <v>2114</v>
      </c>
      <c r="I59" s="15"/>
      <c r="J59" s="19" t="s">
        <v>1567</v>
      </c>
    </row>
    <row r="60" spans="1:10" ht="13">
      <c r="A60" s="19" t="s">
        <v>2049</v>
      </c>
      <c r="B60" s="11">
        <v>5.3935185185185183E-2</v>
      </c>
      <c r="C60" s="19" t="s">
        <v>19</v>
      </c>
      <c r="D60" s="19" t="s">
        <v>22</v>
      </c>
      <c r="E60" s="13" t="s">
        <v>38</v>
      </c>
      <c r="F60" s="13" t="s">
        <v>38</v>
      </c>
      <c r="G60" s="15"/>
      <c r="H60" s="15"/>
      <c r="I60" s="15"/>
      <c r="J60" s="19" t="s">
        <v>56</v>
      </c>
    </row>
    <row r="61" spans="1:10" ht="13">
      <c r="A61" s="19" t="s">
        <v>2049</v>
      </c>
      <c r="B61" s="11">
        <v>5.3935185185185183E-2</v>
      </c>
      <c r="C61" s="19" t="s">
        <v>19</v>
      </c>
      <c r="D61" s="19" t="s">
        <v>22</v>
      </c>
      <c r="E61" s="13">
        <v>21</v>
      </c>
      <c r="F61" s="14">
        <f>E61-13</f>
        <v>8</v>
      </c>
      <c r="G61" s="15"/>
      <c r="H61" s="15"/>
      <c r="I61" s="15"/>
      <c r="J61" s="19" t="s">
        <v>57</v>
      </c>
    </row>
    <row r="62" spans="1:10" ht="13">
      <c r="A62" s="19" t="s">
        <v>2049</v>
      </c>
      <c r="B62" s="11">
        <v>4.884259259259259E-2</v>
      </c>
      <c r="C62" s="19" t="s">
        <v>66</v>
      </c>
      <c r="D62" s="19" t="s">
        <v>532</v>
      </c>
      <c r="E62" s="13" t="s">
        <v>38</v>
      </c>
      <c r="F62" s="13" t="s">
        <v>38</v>
      </c>
      <c r="G62" s="15"/>
      <c r="H62" s="15"/>
      <c r="I62" s="15"/>
      <c r="J62" s="19" t="s">
        <v>56</v>
      </c>
    </row>
    <row r="63" spans="1:10" ht="13">
      <c r="A63" s="19" t="s">
        <v>2049</v>
      </c>
      <c r="B63" s="11">
        <v>4.884259259259259E-2</v>
      </c>
      <c r="C63" s="19" t="s">
        <v>66</v>
      </c>
      <c r="D63" s="19" t="s">
        <v>532</v>
      </c>
      <c r="E63" s="13">
        <v>16</v>
      </c>
      <c r="F63" s="14">
        <f>E63-7</f>
        <v>9</v>
      </c>
      <c r="G63" s="15"/>
      <c r="H63" s="15"/>
      <c r="I63" s="15"/>
      <c r="J63" s="19" t="s">
        <v>2116</v>
      </c>
    </row>
    <row r="64" spans="1:10" ht="13">
      <c r="A64" s="19" t="s">
        <v>2049</v>
      </c>
      <c r="B64" s="11">
        <v>5.513888888888889E-2</v>
      </c>
      <c r="C64" s="19" t="s">
        <v>18</v>
      </c>
      <c r="D64" s="19" t="s">
        <v>62</v>
      </c>
      <c r="E64" s="13" t="s">
        <v>38</v>
      </c>
      <c r="F64" s="13" t="s">
        <v>38</v>
      </c>
      <c r="G64" s="15"/>
      <c r="H64" s="15"/>
      <c r="I64" s="15"/>
      <c r="J64" s="19" t="s">
        <v>224</v>
      </c>
    </row>
    <row r="65" spans="1:10" ht="13">
      <c r="A65" s="19" t="s">
        <v>2049</v>
      </c>
      <c r="B65" s="11">
        <v>5.5787037037037038E-2</v>
      </c>
      <c r="C65" s="19" t="s">
        <v>66</v>
      </c>
      <c r="D65" s="19" t="s">
        <v>30</v>
      </c>
      <c r="E65" s="13">
        <v>15</v>
      </c>
      <c r="F65" s="14">
        <f>E65-7</f>
        <v>8</v>
      </c>
      <c r="G65" s="15"/>
      <c r="H65" s="15"/>
      <c r="I65" s="15"/>
      <c r="J65" s="19" t="s">
        <v>2118</v>
      </c>
    </row>
    <row r="66" spans="1:10" ht="13">
      <c r="A66" s="19" t="s">
        <v>2049</v>
      </c>
      <c r="B66" s="11">
        <v>5.6296296296296296E-2</v>
      </c>
      <c r="C66" s="19" t="s">
        <v>66</v>
      </c>
      <c r="D66" s="19" t="s">
        <v>28</v>
      </c>
      <c r="E66" s="13">
        <v>11</v>
      </c>
      <c r="F66" s="14"/>
      <c r="G66" s="15"/>
      <c r="H66" s="19" t="s">
        <v>2119</v>
      </c>
      <c r="I66" s="15"/>
      <c r="J66" s="15"/>
    </row>
    <row r="67" spans="1:10" ht="13">
      <c r="A67" s="19" t="s">
        <v>2049</v>
      </c>
      <c r="B67" s="11">
        <v>5.6828703703703701E-2</v>
      </c>
      <c r="C67" s="19" t="s">
        <v>13</v>
      </c>
      <c r="D67" s="19" t="s">
        <v>62</v>
      </c>
      <c r="E67" s="13">
        <v>23</v>
      </c>
      <c r="F67" s="24">
        <f>E67-3</f>
        <v>20</v>
      </c>
      <c r="G67" s="15"/>
      <c r="H67" s="15"/>
      <c r="I67" s="15"/>
      <c r="J67" s="19" t="s">
        <v>2085</v>
      </c>
    </row>
    <row r="68" spans="1:10" ht="13">
      <c r="A68" s="19" t="s">
        <v>2049</v>
      </c>
      <c r="B68" s="11">
        <v>5.6840277777777781E-2</v>
      </c>
      <c r="C68" s="19" t="s">
        <v>18</v>
      </c>
      <c r="D68" s="19" t="s">
        <v>62</v>
      </c>
      <c r="E68" s="13" t="s">
        <v>17</v>
      </c>
      <c r="F68" s="13">
        <v>20</v>
      </c>
      <c r="G68" s="15"/>
      <c r="H68" s="15"/>
      <c r="I68" s="15"/>
      <c r="J68" s="19" t="s">
        <v>2085</v>
      </c>
    </row>
    <row r="69" spans="1:10" ht="13">
      <c r="A69" s="19" t="s">
        <v>2049</v>
      </c>
      <c r="B69" s="11">
        <v>5.6909722222222223E-2</v>
      </c>
      <c r="C69" s="19" t="s">
        <v>19</v>
      </c>
      <c r="D69" s="19" t="s">
        <v>62</v>
      </c>
      <c r="E69" s="13">
        <v>20</v>
      </c>
      <c r="F69" s="14">
        <f>E69-2</f>
        <v>18</v>
      </c>
      <c r="G69" s="15"/>
      <c r="H69" s="15"/>
      <c r="I69" s="15"/>
      <c r="J69" s="19" t="s">
        <v>2085</v>
      </c>
    </row>
    <row r="70" spans="1:10" ht="13">
      <c r="A70" s="19" t="s">
        <v>2049</v>
      </c>
      <c r="B70" s="11">
        <v>5.6956018518518517E-2</v>
      </c>
      <c r="C70" s="19" t="s">
        <v>14</v>
      </c>
      <c r="D70" s="19" t="s">
        <v>62</v>
      </c>
      <c r="E70" s="13">
        <v>9</v>
      </c>
      <c r="F70" s="14">
        <f>E70-3</f>
        <v>6</v>
      </c>
      <c r="G70" s="15"/>
      <c r="H70" s="15"/>
      <c r="I70" s="15"/>
      <c r="J70" s="19" t="s">
        <v>2085</v>
      </c>
    </row>
    <row r="71" spans="1:10" ht="13">
      <c r="A71" s="19" t="s">
        <v>2049</v>
      </c>
      <c r="B71" s="11">
        <v>5.7118055555555554E-2</v>
      </c>
      <c r="C71" s="19" t="s">
        <v>21</v>
      </c>
      <c r="D71" s="19" t="s">
        <v>62</v>
      </c>
      <c r="E71" s="13" t="s">
        <v>38</v>
      </c>
      <c r="F71" s="13" t="s">
        <v>38</v>
      </c>
      <c r="G71" s="15"/>
      <c r="H71" s="15"/>
      <c r="I71" s="15"/>
      <c r="J71" s="19" t="s">
        <v>2042</v>
      </c>
    </row>
    <row r="72" spans="1:10" ht="13">
      <c r="A72" s="19" t="s">
        <v>2049</v>
      </c>
      <c r="B72" s="11">
        <v>5.7118055555555554E-2</v>
      </c>
      <c r="C72" s="19" t="s">
        <v>21</v>
      </c>
      <c r="D72" s="19" t="s">
        <v>62</v>
      </c>
      <c r="E72" s="13" t="s">
        <v>38</v>
      </c>
      <c r="F72" s="13" t="s">
        <v>38</v>
      </c>
      <c r="G72" s="15"/>
      <c r="H72" s="15"/>
      <c r="I72" s="15"/>
      <c r="J72" s="19" t="s">
        <v>2120</v>
      </c>
    </row>
    <row r="73" spans="1:10" ht="13">
      <c r="A73" s="19" t="s">
        <v>2049</v>
      </c>
      <c r="B73" s="11">
        <v>5.7199074074074076E-2</v>
      </c>
      <c r="C73" s="19" t="s">
        <v>888</v>
      </c>
      <c r="D73" s="19" t="s">
        <v>62</v>
      </c>
      <c r="E73" s="13">
        <v>18</v>
      </c>
      <c r="F73" s="14">
        <f>E73-2</f>
        <v>16</v>
      </c>
      <c r="G73" s="15"/>
      <c r="H73" s="15"/>
      <c r="I73" s="15"/>
      <c r="J73" s="19" t="s">
        <v>2085</v>
      </c>
    </row>
    <row r="74" spans="1:10" ht="13">
      <c r="A74" s="19" t="s">
        <v>2049</v>
      </c>
      <c r="B74" s="11">
        <v>5.7476851851851848E-2</v>
      </c>
      <c r="C74" s="19" t="s">
        <v>66</v>
      </c>
      <c r="D74" s="19" t="s">
        <v>62</v>
      </c>
      <c r="E74" s="13">
        <v>19</v>
      </c>
      <c r="F74" s="14">
        <f>E74-6</f>
        <v>13</v>
      </c>
      <c r="G74" s="15"/>
      <c r="H74" s="15"/>
      <c r="I74" s="15"/>
      <c r="J74" s="19" t="s">
        <v>2085</v>
      </c>
    </row>
    <row r="75" spans="1:10" ht="13">
      <c r="A75" s="19" t="s">
        <v>2049</v>
      </c>
      <c r="B75" s="11">
        <v>6.2118055555555558E-2</v>
      </c>
      <c r="C75" s="19" t="s">
        <v>888</v>
      </c>
      <c r="D75" s="19" t="s">
        <v>28</v>
      </c>
      <c r="E75" s="13">
        <v>15</v>
      </c>
      <c r="F75" s="14"/>
      <c r="G75" s="15"/>
      <c r="H75" s="19" t="s">
        <v>2122</v>
      </c>
      <c r="I75" s="13">
        <v>1</v>
      </c>
      <c r="J75" s="19" t="s">
        <v>2123</v>
      </c>
    </row>
    <row r="76" spans="1:10" ht="13">
      <c r="A76" s="19" t="s">
        <v>2049</v>
      </c>
      <c r="B76" s="11">
        <v>6.3090277777777773E-2</v>
      </c>
      <c r="C76" s="19" t="s">
        <v>66</v>
      </c>
      <c r="D76" s="19" t="s">
        <v>30</v>
      </c>
      <c r="E76" s="13">
        <v>23</v>
      </c>
      <c r="F76" s="14">
        <f>E76-7</f>
        <v>16</v>
      </c>
      <c r="G76" s="15"/>
      <c r="H76" s="15"/>
      <c r="I76" s="15"/>
      <c r="J76" s="19" t="s">
        <v>2070</v>
      </c>
    </row>
    <row r="77" spans="1:10" ht="13">
      <c r="A77" s="19" t="s">
        <v>2049</v>
      </c>
      <c r="B77" s="11">
        <v>6.3310185185185192E-2</v>
      </c>
      <c r="C77" s="19" t="s">
        <v>66</v>
      </c>
      <c r="D77" s="19" t="s">
        <v>28</v>
      </c>
      <c r="E77" s="13">
        <v>19</v>
      </c>
      <c r="F77" s="14"/>
      <c r="G77" s="15"/>
      <c r="H77" s="19" t="s">
        <v>2125</v>
      </c>
      <c r="I77" s="15"/>
      <c r="J77" s="15"/>
    </row>
    <row r="78" spans="1:10" ht="13">
      <c r="A78" s="19" t="s">
        <v>2049</v>
      </c>
      <c r="B78" s="11">
        <v>6.3726851851851854E-2</v>
      </c>
      <c r="C78" s="19" t="s">
        <v>66</v>
      </c>
      <c r="D78" s="19" t="s">
        <v>30</v>
      </c>
      <c r="E78" s="13">
        <v>11</v>
      </c>
      <c r="F78" s="14">
        <f>E78-7</f>
        <v>4</v>
      </c>
      <c r="G78" s="15"/>
      <c r="H78" s="15"/>
      <c r="I78" s="15"/>
      <c r="J78" s="19" t="s">
        <v>2127</v>
      </c>
    </row>
    <row r="79" spans="1:10" ht="13">
      <c r="A79" s="19" t="s">
        <v>2049</v>
      </c>
      <c r="B79" s="11">
        <v>6.4074074074074075E-2</v>
      </c>
      <c r="C79" s="19" t="s">
        <v>19</v>
      </c>
      <c r="D79" s="19" t="s">
        <v>28</v>
      </c>
      <c r="E79" s="13">
        <v>6</v>
      </c>
      <c r="F79" s="14"/>
      <c r="G79" s="15"/>
      <c r="H79" s="19" t="s">
        <v>2128</v>
      </c>
      <c r="I79" s="15"/>
      <c r="J79" s="19" t="s">
        <v>1567</v>
      </c>
    </row>
    <row r="80" spans="1:10" ht="13">
      <c r="A80" s="19" t="s">
        <v>2049</v>
      </c>
      <c r="B80" s="11">
        <v>6.4212962962962958E-2</v>
      </c>
      <c r="C80" s="19" t="s">
        <v>19</v>
      </c>
      <c r="D80" s="19" t="s">
        <v>30</v>
      </c>
      <c r="E80" s="13">
        <v>13</v>
      </c>
      <c r="F80" s="14">
        <f t="shared" ref="F80:F81" si="4">E80-10</f>
        <v>3</v>
      </c>
      <c r="G80" s="15"/>
      <c r="H80" s="15"/>
      <c r="I80" s="15"/>
      <c r="J80" s="19" t="s">
        <v>1244</v>
      </c>
    </row>
    <row r="81" spans="1:10" ht="13">
      <c r="A81" s="19" t="s">
        <v>2049</v>
      </c>
      <c r="B81" s="11">
        <v>6.4340277777777774E-2</v>
      </c>
      <c r="C81" s="19" t="s">
        <v>19</v>
      </c>
      <c r="D81" s="19" t="s">
        <v>30</v>
      </c>
      <c r="E81" s="13">
        <v>21</v>
      </c>
      <c r="F81" s="14">
        <f t="shared" si="4"/>
        <v>11</v>
      </c>
      <c r="G81" s="15"/>
      <c r="H81" s="15"/>
      <c r="I81" s="15"/>
      <c r="J81" s="19" t="s">
        <v>1328</v>
      </c>
    </row>
    <row r="82" spans="1:10" ht="13">
      <c r="A82" s="19" t="s">
        <v>2049</v>
      </c>
      <c r="B82" s="11">
        <v>6.4479166666666671E-2</v>
      </c>
      <c r="C82" s="19" t="s">
        <v>19</v>
      </c>
      <c r="D82" s="19" t="s">
        <v>28</v>
      </c>
      <c r="E82" s="13">
        <v>30</v>
      </c>
      <c r="F82" s="14"/>
      <c r="G82" s="15"/>
      <c r="H82" s="19" t="s">
        <v>2129</v>
      </c>
      <c r="I82" s="13">
        <v>1</v>
      </c>
      <c r="J82" s="19" t="s">
        <v>100</v>
      </c>
    </row>
    <row r="83" spans="1:10" ht="13">
      <c r="A83" s="19" t="s">
        <v>2049</v>
      </c>
      <c r="B83" s="11">
        <v>6.5231481481481488E-2</v>
      </c>
      <c r="C83" s="19" t="s">
        <v>18</v>
      </c>
      <c r="D83" s="19" t="s">
        <v>33</v>
      </c>
      <c r="E83" s="13">
        <v>25</v>
      </c>
      <c r="F83" s="13">
        <v>16</v>
      </c>
      <c r="G83" s="15"/>
      <c r="H83" s="15"/>
      <c r="I83" s="15"/>
      <c r="J83" s="19" t="s">
        <v>2005</v>
      </c>
    </row>
    <row r="84" spans="1:10" ht="13">
      <c r="A84" s="19" t="s">
        <v>2049</v>
      </c>
      <c r="B84" s="11">
        <v>6.537037037037037E-2</v>
      </c>
      <c r="C84" s="19" t="s">
        <v>18</v>
      </c>
      <c r="D84" s="19" t="s">
        <v>28</v>
      </c>
      <c r="E84" s="13">
        <v>14</v>
      </c>
      <c r="F84" s="14"/>
      <c r="G84" s="15"/>
      <c r="H84" s="19" t="s">
        <v>2130</v>
      </c>
      <c r="I84" s="15"/>
      <c r="J84" s="15"/>
    </row>
    <row r="85" spans="1:10" ht="13">
      <c r="A85" s="19" t="s">
        <v>2049</v>
      </c>
      <c r="B85" s="11">
        <v>6.598379629629629E-2</v>
      </c>
      <c r="C85" s="19" t="s">
        <v>888</v>
      </c>
      <c r="D85" s="19" t="s">
        <v>28</v>
      </c>
      <c r="E85" s="13">
        <v>17</v>
      </c>
      <c r="F85" s="14"/>
      <c r="G85" s="15"/>
      <c r="H85" s="19" t="s">
        <v>2131</v>
      </c>
      <c r="I85" s="13">
        <v>1</v>
      </c>
      <c r="J85" s="19" t="s">
        <v>2132</v>
      </c>
    </row>
    <row r="86" spans="1:10" ht="13">
      <c r="A86" s="19" t="s">
        <v>2049</v>
      </c>
      <c r="B86" s="11">
        <v>6.6770833333333335E-2</v>
      </c>
      <c r="C86" s="19" t="s">
        <v>19</v>
      </c>
      <c r="D86" s="19" t="s">
        <v>37</v>
      </c>
      <c r="E86" s="13">
        <v>30</v>
      </c>
      <c r="F86" s="14">
        <f>E86-11</f>
        <v>19</v>
      </c>
      <c r="G86" s="15"/>
      <c r="H86" s="15"/>
      <c r="I86" s="15"/>
      <c r="J86" s="15"/>
    </row>
    <row r="87" spans="1:10" ht="13">
      <c r="A87" s="19" t="s">
        <v>2049</v>
      </c>
      <c r="B87" s="11">
        <v>6.7129629629629636E-2</v>
      </c>
      <c r="C87" s="19" t="s">
        <v>19</v>
      </c>
      <c r="D87" s="19" t="s">
        <v>109</v>
      </c>
      <c r="E87" s="13" t="s">
        <v>17</v>
      </c>
      <c r="F87" s="13">
        <v>20</v>
      </c>
      <c r="G87" s="15"/>
      <c r="H87" s="15"/>
      <c r="I87" s="15"/>
      <c r="J87" s="15"/>
    </row>
    <row r="88" spans="1:10" ht="13">
      <c r="A88" s="19" t="s">
        <v>2049</v>
      </c>
      <c r="B88" s="11">
        <v>6.8576388888888895E-2</v>
      </c>
      <c r="C88" s="19" t="s">
        <v>888</v>
      </c>
      <c r="D88" s="19" t="s">
        <v>101</v>
      </c>
      <c r="E88" s="13">
        <v>14</v>
      </c>
      <c r="F88" s="14"/>
      <c r="G88" s="15"/>
      <c r="H88" s="15"/>
      <c r="I88" s="15"/>
      <c r="J88" s="19" t="s">
        <v>2135</v>
      </c>
    </row>
    <row r="89" spans="1:10" ht="13">
      <c r="A89" s="19" t="s">
        <v>2049</v>
      </c>
      <c r="B89" s="11">
        <v>6.9641203703703705E-2</v>
      </c>
      <c r="C89" s="19" t="s">
        <v>888</v>
      </c>
      <c r="D89" s="19" t="s">
        <v>101</v>
      </c>
      <c r="E89" s="13">
        <v>8</v>
      </c>
      <c r="F89" s="14"/>
      <c r="G89" s="15"/>
      <c r="H89" s="15"/>
      <c r="I89" s="15"/>
      <c r="J89" s="19" t="s">
        <v>2137</v>
      </c>
    </row>
    <row r="90" spans="1:10" ht="13">
      <c r="A90" s="19" t="s">
        <v>2049</v>
      </c>
      <c r="B90" s="11">
        <v>6.9733796296296294E-2</v>
      </c>
      <c r="C90" s="19" t="s">
        <v>18</v>
      </c>
      <c r="D90" s="19" t="s">
        <v>101</v>
      </c>
      <c r="E90" s="13">
        <v>12</v>
      </c>
      <c r="F90" s="14"/>
      <c r="G90" s="15"/>
      <c r="H90" s="15"/>
      <c r="I90" s="15"/>
      <c r="J90" s="19" t="s">
        <v>2139</v>
      </c>
    </row>
    <row r="91" spans="1:10" ht="13">
      <c r="A91" s="19" t="s">
        <v>2049</v>
      </c>
      <c r="B91" s="11">
        <v>7.1319444444444449E-2</v>
      </c>
      <c r="C91" s="19" t="s">
        <v>888</v>
      </c>
      <c r="D91" s="19" t="s">
        <v>70</v>
      </c>
      <c r="E91" s="13">
        <v>3</v>
      </c>
      <c r="F91" s="14"/>
      <c r="G91" s="15"/>
      <c r="H91" s="15"/>
      <c r="I91" s="15"/>
      <c r="J91" s="19" t="s">
        <v>1289</v>
      </c>
    </row>
    <row r="92" spans="1:10" ht="13">
      <c r="A92" s="19" t="s">
        <v>2049</v>
      </c>
      <c r="B92" s="11">
        <v>7.1319444444444449E-2</v>
      </c>
      <c r="C92" s="19" t="s">
        <v>14</v>
      </c>
      <c r="D92" s="19" t="s">
        <v>70</v>
      </c>
      <c r="E92" s="13">
        <v>29</v>
      </c>
      <c r="F92" s="14"/>
      <c r="G92" s="15"/>
      <c r="H92" s="15"/>
      <c r="I92" s="15"/>
      <c r="J92" s="19" t="s">
        <v>2140</v>
      </c>
    </row>
    <row r="93" spans="1:10" ht="13">
      <c r="A93" s="19" t="s">
        <v>2049</v>
      </c>
      <c r="B93" s="11">
        <v>7.1319444444444449E-2</v>
      </c>
      <c r="C93" s="19" t="s">
        <v>18</v>
      </c>
      <c r="D93" s="19" t="s">
        <v>70</v>
      </c>
      <c r="E93" s="13" t="s">
        <v>38</v>
      </c>
      <c r="F93" s="13" t="s">
        <v>38</v>
      </c>
      <c r="G93" s="15"/>
      <c r="H93" s="15"/>
      <c r="I93" s="15"/>
      <c r="J93" s="19" t="s">
        <v>1382</v>
      </c>
    </row>
    <row r="94" spans="1:10" ht="13">
      <c r="A94" s="19" t="s">
        <v>2049</v>
      </c>
      <c r="B94" s="11">
        <v>7.2349537037037032E-2</v>
      </c>
      <c r="C94" s="19" t="s">
        <v>13</v>
      </c>
      <c r="D94" s="19" t="s">
        <v>51</v>
      </c>
      <c r="E94" s="13">
        <v>7</v>
      </c>
      <c r="F94" s="14">
        <f>E94--2</f>
        <v>9</v>
      </c>
      <c r="G94" s="15"/>
      <c r="H94" s="15"/>
      <c r="I94" s="15"/>
      <c r="J94" s="15"/>
    </row>
    <row r="95" spans="1:10" ht="13">
      <c r="A95" s="19" t="s">
        <v>2049</v>
      </c>
      <c r="B95" s="11">
        <v>7.3449074074074069E-2</v>
      </c>
      <c r="C95" s="19" t="s">
        <v>888</v>
      </c>
      <c r="D95" s="19" t="s">
        <v>67</v>
      </c>
      <c r="E95" s="13">
        <v>7</v>
      </c>
      <c r="F95" s="14">
        <f>E95-3</f>
        <v>4</v>
      </c>
      <c r="G95" s="15"/>
      <c r="H95" s="15"/>
      <c r="I95" s="15"/>
      <c r="J95" s="15"/>
    </row>
    <row r="96" spans="1:10" ht="13">
      <c r="A96" s="19" t="s">
        <v>2049</v>
      </c>
      <c r="B96" s="11">
        <v>7.3564814814814819E-2</v>
      </c>
      <c r="C96" s="19" t="s">
        <v>13</v>
      </c>
      <c r="D96" s="19" t="s">
        <v>67</v>
      </c>
      <c r="E96" s="13" t="s">
        <v>38</v>
      </c>
      <c r="F96" s="13" t="s">
        <v>38</v>
      </c>
      <c r="G96" s="15"/>
      <c r="H96" s="15"/>
      <c r="I96" s="15"/>
      <c r="J96" s="15"/>
    </row>
    <row r="97" spans="1:10" ht="13">
      <c r="A97" s="19" t="s">
        <v>2049</v>
      </c>
      <c r="B97" s="11">
        <v>7.3819444444444438E-2</v>
      </c>
      <c r="C97" s="19" t="s">
        <v>14</v>
      </c>
      <c r="D97" s="19" t="s">
        <v>69</v>
      </c>
      <c r="E97" s="13">
        <v>9</v>
      </c>
      <c r="F97" s="14">
        <f>E97-3</f>
        <v>6</v>
      </c>
      <c r="G97" s="15"/>
      <c r="H97" s="15"/>
      <c r="I97" s="15"/>
      <c r="J97" s="15"/>
    </row>
    <row r="98" spans="1:10" ht="13">
      <c r="A98" s="19" t="s">
        <v>2049</v>
      </c>
      <c r="B98" s="11">
        <v>7.5347222222222218E-2</v>
      </c>
      <c r="C98" s="19" t="s">
        <v>13</v>
      </c>
      <c r="D98" s="19" t="s">
        <v>15</v>
      </c>
      <c r="E98" s="13">
        <v>20</v>
      </c>
      <c r="F98" s="13">
        <v>18</v>
      </c>
      <c r="G98" s="15"/>
      <c r="H98" s="15"/>
      <c r="I98" s="15"/>
      <c r="J98" s="19" t="s">
        <v>103</v>
      </c>
    </row>
    <row r="99" spans="1:10" ht="13">
      <c r="A99" s="19" t="s">
        <v>2049</v>
      </c>
      <c r="B99" s="11">
        <v>7.5347222222222218E-2</v>
      </c>
      <c r="C99" s="19" t="s">
        <v>13</v>
      </c>
      <c r="D99" s="19" t="s">
        <v>15</v>
      </c>
      <c r="E99" s="13">
        <v>18</v>
      </c>
      <c r="F99" s="13">
        <v>16</v>
      </c>
      <c r="G99" s="15"/>
      <c r="H99" s="15"/>
      <c r="I99" s="15"/>
      <c r="J99" s="19" t="s">
        <v>105</v>
      </c>
    </row>
    <row r="100" spans="1:10" ht="13">
      <c r="A100" s="19" t="s">
        <v>2049</v>
      </c>
      <c r="B100" s="11">
        <v>7.5393518518518512E-2</v>
      </c>
      <c r="C100" s="19" t="s">
        <v>888</v>
      </c>
      <c r="D100" s="19" t="s">
        <v>15</v>
      </c>
      <c r="E100" s="13" t="s">
        <v>17</v>
      </c>
      <c r="F100" s="13">
        <v>20</v>
      </c>
      <c r="G100" s="15"/>
      <c r="H100" s="15"/>
      <c r="I100" s="15"/>
      <c r="J100" s="19" t="s">
        <v>103</v>
      </c>
    </row>
    <row r="101" spans="1:10" ht="13">
      <c r="A101" s="19" t="s">
        <v>2049</v>
      </c>
      <c r="B101" s="11">
        <v>7.5393518518518512E-2</v>
      </c>
      <c r="C101" s="19" t="s">
        <v>888</v>
      </c>
      <c r="D101" s="19" t="s">
        <v>15</v>
      </c>
      <c r="E101" s="13">
        <v>11</v>
      </c>
      <c r="F101" s="14">
        <f>E101-5</f>
        <v>6</v>
      </c>
      <c r="G101" s="15"/>
      <c r="H101" s="15"/>
      <c r="I101" s="15"/>
      <c r="J101" s="19" t="s">
        <v>105</v>
      </c>
    </row>
    <row r="102" spans="1:10" ht="13">
      <c r="A102" s="19" t="s">
        <v>2049</v>
      </c>
      <c r="B102" s="11">
        <v>7.5474537037037034E-2</v>
      </c>
      <c r="C102" s="19" t="s">
        <v>14</v>
      </c>
      <c r="D102" s="19" t="s">
        <v>15</v>
      </c>
      <c r="E102" s="13" t="s">
        <v>38</v>
      </c>
      <c r="F102" s="13" t="s">
        <v>38</v>
      </c>
      <c r="G102" s="15"/>
      <c r="H102" s="15"/>
      <c r="I102" s="15"/>
      <c r="J102" s="19" t="s">
        <v>103</v>
      </c>
    </row>
    <row r="103" spans="1:10" ht="13">
      <c r="A103" s="19" t="s">
        <v>2049</v>
      </c>
      <c r="B103" s="11">
        <v>7.5474537037037034E-2</v>
      </c>
      <c r="C103" s="19" t="s">
        <v>14</v>
      </c>
      <c r="D103" s="19" t="s">
        <v>15</v>
      </c>
      <c r="E103" s="13">
        <v>10</v>
      </c>
      <c r="F103" s="14">
        <f>E103-3</f>
        <v>7</v>
      </c>
      <c r="G103" s="15"/>
      <c r="H103" s="15"/>
      <c r="I103" s="15"/>
      <c r="J103" s="19" t="s">
        <v>105</v>
      </c>
    </row>
    <row r="104" spans="1:10" ht="13">
      <c r="A104" s="19" t="s">
        <v>2049</v>
      </c>
      <c r="B104" s="11">
        <v>7.7453703703703705E-2</v>
      </c>
      <c r="C104" s="19" t="s">
        <v>18</v>
      </c>
      <c r="D104" s="19" t="s">
        <v>25</v>
      </c>
      <c r="E104" s="13">
        <v>7</v>
      </c>
      <c r="F104" s="14">
        <f>E104-5</f>
        <v>2</v>
      </c>
      <c r="G104" s="15"/>
      <c r="H104" s="15"/>
      <c r="I104" s="15"/>
      <c r="J104" s="15"/>
    </row>
    <row r="105" spans="1:10" ht="13">
      <c r="A105" s="19" t="s">
        <v>2049</v>
      </c>
      <c r="B105" s="11">
        <v>7.7962962962962956E-2</v>
      </c>
      <c r="C105" s="19" t="s">
        <v>1834</v>
      </c>
      <c r="D105" s="19" t="s">
        <v>113</v>
      </c>
      <c r="E105" s="13">
        <v>12</v>
      </c>
      <c r="F105" s="14"/>
      <c r="G105" s="15"/>
      <c r="H105" s="15"/>
      <c r="I105" s="15"/>
      <c r="J105" s="15"/>
    </row>
    <row r="106" spans="1:10" ht="13">
      <c r="A106" s="19" t="s">
        <v>2049</v>
      </c>
      <c r="B106" s="11">
        <v>8.1932870370370364E-2</v>
      </c>
      <c r="C106" s="19" t="s">
        <v>18</v>
      </c>
      <c r="D106" s="19" t="s">
        <v>33</v>
      </c>
      <c r="E106" s="13">
        <v>17</v>
      </c>
      <c r="F106" s="14">
        <f>E106-9</f>
        <v>8</v>
      </c>
      <c r="G106" s="15"/>
      <c r="H106" s="15"/>
      <c r="I106" s="15"/>
      <c r="J106" s="19" t="s">
        <v>690</v>
      </c>
    </row>
    <row r="107" spans="1:10" ht="13">
      <c r="A107" s="19" t="s">
        <v>2049</v>
      </c>
      <c r="B107" s="11">
        <v>8.2256944444444438E-2</v>
      </c>
      <c r="C107" s="19" t="s">
        <v>18</v>
      </c>
      <c r="D107" s="19" t="s">
        <v>28</v>
      </c>
      <c r="E107" s="13">
        <v>26</v>
      </c>
      <c r="F107" s="14"/>
      <c r="G107" s="15"/>
      <c r="H107" s="19" t="s">
        <v>2142</v>
      </c>
      <c r="I107" s="15"/>
      <c r="J107" s="15"/>
    </row>
    <row r="108" spans="1:10" ht="13">
      <c r="A108" s="19" t="s">
        <v>2049</v>
      </c>
      <c r="B108" s="11">
        <v>0.10375</v>
      </c>
      <c r="C108" s="19" t="s">
        <v>19</v>
      </c>
      <c r="D108" s="19" t="s">
        <v>22</v>
      </c>
      <c r="E108" s="13" t="s">
        <v>38</v>
      </c>
      <c r="F108" s="13" t="s">
        <v>38</v>
      </c>
      <c r="G108" s="15"/>
      <c r="H108" s="15"/>
      <c r="I108" s="15"/>
      <c r="J108" s="19" t="s">
        <v>56</v>
      </c>
    </row>
    <row r="109" spans="1:10" ht="13">
      <c r="A109" s="19" t="s">
        <v>2049</v>
      </c>
      <c r="B109" s="11">
        <v>0.10375</v>
      </c>
      <c r="C109" s="19" t="s">
        <v>19</v>
      </c>
      <c r="D109" s="19" t="s">
        <v>22</v>
      </c>
      <c r="E109" s="13">
        <v>26</v>
      </c>
      <c r="F109" s="14">
        <f>E109-13</f>
        <v>13</v>
      </c>
      <c r="G109" s="15"/>
      <c r="H109" s="15"/>
      <c r="I109" s="15"/>
      <c r="J109" s="19" t="s">
        <v>57</v>
      </c>
    </row>
    <row r="110" spans="1:10" ht="13">
      <c r="A110" s="19" t="s">
        <v>2049</v>
      </c>
      <c r="B110" s="11">
        <v>0.10472222222222222</v>
      </c>
      <c r="C110" s="19" t="s">
        <v>19</v>
      </c>
      <c r="D110" s="19" t="s">
        <v>15</v>
      </c>
      <c r="E110" s="13">
        <v>15</v>
      </c>
      <c r="F110" s="14">
        <f>E110-0</f>
        <v>15</v>
      </c>
      <c r="G110" s="15"/>
      <c r="H110" s="15"/>
      <c r="I110" s="15"/>
      <c r="J110" s="15"/>
    </row>
    <row r="111" spans="1:10" ht="13">
      <c r="A111" s="19" t="s">
        <v>2049</v>
      </c>
      <c r="B111" s="11">
        <v>0.10526620370370371</v>
      </c>
      <c r="C111" s="19" t="s">
        <v>19</v>
      </c>
      <c r="D111" s="19" t="s">
        <v>37</v>
      </c>
      <c r="E111" s="13">
        <v>17</v>
      </c>
      <c r="F111" s="14">
        <f>E111-11</f>
        <v>6</v>
      </c>
      <c r="G111" s="15"/>
      <c r="H111" s="15"/>
      <c r="I111" s="15"/>
      <c r="J111" s="15"/>
    </row>
    <row r="112" spans="1:10" ht="13">
      <c r="A112" s="19" t="s">
        <v>2049</v>
      </c>
      <c r="B112" s="11">
        <v>0.11215277777777778</v>
      </c>
      <c r="C112" s="19" t="s">
        <v>14</v>
      </c>
      <c r="D112" s="19" t="s">
        <v>67</v>
      </c>
      <c r="E112" s="13">
        <v>24</v>
      </c>
      <c r="F112" s="14">
        <f>E112-8</f>
        <v>16</v>
      </c>
      <c r="G112" s="15"/>
      <c r="H112" s="15"/>
      <c r="I112" s="15"/>
      <c r="J112" s="15"/>
    </row>
    <row r="113" spans="1:10" ht="13">
      <c r="A113" s="19" t="s">
        <v>2049</v>
      </c>
      <c r="B113" s="11">
        <v>0.11613425925925926</v>
      </c>
      <c r="C113" s="19" t="s">
        <v>18</v>
      </c>
      <c r="D113" s="19" t="s">
        <v>15</v>
      </c>
      <c r="E113" s="13">
        <v>13</v>
      </c>
      <c r="F113" s="14">
        <f>E113-5</f>
        <v>8</v>
      </c>
      <c r="G113" s="15"/>
      <c r="H113" s="15"/>
      <c r="I113" s="15"/>
      <c r="J113" s="15"/>
    </row>
    <row r="114" spans="1:10" ht="13">
      <c r="A114" s="19" t="s">
        <v>2049</v>
      </c>
      <c r="B114" s="11">
        <v>0.12012731481481481</v>
      </c>
      <c r="C114" s="19" t="s">
        <v>19</v>
      </c>
      <c r="D114" s="19" t="s">
        <v>15</v>
      </c>
      <c r="E114" s="13">
        <v>13</v>
      </c>
      <c r="F114" s="14">
        <f>E114-0</f>
        <v>13</v>
      </c>
      <c r="G114" s="15"/>
      <c r="H114" s="15"/>
      <c r="I114" s="15"/>
      <c r="J114" s="15"/>
    </row>
    <row r="115" spans="1:10" ht="13">
      <c r="A115" s="19" t="s">
        <v>2049</v>
      </c>
      <c r="B115" s="11">
        <v>0.12012731481481481</v>
      </c>
      <c r="C115" s="19" t="s">
        <v>21</v>
      </c>
      <c r="D115" s="19" t="s">
        <v>15</v>
      </c>
      <c r="E115" s="13">
        <v>16</v>
      </c>
      <c r="F115" s="14">
        <f t="shared" ref="F115:F116" si="5">E115-4</f>
        <v>12</v>
      </c>
      <c r="G115" s="15"/>
      <c r="H115" s="15"/>
      <c r="I115" s="15"/>
      <c r="J115" s="15"/>
    </row>
    <row r="116" spans="1:10" ht="13">
      <c r="A116" s="19" t="s">
        <v>2049</v>
      </c>
      <c r="B116" s="11">
        <v>0.12847222222222221</v>
      </c>
      <c r="C116" s="19" t="s">
        <v>13</v>
      </c>
      <c r="D116" s="19" t="s">
        <v>26</v>
      </c>
      <c r="E116" s="13">
        <v>17</v>
      </c>
      <c r="F116" s="14">
        <f t="shared" si="5"/>
        <v>13</v>
      </c>
      <c r="G116" s="15"/>
      <c r="H116" s="15"/>
      <c r="I116" s="15"/>
      <c r="J116" s="15"/>
    </row>
    <row r="117" spans="1:10" ht="13">
      <c r="A117" s="19" t="s">
        <v>2049</v>
      </c>
      <c r="B117" s="11">
        <v>0.13037037037037036</v>
      </c>
      <c r="C117" s="19" t="s">
        <v>18</v>
      </c>
      <c r="D117" s="19" t="s">
        <v>15</v>
      </c>
      <c r="E117" s="13">
        <v>23</v>
      </c>
      <c r="F117" s="14">
        <f>E117-5</f>
        <v>18</v>
      </c>
      <c r="G117" s="15"/>
      <c r="H117" s="15"/>
      <c r="I117" s="15"/>
      <c r="J117" s="15"/>
    </row>
    <row r="118" spans="1:10" ht="13">
      <c r="A118" s="19" t="s">
        <v>2049</v>
      </c>
      <c r="B118" s="11">
        <v>0.13851851851851851</v>
      </c>
      <c r="C118" s="19" t="s">
        <v>89</v>
      </c>
      <c r="D118" s="19" t="s">
        <v>15</v>
      </c>
      <c r="E118" s="13">
        <v>9</v>
      </c>
      <c r="F118" s="14">
        <f>E118-3</f>
        <v>6</v>
      </c>
      <c r="G118" s="15"/>
      <c r="H118" s="15"/>
      <c r="I118" s="15"/>
      <c r="J118" s="15"/>
    </row>
    <row r="119" spans="1:10" ht="13">
      <c r="A119" s="19" t="s">
        <v>2049</v>
      </c>
      <c r="B119" s="11">
        <v>0.13912037037037037</v>
      </c>
      <c r="C119" s="19" t="s">
        <v>888</v>
      </c>
      <c r="D119" s="19" t="s">
        <v>15</v>
      </c>
      <c r="E119" s="13">
        <v>11</v>
      </c>
      <c r="F119" s="14">
        <f>E119-9</f>
        <v>2</v>
      </c>
      <c r="G119" s="15"/>
      <c r="H119" s="15"/>
      <c r="I119" s="15"/>
      <c r="J119" s="15"/>
    </row>
    <row r="120" spans="1:10" ht="13">
      <c r="A120" s="19" t="s">
        <v>2049</v>
      </c>
      <c r="B120" s="11">
        <v>0.13912037037037037</v>
      </c>
      <c r="C120" s="19" t="s">
        <v>18</v>
      </c>
      <c r="D120" s="19" t="s">
        <v>15</v>
      </c>
      <c r="E120" s="13">
        <v>10</v>
      </c>
      <c r="F120" s="14">
        <f>E120-5</f>
        <v>5</v>
      </c>
      <c r="G120" s="15"/>
      <c r="H120" s="15"/>
      <c r="I120" s="15"/>
      <c r="J120" s="15"/>
    </row>
    <row r="121" spans="1:10" ht="13">
      <c r="A121" s="19" t="s">
        <v>2049</v>
      </c>
      <c r="B121" s="11">
        <v>0.14059027777777777</v>
      </c>
      <c r="C121" s="19" t="s">
        <v>13</v>
      </c>
      <c r="D121" s="19" t="s">
        <v>22</v>
      </c>
      <c r="E121" s="13">
        <v>28</v>
      </c>
      <c r="F121" s="14">
        <f>E121-10</f>
        <v>18</v>
      </c>
      <c r="G121" s="15"/>
      <c r="H121" s="15"/>
      <c r="I121" s="15"/>
      <c r="J121" s="19" t="s">
        <v>2159</v>
      </c>
    </row>
    <row r="122" spans="1:10" ht="13">
      <c r="A122" s="19" t="s">
        <v>2049</v>
      </c>
      <c r="B122" s="11">
        <v>0.14059027777777777</v>
      </c>
      <c r="C122" s="19" t="s">
        <v>14</v>
      </c>
      <c r="D122" s="19" t="s">
        <v>22</v>
      </c>
      <c r="E122" s="13">
        <v>38</v>
      </c>
      <c r="F122" s="14">
        <f>E122-10-9</f>
        <v>19</v>
      </c>
      <c r="G122" s="15"/>
      <c r="H122" s="15"/>
      <c r="I122" s="15"/>
      <c r="J122" s="19" t="s">
        <v>2159</v>
      </c>
    </row>
    <row r="123" spans="1:10" ht="13">
      <c r="A123" s="19" t="s">
        <v>2049</v>
      </c>
      <c r="B123" s="11">
        <v>0.14059027777777777</v>
      </c>
      <c r="C123" s="19" t="s">
        <v>21</v>
      </c>
      <c r="D123" s="19" t="s">
        <v>22</v>
      </c>
      <c r="E123" s="13">
        <v>23</v>
      </c>
      <c r="F123" s="14">
        <f>E123-2-10</f>
        <v>11</v>
      </c>
      <c r="G123" s="15"/>
      <c r="H123" s="15"/>
      <c r="I123" s="15"/>
      <c r="J123" s="19" t="s">
        <v>2159</v>
      </c>
    </row>
    <row r="124" spans="1:10" ht="13">
      <c r="A124" s="19" t="s">
        <v>2049</v>
      </c>
      <c r="B124" s="11">
        <v>0.14059027777777777</v>
      </c>
      <c r="C124" s="19" t="s">
        <v>19</v>
      </c>
      <c r="D124" s="19" t="s">
        <v>22</v>
      </c>
      <c r="E124" s="13" t="s">
        <v>38</v>
      </c>
      <c r="F124" s="13" t="s">
        <v>38</v>
      </c>
      <c r="G124" s="15"/>
      <c r="H124" s="15"/>
      <c r="I124" s="15"/>
      <c r="J124" s="19" t="s">
        <v>56</v>
      </c>
    </row>
    <row r="125" spans="1:10" ht="13">
      <c r="A125" s="19" t="s">
        <v>2049</v>
      </c>
      <c r="B125" s="11">
        <v>0.14059027777777777</v>
      </c>
      <c r="C125" s="19" t="s">
        <v>19</v>
      </c>
      <c r="D125" s="19" t="s">
        <v>22</v>
      </c>
      <c r="E125" s="13">
        <v>42</v>
      </c>
      <c r="F125" s="14">
        <f>E125-10-13</f>
        <v>19</v>
      </c>
      <c r="G125" s="15"/>
      <c r="H125" s="15"/>
      <c r="I125" s="15"/>
      <c r="J125" s="19" t="s">
        <v>2172</v>
      </c>
    </row>
    <row r="126" spans="1:10" ht="13">
      <c r="A126" s="19" t="s">
        <v>2049</v>
      </c>
      <c r="B126" s="11">
        <v>0.14059027777777777</v>
      </c>
      <c r="C126" s="19" t="s">
        <v>18</v>
      </c>
      <c r="D126" s="19" t="s">
        <v>22</v>
      </c>
      <c r="E126" s="13">
        <v>21</v>
      </c>
      <c r="F126" s="14">
        <f>E126-4-10</f>
        <v>7</v>
      </c>
      <c r="G126" s="15"/>
      <c r="H126" s="15"/>
      <c r="I126" s="15"/>
      <c r="J126" s="19" t="s">
        <v>2159</v>
      </c>
    </row>
    <row r="127" spans="1:10" ht="13">
      <c r="A127" s="19" t="s">
        <v>2049</v>
      </c>
      <c r="B127" s="11">
        <v>0.14059027777777777</v>
      </c>
      <c r="C127" s="19" t="s">
        <v>888</v>
      </c>
      <c r="D127" s="19" t="s">
        <v>22</v>
      </c>
      <c r="E127" s="13">
        <v>26</v>
      </c>
      <c r="F127" s="14">
        <f>E127-1-10</f>
        <v>15</v>
      </c>
      <c r="G127" s="15"/>
      <c r="H127" s="15"/>
      <c r="I127" s="15"/>
      <c r="J127" s="19" t="s">
        <v>2159</v>
      </c>
    </row>
    <row r="128" spans="1:10" ht="13">
      <c r="A128" s="19" t="s">
        <v>2049</v>
      </c>
      <c r="B128" s="11">
        <v>0.14059027777777777</v>
      </c>
      <c r="C128" s="19" t="s">
        <v>66</v>
      </c>
      <c r="D128" s="19" t="s">
        <v>22</v>
      </c>
      <c r="E128" s="13">
        <v>15</v>
      </c>
      <c r="F128" s="14">
        <f>E128-2-10</f>
        <v>3</v>
      </c>
      <c r="G128" s="15"/>
      <c r="H128" s="15"/>
      <c r="I128" s="15"/>
      <c r="J128" s="19" t="s">
        <v>2159</v>
      </c>
    </row>
    <row r="129" spans="1:10" ht="13">
      <c r="A129" s="19" t="s">
        <v>2049</v>
      </c>
      <c r="B129" s="11">
        <v>0.14239583333333333</v>
      </c>
      <c r="C129" s="19" t="s">
        <v>888</v>
      </c>
      <c r="D129" s="19" t="s">
        <v>15</v>
      </c>
      <c r="E129" s="13">
        <v>22</v>
      </c>
      <c r="F129" s="14">
        <f>E129-9</f>
        <v>13</v>
      </c>
      <c r="G129" s="15"/>
      <c r="H129" s="15"/>
      <c r="I129" s="15"/>
      <c r="J129" s="15"/>
    </row>
    <row r="130" spans="1:10" ht="13">
      <c r="A130" s="19" t="s">
        <v>2049</v>
      </c>
      <c r="B130" s="11">
        <v>0.14997685185185186</v>
      </c>
      <c r="C130" s="19" t="s">
        <v>19</v>
      </c>
      <c r="D130" s="19" t="s">
        <v>37</v>
      </c>
      <c r="E130" s="13">
        <v>16</v>
      </c>
      <c r="F130" s="14">
        <f>E130-11</f>
        <v>5</v>
      </c>
      <c r="G130" s="15"/>
      <c r="H130" s="15"/>
      <c r="I130" s="15"/>
      <c r="J130" s="15"/>
    </row>
    <row r="131" spans="1:10" ht="13">
      <c r="A131" s="19" t="s">
        <v>2049</v>
      </c>
      <c r="B131" s="11">
        <v>0.14427083333333332</v>
      </c>
      <c r="C131" s="19" t="s">
        <v>19</v>
      </c>
      <c r="D131" s="19" t="s">
        <v>26</v>
      </c>
      <c r="E131" s="13">
        <v>8</v>
      </c>
      <c r="F131" s="14">
        <f t="shared" ref="F131:F132" si="6">E131-4</f>
        <v>4</v>
      </c>
      <c r="G131" s="15"/>
      <c r="H131" s="15"/>
      <c r="I131" s="15"/>
      <c r="J131" s="15"/>
    </row>
    <row r="132" spans="1:10" ht="13">
      <c r="A132" s="19" t="s">
        <v>2049</v>
      </c>
      <c r="B132" s="11">
        <v>0.14427083333333332</v>
      </c>
      <c r="C132" s="19" t="s">
        <v>13</v>
      </c>
      <c r="D132" s="19" t="s">
        <v>26</v>
      </c>
      <c r="E132" s="13">
        <v>16</v>
      </c>
      <c r="F132" s="14">
        <f t="shared" si="6"/>
        <v>12</v>
      </c>
      <c r="G132" s="15"/>
      <c r="H132" s="15"/>
      <c r="I132" s="15"/>
      <c r="J132" s="15"/>
    </row>
    <row r="133" spans="1:10" ht="13">
      <c r="A133" s="19" t="s">
        <v>2049</v>
      </c>
      <c r="B133" s="11">
        <v>0.14493055555555556</v>
      </c>
      <c r="C133" s="19" t="s">
        <v>18</v>
      </c>
      <c r="D133" s="19" t="s">
        <v>26</v>
      </c>
      <c r="E133" s="13">
        <v>20</v>
      </c>
      <c r="F133" s="14">
        <f t="shared" ref="F133:F134" si="7">E133-3</f>
        <v>17</v>
      </c>
      <c r="G133" s="15"/>
      <c r="H133" s="15"/>
      <c r="I133" s="15"/>
      <c r="J133" s="15"/>
    </row>
    <row r="134" spans="1:10" ht="13">
      <c r="A134" s="19" t="s">
        <v>2049</v>
      </c>
      <c r="B134" s="11">
        <v>0.14509259259259261</v>
      </c>
      <c r="C134" s="19" t="s">
        <v>18</v>
      </c>
      <c r="D134" s="19" t="s">
        <v>26</v>
      </c>
      <c r="E134" s="13">
        <v>19</v>
      </c>
      <c r="F134" s="14">
        <f t="shared" si="7"/>
        <v>16</v>
      </c>
      <c r="G134" s="15"/>
      <c r="H134" s="15"/>
      <c r="I134" s="15"/>
      <c r="J134" s="15"/>
    </row>
    <row r="135" spans="1:10" ht="13">
      <c r="A135" s="19" t="s">
        <v>2049</v>
      </c>
      <c r="B135" s="11">
        <v>0.14509259259259261</v>
      </c>
      <c r="C135" s="19" t="s">
        <v>13</v>
      </c>
      <c r="D135" s="19" t="s">
        <v>26</v>
      </c>
      <c r="E135" s="13">
        <v>21</v>
      </c>
      <c r="F135" s="14">
        <f>E135-4</f>
        <v>17</v>
      </c>
      <c r="G135" s="15"/>
      <c r="H135" s="15"/>
      <c r="I135" s="15"/>
      <c r="J135" s="15"/>
    </row>
    <row r="136" spans="1:10" ht="13">
      <c r="A136" s="19" t="s">
        <v>2049</v>
      </c>
      <c r="B136" s="11">
        <v>0.14549768518518519</v>
      </c>
      <c r="C136" s="19" t="s">
        <v>14</v>
      </c>
      <c r="D136" s="19" t="s">
        <v>52</v>
      </c>
      <c r="E136" s="13">
        <v>18</v>
      </c>
      <c r="F136" s="14">
        <f>E136-9</f>
        <v>9</v>
      </c>
      <c r="G136" s="15"/>
      <c r="H136" s="15"/>
      <c r="I136" s="15"/>
      <c r="J136" s="15"/>
    </row>
    <row r="137" spans="1:10" ht="13">
      <c r="A137" s="19" t="s">
        <v>2049</v>
      </c>
      <c r="B137" s="11">
        <v>0.14597222222222223</v>
      </c>
      <c r="C137" s="19" t="s">
        <v>13</v>
      </c>
      <c r="D137" s="19" t="s">
        <v>26</v>
      </c>
      <c r="E137" s="13">
        <v>16</v>
      </c>
      <c r="F137" s="14">
        <f>E137-4</f>
        <v>12</v>
      </c>
      <c r="G137" s="15"/>
      <c r="H137" s="15"/>
      <c r="I137" s="15"/>
      <c r="J137" s="15"/>
    </row>
    <row r="138" spans="1:10" ht="13">
      <c r="A138" s="19" t="s">
        <v>2049</v>
      </c>
      <c r="B138" s="11">
        <v>0.14597222222222223</v>
      </c>
      <c r="C138" s="19" t="s">
        <v>18</v>
      </c>
      <c r="D138" s="19" t="s">
        <v>26</v>
      </c>
      <c r="E138" s="13" t="s">
        <v>20</v>
      </c>
      <c r="F138" s="13">
        <v>1</v>
      </c>
      <c r="G138" s="15"/>
      <c r="H138" s="15"/>
      <c r="I138" s="15"/>
      <c r="J138" s="15"/>
    </row>
    <row r="139" spans="1:10" ht="13">
      <c r="A139" s="19" t="s">
        <v>2049</v>
      </c>
      <c r="B139" s="11">
        <v>0.14788194444444444</v>
      </c>
      <c r="C139" s="19" t="s">
        <v>14</v>
      </c>
      <c r="D139" s="19" t="s">
        <v>52</v>
      </c>
      <c r="E139" s="14">
        <f>F139+9</f>
        <v>26</v>
      </c>
      <c r="F139" s="13">
        <v>17</v>
      </c>
      <c r="G139" s="15"/>
      <c r="H139" s="15"/>
      <c r="I139" s="15"/>
      <c r="J139" s="15"/>
    </row>
    <row r="140" spans="1:10" ht="13">
      <c r="A140" s="19" t="s">
        <v>2049</v>
      </c>
      <c r="B140" s="11">
        <v>0.14814814814814814</v>
      </c>
      <c r="C140" s="19" t="s">
        <v>13</v>
      </c>
      <c r="D140" s="19" t="s">
        <v>26</v>
      </c>
      <c r="E140" s="13">
        <v>17</v>
      </c>
      <c r="F140" s="14">
        <f>E140-4</f>
        <v>13</v>
      </c>
      <c r="G140" s="15"/>
      <c r="H140" s="15"/>
      <c r="I140" s="15"/>
      <c r="J140" s="15"/>
    </row>
    <row r="141" spans="1:10" ht="13">
      <c r="A141" s="19" t="s">
        <v>2049</v>
      </c>
      <c r="B141" s="11">
        <v>0.14814814814814814</v>
      </c>
      <c r="C141" s="19" t="s">
        <v>18</v>
      </c>
      <c r="D141" s="19" t="s">
        <v>26</v>
      </c>
      <c r="E141" s="13">
        <v>13</v>
      </c>
      <c r="F141" s="14">
        <f>E141-3</f>
        <v>10</v>
      </c>
      <c r="G141" s="15"/>
      <c r="H141" s="15"/>
      <c r="I141" s="15"/>
      <c r="J141" s="15"/>
    </row>
    <row r="142" spans="1:10" ht="13">
      <c r="A142" s="19" t="s">
        <v>2049</v>
      </c>
      <c r="B142" s="11">
        <v>0.1484375</v>
      </c>
      <c r="C142" s="19" t="s">
        <v>13</v>
      </c>
      <c r="D142" s="19" t="s">
        <v>26</v>
      </c>
      <c r="E142" s="13">
        <v>21</v>
      </c>
      <c r="F142" s="14">
        <f>E142-4</f>
        <v>17</v>
      </c>
      <c r="G142" s="15"/>
      <c r="H142" s="15"/>
      <c r="I142" s="15"/>
      <c r="J142" s="15"/>
    </row>
    <row r="143" spans="1:10" ht="13">
      <c r="A143" s="19" t="s">
        <v>2049</v>
      </c>
      <c r="B143" s="11">
        <v>0.14856481481481482</v>
      </c>
      <c r="C143" s="19" t="s">
        <v>18</v>
      </c>
      <c r="D143" s="19" t="s">
        <v>26</v>
      </c>
      <c r="E143" s="13">
        <v>9</v>
      </c>
      <c r="F143" s="14">
        <f>E143-3</f>
        <v>6</v>
      </c>
      <c r="G143" s="15"/>
      <c r="H143" s="15"/>
      <c r="I143" s="15"/>
      <c r="J143" s="15"/>
    </row>
    <row r="144" spans="1:10" ht="13">
      <c r="A144" s="19" t="s">
        <v>2049</v>
      </c>
      <c r="B144" s="11">
        <v>0.14886574074074074</v>
      </c>
      <c r="C144" s="19" t="s">
        <v>14</v>
      </c>
      <c r="D144" s="19" t="s">
        <v>52</v>
      </c>
      <c r="E144" s="14">
        <f>F144+9</f>
        <v>18</v>
      </c>
      <c r="F144" s="13">
        <v>9</v>
      </c>
      <c r="G144" s="15"/>
      <c r="H144" s="15"/>
      <c r="I144" s="15"/>
      <c r="J144" s="15"/>
    </row>
    <row r="145" spans="1:10" ht="13">
      <c r="A145" s="19" t="s">
        <v>2049</v>
      </c>
      <c r="B145" s="11">
        <v>0.14925925925925926</v>
      </c>
      <c r="C145" s="19" t="s">
        <v>18</v>
      </c>
      <c r="D145" s="19" t="s">
        <v>26</v>
      </c>
      <c r="E145" s="13">
        <v>19</v>
      </c>
      <c r="F145" s="14">
        <f t="shared" ref="F145:F146" si="8">E145-3</f>
        <v>16</v>
      </c>
      <c r="G145" s="15"/>
      <c r="H145" s="15"/>
      <c r="I145" s="15"/>
      <c r="J145" s="15"/>
    </row>
    <row r="146" spans="1:10" ht="13">
      <c r="A146" s="19" t="s">
        <v>2049</v>
      </c>
      <c r="B146" s="11">
        <v>0.15006944444444445</v>
      </c>
      <c r="C146" s="19" t="s">
        <v>18</v>
      </c>
      <c r="D146" s="19" t="s">
        <v>26</v>
      </c>
      <c r="E146" s="13">
        <v>17</v>
      </c>
      <c r="F146" s="14">
        <f t="shared" si="8"/>
        <v>14</v>
      </c>
      <c r="G146" s="15"/>
      <c r="H146" s="15"/>
      <c r="I146" s="15"/>
      <c r="J146" s="15"/>
    </row>
    <row r="147" spans="1:10" ht="13">
      <c r="A147" s="19" t="s">
        <v>2049</v>
      </c>
      <c r="B147" s="11">
        <v>0.15018518518518517</v>
      </c>
      <c r="C147" s="19" t="s">
        <v>13</v>
      </c>
      <c r="D147" s="19" t="s">
        <v>26</v>
      </c>
      <c r="E147" s="13" t="s">
        <v>17</v>
      </c>
      <c r="F147" s="13">
        <v>20</v>
      </c>
      <c r="G147" s="15"/>
      <c r="H147" s="15"/>
      <c r="I147" s="15"/>
      <c r="J147" s="15"/>
    </row>
    <row r="148" spans="1:10" ht="13">
      <c r="A148" s="19" t="s">
        <v>2049</v>
      </c>
      <c r="B148" s="11">
        <v>0.15135416666666668</v>
      </c>
      <c r="C148" s="19" t="s">
        <v>19</v>
      </c>
      <c r="D148" s="19" t="s">
        <v>15</v>
      </c>
      <c r="E148" s="13">
        <v>17</v>
      </c>
      <c r="F148" s="14">
        <f>E148-0</f>
        <v>17</v>
      </c>
      <c r="G148" s="15"/>
      <c r="H148" s="15"/>
      <c r="I148" s="15"/>
      <c r="J148" s="15"/>
    </row>
    <row r="149" spans="1:10" ht="13">
      <c r="A149" s="19" t="s">
        <v>2049</v>
      </c>
      <c r="B149" s="11">
        <v>0.15135416666666668</v>
      </c>
      <c r="C149" s="19" t="s">
        <v>14</v>
      </c>
      <c r="D149" s="19" t="s">
        <v>15</v>
      </c>
      <c r="E149" s="13">
        <v>17</v>
      </c>
      <c r="F149" s="14">
        <f>E149-3</f>
        <v>14</v>
      </c>
      <c r="G149" s="15"/>
      <c r="H149" s="15"/>
      <c r="I149" s="15"/>
      <c r="J149" s="15"/>
    </row>
    <row r="150" spans="1:10" ht="13">
      <c r="A150" s="19" t="s">
        <v>2049</v>
      </c>
      <c r="B150" s="11">
        <v>0.15263888888888888</v>
      </c>
      <c r="C150" s="19" t="s">
        <v>21</v>
      </c>
      <c r="D150" s="19" t="s">
        <v>15</v>
      </c>
      <c r="E150" s="13">
        <v>19</v>
      </c>
      <c r="F150" s="13">
        <v>17</v>
      </c>
      <c r="G150" s="15"/>
      <c r="H150" s="15"/>
      <c r="I150" s="15"/>
      <c r="J150" s="19" t="s">
        <v>2187</v>
      </c>
    </row>
    <row r="151" spans="1:10" ht="13">
      <c r="A151" s="19" t="s">
        <v>2049</v>
      </c>
      <c r="B151" s="11">
        <v>0.15263888888888888</v>
      </c>
      <c r="C151" s="19" t="s">
        <v>21</v>
      </c>
      <c r="D151" s="19" t="s">
        <v>15</v>
      </c>
      <c r="E151" s="13">
        <v>19</v>
      </c>
      <c r="F151" s="13">
        <v>17</v>
      </c>
      <c r="G151" s="15"/>
      <c r="H151" s="15"/>
      <c r="I151" s="15"/>
      <c r="J151" s="19" t="s">
        <v>2188</v>
      </c>
    </row>
    <row r="152" spans="1:10" ht="13">
      <c r="A152" s="19" t="s">
        <v>2049</v>
      </c>
      <c r="B152" s="11">
        <v>0.15537037037037038</v>
      </c>
      <c r="C152" s="19" t="s">
        <v>13</v>
      </c>
      <c r="D152" s="19" t="s">
        <v>26</v>
      </c>
      <c r="E152" s="13">
        <v>16</v>
      </c>
      <c r="F152" s="14">
        <f>E152-4</f>
        <v>12</v>
      </c>
      <c r="G152" s="15"/>
      <c r="H152" s="15"/>
      <c r="I152" s="15"/>
      <c r="J152" s="15"/>
    </row>
    <row r="153" spans="1:10" ht="13">
      <c r="A153" s="19" t="s">
        <v>2049</v>
      </c>
      <c r="B153" s="11">
        <v>0.15537037037037038</v>
      </c>
      <c r="C153" s="19" t="s">
        <v>14</v>
      </c>
      <c r="D153" s="19" t="s">
        <v>52</v>
      </c>
      <c r="E153" s="13">
        <v>28</v>
      </c>
      <c r="F153" s="14">
        <f>E153-9</f>
        <v>19</v>
      </c>
      <c r="G153" s="15"/>
      <c r="H153" s="15"/>
      <c r="I153" s="15"/>
      <c r="J153" s="15"/>
    </row>
    <row r="154" spans="1:10" ht="13">
      <c r="A154" s="19" t="s">
        <v>2049</v>
      </c>
      <c r="B154" s="11">
        <v>0.15563657407407408</v>
      </c>
      <c r="C154" s="19" t="s">
        <v>18</v>
      </c>
      <c r="D154" s="19" t="s">
        <v>26</v>
      </c>
      <c r="E154" s="13" t="s">
        <v>17</v>
      </c>
      <c r="F154" s="13">
        <v>20</v>
      </c>
      <c r="G154" s="15"/>
      <c r="H154" s="15"/>
      <c r="I154" s="15"/>
      <c r="J154" s="15"/>
    </row>
    <row r="155" spans="1:10" ht="13">
      <c r="A155" s="19" t="s">
        <v>2049</v>
      </c>
      <c r="B155" s="11">
        <v>0.15563657407407408</v>
      </c>
      <c r="C155" s="19" t="s">
        <v>14</v>
      </c>
      <c r="D155" s="19" t="s">
        <v>22</v>
      </c>
      <c r="E155" s="13">
        <v>21</v>
      </c>
      <c r="F155" s="14">
        <f>E155-9</f>
        <v>12</v>
      </c>
      <c r="G155" s="15"/>
      <c r="H155" s="15"/>
      <c r="I155" s="15"/>
      <c r="J155" s="15"/>
    </row>
    <row r="156" spans="1:10" ht="13">
      <c r="A156" s="19" t="s">
        <v>2049</v>
      </c>
      <c r="B156" s="11">
        <v>0.15563657407407408</v>
      </c>
      <c r="C156" s="19" t="s">
        <v>18</v>
      </c>
      <c r="D156" s="19" t="s">
        <v>22</v>
      </c>
      <c r="E156" s="13">
        <v>20</v>
      </c>
      <c r="F156" s="14">
        <f>E156-4</f>
        <v>16</v>
      </c>
      <c r="G156" s="15"/>
      <c r="H156" s="15"/>
      <c r="I156" s="15"/>
      <c r="J156" s="15"/>
    </row>
    <row r="157" spans="1:10" ht="13">
      <c r="A157" s="19" t="s">
        <v>2049</v>
      </c>
      <c r="B157" s="11">
        <v>0.15563657407407408</v>
      </c>
      <c r="C157" s="19" t="s">
        <v>13</v>
      </c>
      <c r="D157" s="19" t="s">
        <v>22</v>
      </c>
      <c r="E157" s="13">
        <v>9</v>
      </c>
      <c r="F157" s="14">
        <f>E157-0</f>
        <v>9</v>
      </c>
      <c r="G157" s="15"/>
      <c r="H157" s="15"/>
      <c r="I157" s="15"/>
      <c r="J157" s="15"/>
    </row>
    <row r="158" spans="1:10" ht="13">
      <c r="A158" s="19" t="s">
        <v>2049</v>
      </c>
      <c r="B158" s="11">
        <v>0.15738425925925925</v>
      </c>
      <c r="C158" s="19" t="s">
        <v>13</v>
      </c>
      <c r="D158" s="19" t="s">
        <v>15</v>
      </c>
      <c r="E158" s="13">
        <v>10</v>
      </c>
      <c r="F158" s="14">
        <f>E158-2</f>
        <v>8</v>
      </c>
      <c r="G158" s="15"/>
      <c r="H158" s="15"/>
      <c r="I158" s="15"/>
      <c r="J158" s="15"/>
    </row>
    <row r="159" spans="1:10" ht="13">
      <c r="A159" s="19" t="s">
        <v>2049</v>
      </c>
      <c r="B159" s="11">
        <v>0.15768518518518518</v>
      </c>
      <c r="C159" s="19" t="s">
        <v>14</v>
      </c>
      <c r="D159" s="19" t="s">
        <v>15</v>
      </c>
      <c r="E159" s="13">
        <v>16</v>
      </c>
      <c r="F159" s="14">
        <f>E159-3</f>
        <v>13</v>
      </c>
      <c r="G159" s="15"/>
      <c r="H159" s="15"/>
      <c r="I159" s="15"/>
      <c r="J159" s="15"/>
    </row>
    <row r="160" spans="1:10" ht="13">
      <c r="A160" s="19" t="s">
        <v>2049</v>
      </c>
      <c r="B160" s="11">
        <v>0.15824074074074074</v>
      </c>
      <c r="C160" s="19" t="s">
        <v>14</v>
      </c>
      <c r="D160" s="19" t="s">
        <v>52</v>
      </c>
      <c r="E160" s="13">
        <v>15</v>
      </c>
      <c r="F160" s="14">
        <f t="shared" ref="F160:F161" si="9">E160-9</f>
        <v>6</v>
      </c>
      <c r="G160" s="15"/>
      <c r="H160" s="15"/>
      <c r="I160" s="15"/>
      <c r="J160" s="15"/>
    </row>
    <row r="161" spans="1:10" ht="13">
      <c r="A161" s="19" t="s">
        <v>2049</v>
      </c>
      <c r="B161" s="11">
        <v>0.15850694444444444</v>
      </c>
      <c r="C161" s="19" t="s">
        <v>14</v>
      </c>
      <c r="D161" s="19" t="s">
        <v>22</v>
      </c>
      <c r="E161" s="13">
        <v>22</v>
      </c>
      <c r="F161" s="14">
        <f t="shared" si="9"/>
        <v>13</v>
      </c>
      <c r="G161" s="15"/>
      <c r="H161" s="15"/>
      <c r="I161" s="15"/>
      <c r="J161" s="15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>
    <outlinePr summaryBelow="0" summaryRight="0"/>
  </sheetPr>
  <dimension ref="A1:J15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7.33203125" customWidth="1"/>
    <col min="3" max="3" width="9.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38.83203125" customWidth="1"/>
    <col min="9" max="9" width="6.33203125" customWidth="1"/>
    <col min="10" max="10" width="55.5" customWidth="1"/>
  </cols>
  <sheetData>
    <row r="1" spans="1:10" ht="15.75" customHeight="1">
      <c r="A1" s="40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5" t="s">
        <v>2124</v>
      </c>
      <c r="B2" s="11">
        <v>1.4236111111111111E-2</v>
      </c>
      <c r="C2" s="15" t="s">
        <v>14</v>
      </c>
      <c r="D2" s="15" t="s">
        <v>22</v>
      </c>
      <c r="E2" s="14" t="s">
        <v>38</v>
      </c>
      <c r="F2" s="14" t="s">
        <v>38</v>
      </c>
      <c r="G2" s="15"/>
      <c r="H2" s="15"/>
      <c r="I2" s="15"/>
      <c r="J2" s="15" t="s">
        <v>2126</v>
      </c>
    </row>
    <row r="3" spans="1:10" ht="15.75" customHeight="1">
      <c r="A3" s="15" t="s">
        <v>2124</v>
      </c>
      <c r="B3" s="11">
        <v>1.4236111111111111E-2</v>
      </c>
      <c r="C3" s="15" t="s">
        <v>14</v>
      </c>
      <c r="D3" s="15" t="s">
        <v>22</v>
      </c>
      <c r="E3" s="14">
        <v>24</v>
      </c>
      <c r="F3" s="14">
        <f>E3-9</f>
        <v>15</v>
      </c>
      <c r="G3" s="15"/>
      <c r="H3" s="15"/>
      <c r="I3" s="15"/>
      <c r="J3" s="15" t="s">
        <v>105</v>
      </c>
    </row>
    <row r="4" spans="1:10" ht="15.75" customHeight="1">
      <c r="A4" s="15" t="s">
        <v>2124</v>
      </c>
      <c r="B4" s="11">
        <v>1.425925925925926E-2</v>
      </c>
      <c r="C4" s="15" t="s">
        <v>13</v>
      </c>
      <c r="D4" s="15" t="s">
        <v>22</v>
      </c>
      <c r="E4" s="14" t="s">
        <v>38</v>
      </c>
      <c r="F4" s="14" t="s">
        <v>38</v>
      </c>
      <c r="G4" s="15"/>
      <c r="H4" s="15"/>
      <c r="I4" s="15"/>
      <c r="J4" s="15" t="s">
        <v>2126</v>
      </c>
    </row>
    <row r="5" spans="1:10" ht="15.75" customHeight="1">
      <c r="A5" s="15" t="s">
        <v>2124</v>
      </c>
      <c r="B5" s="11">
        <v>1.425925925925926E-2</v>
      </c>
      <c r="C5" s="15" t="s">
        <v>13</v>
      </c>
      <c r="D5" s="15" t="s">
        <v>22</v>
      </c>
      <c r="E5" s="14">
        <v>3</v>
      </c>
      <c r="F5" s="14">
        <f>E5-0</f>
        <v>3</v>
      </c>
      <c r="G5" s="15"/>
      <c r="H5" s="15"/>
      <c r="I5" s="15"/>
      <c r="J5" s="15" t="s">
        <v>105</v>
      </c>
    </row>
    <row r="6" spans="1:10" ht="15.75" customHeight="1">
      <c r="A6" s="15" t="s">
        <v>2124</v>
      </c>
      <c r="B6" s="11">
        <v>1.4282407407407407E-2</v>
      </c>
      <c r="C6" s="15" t="s">
        <v>18</v>
      </c>
      <c r="D6" s="15" t="s">
        <v>22</v>
      </c>
      <c r="E6" s="14" t="s">
        <v>38</v>
      </c>
      <c r="F6" s="14" t="s">
        <v>38</v>
      </c>
      <c r="G6" s="15"/>
      <c r="H6" s="15"/>
      <c r="I6" s="15"/>
      <c r="J6" s="15" t="s">
        <v>2126</v>
      </c>
    </row>
    <row r="7" spans="1:10" ht="15.75" customHeight="1">
      <c r="A7" s="15" t="s">
        <v>2124</v>
      </c>
      <c r="B7" s="11">
        <v>1.4282407407407407E-2</v>
      </c>
      <c r="C7" s="15" t="s">
        <v>18</v>
      </c>
      <c r="D7" s="15" t="s">
        <v>22</v>
      </c>
      <c r="E7" s="14">
        <v>6</v>
      </c>
      <c r="F7" s="14">
        <f>E7-4</f>
        <v>2</v>
      </c>
      <c r="G7" s="15"/>
      <c r="H7" s="15"/>
      <c r="I7" s="15"/>
      <c r="J7" s="15" t="s">
        <v>105</v>
      </c>
    </row>
    <row r="8" spans="1:10" ht="15.75" customHeight="1">
      <c r="A8" s="15" t="s">
        <v>2124</v>
      </c>
      <c r="B8" s="11">
        <v>1.4305555555555556E-2</v>
      </c>
      <c r="C8" s="15" t="s">
        <v>19</v>
      </c>
      <c r="D8" s="15" t="s">
        <v>22</v>
      </c>
      <c r="E8" s="14" t="s">
        <v>17</v>
      </c>
      <c r="F8" s="14">
        <v>20</v>
      </c>
      <c r="G8" s="15"/>
      <c r="H8" s="15"/>
      <c r="I8" s="15"/>
      <c r="J8" s="15"/>
    </row>
    <row r="9" spans="1:10" ht="15.75" customHeight="1">
      <c r="A9" s="15" t="s">
        <v>2124</v>
      </c>
      <c r="B9" s="11">
        <v>1.4328703703703703E-2</v>
      </c>
      <c r="C9" s="15" t="s">
        <v>21</v>
      </c>
      <c r="D9" s="15" t="s">
        <v>22</v>
      </c>
      <c r="E9" s="14" t="s">
        <v>38</v>
      </c>
      <c r="F9" s="14" t="s">
        <v>38</v>
      </c>
      <c r="G9" s="15"/>
      <c r="H9" s="15"/>
      <c r="I9" s="15"/>
      <c r="J9" s="15" t="s">
        <v>103</v>
      </c>
    </row>
    <row r="10" spans="1:10" ht="15.75" customHeight="1">
      <c r="A10" s="15" t="s">
        <v>2124</v>
      </c>
      <c r="B10" s="11">
        <v>1.4328703703703703E-2</v>
      </c>
      <c r="C10" s="15" t="s">
        <v>21</v>
      </c>
      <c r="D10" s="15" t="s">
        <v>22</v>
      </c>
      <c r="E10" s="14">
        <v>10</v>
      </c>
      <c r="F10" s="14">
        <f>E10-2</f>
        <v>8</v>
      </c>
      <c r="G10" s="15"/>
      <c r="H10" s="15"/>
      <c r="I10" s="15"/>
      <c r="J10" s="15" t="s">
        <v>105</v>
      </c>
    </row>
    <row r="11" spans="1:10" ht="15.75" customHeight="1">
      <c r="A11" s="15" t="s">
        <v>2124</v>
      </c>
      <c r="B11" s="11">
        <v>1.7037037037037038E-2</v>
      </c>
      <c r="C11" s="15" t="s">
        <v>888</v>
      </c>
      <c r="D11" s="15" t="s">
        <v>34</v>
      </c>
      <c r="E11" s="14">
        <v>17</v>
      </c>
      <c r="F11" s="14">
        <f>E11-3</f>
        <v>14</v>
      </c>
      <c r="G11" s="15"/>
      <c r="H11" s="15"/>
      <c r="I11" s="15"/>
      <c r="J11" s="15"/>
    </row>
    <row r="12" spans="1:10" ht="15.75" customHeight="1">
      <c r="A12" s="15" t="s">
        <v>2124</v>
      </c>
      <c r="B12" s="11">
        <v>2.3680555555555555E-2</v>
      </c>
      <c r="C12" s="15" t="s">
        <v>13</v>
      </c>
      <c r="D12" s="15" t="s">
        <v>52</v>
      </c>
      <c r="E12" s="14">
        <v>9</v>
      </c>
      <c r="F12" s="14">
        <f>E12-0</f>
        <v>9</v>
      </c>
      <c r="G12" s="15"/>
      <c r="H12" s="15" t="s">
        <v>2134</v>
      </c>
      <c r="I12" s="15"/>
      <c r="J12" s="15"/>
    </row>
    <row r="13" spans="1:10" ht="15.75" customHeight="1">
      <c r="A13" s="15" t="s">
        <v>2124</v>
      </c>
      <c r="B13" s="11">
        <v>2.462962962962963E-2</v>
      </c>
      <c r="C13" s="15" t="s">
        <v>888</v>
      </c>
      <c r="D13" s="15" t="s">
        <v>101</v>
      </c>
      <c r="E13" s="14">
        <v>20</v>
      </c>
      <c r="F13" s="14"/>
      <c r="G13" s="15"/>
      <c r="H13" s="15"/>
      <c r="I13" s="15"/>
      <c r="J13" s="15" t="s">
        <v>2136</v>
      </c>
    </row>
    <row r="14" spans="1:10" ht="15.75" customHeight="1">
      <c r="A14" s="15" t="s">
        <v>2124</v>
      </c>
      <c r="B14" s="11">
        <v>2.5949074074074076E-2</v>
      </c>
      <c r="C14" s="15" t="s">
        <v>18</v>
      </c>
      <c r="D14" s="15" t="s">
        <v>101</v>
      </c>
      <c r="E14" s="14">
        <v>25</v>
      </c>
      <c r="F14" s="14"/>
      <c r="G14" s="15"/>
      <c r="H14" s="15"/>
      <c r="I14" s="15"/>
      <c r="J14" s="15" t="s">
        <v>2138</v>
      </c>
    </row>
    <row r="15" spans="1:10" ht="15.75" customHeight="1">
      <c r="A15" s="15" t="s">
        <v>2124</v>
      </c>
      <c r="B15" s="11">
        <v>2.7569444444444445E-2</v>
      </c>
      <c r="C15" s="15" t="s">
        <v>14</v>
      </c>
      <c r="D15" s="15" t="s">
        <v>15</v>
      </c>
      <c r="E15" s="14">
        <v>20</v>
      </c>
      <c r="F15" s="14">
        <f>E15-3</f>
        <v>17</v>
      </c>
      <c r="G15" s="15"/>
      <c r="H15" s="15"/>
      <c r="I15" s="15"/>
      <c r="J15" s="15"/>
    </row>
    <row r="16" spans="1:10" ht="15.75" customHeight="1">
      <c r="A16" s="15" t="s">
        <v>2124</v>
      </c>
      <c r="B16" s="11">
        <v>2.7662037037037037E-2</v>
      </c>
      <c r="C16" s="15" t="s">
        <v>888</v>
      </c>
      <c r="D16" s="15" t="s">
        <v>25</v>
      </c>
      <c r="E16" s="14">
        <v>12</v>
      </c>
      <c r="F16" s="14">
        <f>E16-5</f>
        <v>7</v>
      </c>
      <c r="G16" s="15"/>
      <c r="H16" s="15"/>
      <c r="I16" s="15"/>
      <c r="J16" s="15"/>
    </row>
    <row r="17" spans="1:10" ht="15.75" customHeight="1">
      <c r="A17" s="15" t="s">
        <v>2124</v>
      </c>
      <c r="B17" s="11">
        <v>2.8194444444444446E-2</v>
      </c>
      <c r="C17" s="15" t="s">
        <v>21</v>
      </c>
      <c r="D17" s="15" t="s">
        <v>15</v>
      </c>
      <c r="E17" s="14">
        <v>5</v>
      </c>
      <c r="F17" s="14">
        <f t="shared" ref="F17:F18" si="0">E17-3</f>
        <v>2</v>
      </c>
      <c r="G17" s="15"/>
      <c r="H17" s="15"/>
      <c r="I17" s="15"/>
      <c r="J17" s="15"/>
    </row>
    <row r="18" spans="1:10" ht="15.75" customHeight="1">
      <c r="A18" s="15" t="s">
        <v>2124</v>
      </c>
      <c r="B18" s="11">
        <v>3.0405092592592591E-2</v>
      </c>
      <c r="C18" s="15" t="s">
        <v>14</v>
      </c>
      <c r="D18" s="15" t="s">
        <v>25</v>
      </c>
      <c r="E18" s="14">
        <v>16</v>
      </c>
      <c r="F18" s="14">
        <f t="shared" si="0"/>
        <v>13</v>
      </c>
      <c r="G18" s="15"/>
      <c r="H18" s="15"/>
      <c r="I18" s="15"/>
      <c r="J18" s="15"/>
    </row>
    <row r="19" spans="1:10" ht="15.75" customHeight="1">
      <c r="A19" s="15" t="s">
        <v>2124</v>
      </c>
      <c r="B19" s="11">
        <v>3.1481481481481478E-2</v>
      </c>
      <c r="C19" s="15" t="s">
        <v>14</v>
      </c>
      <c r="D19" s="15" t="s">
        <v>34</v>
      </c>
      <c r="E19" s="14">
        <v>15</v>
      </c>
      <c r="F19" s="14">
        <f>E19-5</f>
        <v>10</v>
      </c>
      <c r="G19" s="15"/>
      <c r="H19" s="15"/>
      <c r="I19" s="15"/>
      <c r="J19" s="15"/>
    </row>
    <row r="20" spans="1:10" ht="15.75" customHeight="1">
      <c r="A20" s="15" t="s">
        <v>2124</v>
      </c>
      <c r="B20" s="11">
        <v>3.2025462962962964E-2</v>
      </c>
      <c r="C20" s="15" t="s">
        <v>14</v>
      </c>
      <c r="D20" s="15" t="s">
        <v>15</v>
      </c>
      <c r="E20" s="14">
        <v>8</v>
      </c>
      <c r="F20" s="14">
        <f>E20-3</f>
        <v>5</v>
      </c>
      <c r="G20" s="15"/>
      <c r="H20" s="15"/>
      <c r="I20" s="15"/>
      <c r="J20" s="15"/>
    </row>
    <row r="21" spans="1:10" ht="15.75" customHeight="1">
      <c r="A21" s="15" t="s">
        <v>2124</v>
      </c>
      <c r="B21" s="11">
        <v>3.2743055555555553E-2</v>
      </c>
      <c r="C21" s="15" t="s">
        <v>14</v>
      </c>
      <c r="D21" s="15" t="s">
        <v>37</v>
      </c>
      <c r="E21" s="14">
        <v>15</v>
      </c>
      <c r="F21" s="14">
        <f>E21-6</f>
        <v>9</v>
      </c>
      <c r="G21" s="15"/>
      <c r="H21" s="15"/>
      <c r="I21" s="15"/>
      <c r="J21" s="15"/>
    </row>
    <row r="22" spans="1:10" ht="15.75" customHeight="1">
      <c r="A22" s="15" t="s">
        <v>2124</v>
      </c>
      <c r="B22" s="11">
        <v>3.425925925925926E-2</v>
      </c>
      <c r="C22" s="15" t="s">
        <v>14</v>
      </c>
      <c r="D22" s="15" t="s">
        <v>37</v>
      </c>
      <c r="E22" s="14">
        <v>20</v>
      </c>
      <c r="F22" s="14">
        <f>E22-3</f>
        <v>17</v>
      </c>
      <c r="G22" s="15"/>
      <c r="H22" s="15"/>
      <c r="I22" s="15"/>
      <c r="J22" s="15"/>
    </row>
    <row r="23" spans="1:10" ht="15.75" customHeight="1">
      <c r="A23" s="15" t="s">
        <v>2124</v>
      </c>
      <c r="B23" s="11">
        <v>3.5648148148148151E-2</v>
      </c>
      <c r="C23" s="15" t="s">
        <v>18</v>
      </c>
      <c r="D23" s="15" t="s">
        <v>62</v>
      </c>
      <c r="E23" s="14">
        <v>10</v>
      </c>
      <c r="F23" s="14">
        <f>E23-2</f>
        <v>8</v>
      </c>
      <c r="G23" s="15"/>
      <c r="H23" s="15"/>
      <c r="I23" s="15"/>
      <c r="J23" s="15" t="s">
        <v>224</v>
      </c>
    </row>
    <row r="24" spans="1:10" ht="15.75" customHeight="1">
      <c r="A24" s="15" t="s">
        <v>2124</v>
      </c>
      <c r="B24" s="11">
        <v>3.6087962962962961E-2</v>
      </c>
      <c r="C24" s="15" t="s">
        <v>18</v>
      </c>
      <c r="D24" s="15" t="s">
        <v>109</v>
      </c>
      <c r="E24" s="14">
        <v>5</v>
      </c>
      <c r="F24" s="14">
        <f>E24-3</f>
        <v>2</v>
      </c>
      <c r="G24" s="15"/>
      <c r="H24" s="15"/>
      <c r="I24" s="15"/>
      <c r="J24" s="15"/>
    </row>
    <row r="25" spans="1:10" ht="15.75" customHeight="1">
      <c r="A25" s="15" t="s">
        <v>2124</v>
      </c>
      <c r="B25" s="11">
        <v>3.6840277777777777E-2</v>
      </c>
      <c r="C25" s="15" t="s">
        <v>14</v>
      </c>
      <c r="D25" s="15" t="s">
        <v>37</v>
      </c>
      <c r="E25" s="14">
        <v>23</v>
      </c>
      <c r="F25" s="14">
        <f>E25-6</f>
        <v>17</v>
      </c>
      <c r="G25" s="15"/>
      <c r="H25" s="15"/>
      <c r="I25" s="15"/>
      <c r="J25" s="15"/>
    </row>
    <row r="26" spans="1:10" ht="15.75" customHeight="1">
      <c r="A26" s="15" t="s">
        <v>2124</v>
      </c>
      <c r="B26" s="11">
        <v>3.7557870370370373E-2</v>
      </c>
      <c r="C26" s="15" t="s">
        <v>18</v>
      </c>
      <c r="D26" s="15" t="s">
        <v>109</v>
      </c>
      <c r="E26" s="14" t="s">
        <v>20</v>
      </c>
      <c r="F26" s="14">
        <v>1</v>
      </c>
      <c r="G26" s="15"/>
      <c r="H26" s="15"/>
      <c r="I26" s="15"/>
      <c r="J26" s="15"/>
    </row>
    <row r="27" spans="1:10" ht="15.75" customHeight="1">
      <c r="A27" s="15" t="s">
        <v>2124</v>
      </c>
      <c r="B27" s="11">
        <v>3.7800925925925925E-2</v>
      </c>
      <c r="C27" s="15" t="s">
        <v>18</v>
      </c>
      <c r="D27" s="15" t="s">
        <v>109</v>
      </c>
      <c r="E27" s="14" t="s">
        <v>38</v>
      </c>
      <c r="F27" s="14" t="s">
        <v>38</v>
      </c>
      <c r="G27" s="15"/>
      <c r="H27" s="15"/>
      <c r="I27" s="15"/>
      <c r="J27" s="15"/>
    </row>
    <row r="28" spans="1:10" ht="15.75" customHeight="1">
      <c r="A28" s="15" t="s">
        <v>2124</v>
      </c>
      <c r="B28" s="11">
        <v>3.9097222222222221E-2</v>
      </c>
      <c r="C28" s="15" t="s">
        <v>18</v>
      </c>
      <c r="D28" s="15" t="s">
        <v>109</v>
      </c>
      <c r="E28" s="14">
        <v>9</v>
      </c>
      <c r="F28" s="14">
        <f t="shared" ref="F28:F29" si="1">E28-3</f>
        <v>6</v>
      </c>
      <c r="G28" s="15"/>
      <c r="H28" s="15"/>
      <c r="I28" s="15"/>
      <c r="J28" s="15"/>
    </row>
    <row r="29" spans="1:10" ht="15.75" customHeight="1">
      <c r="A29" s="15" t="s">
        <v>2124</v>
      </c>
      <c r="B29" s="11">
        <v>3.9351851851851853E-2</v>
      </c>
      <c r="C29" s="15" t="s">
        <v>18</v>
      </c>
      <c r="D29" s="15" t="s">
        <v>109</v>
      </c>
      <c r="E29" s="14">
        <v>16</v>
      </c>
      <c r="F29" s="14">
        <f t="shared" si="1"/>
        <v>13</v>
      </c>
      <c r="G29" s="15"/>
      <c r="H29" s="15"/>
      <c r="I29" s="15"/>
      <c r="J29" s="15"/>
    </row>
    <row r="30" spans="1:10" ht="15.75" customHeight="1">
      <c r="A30" s="15" t="s">
        <v>2124</v>
      </c>
      <c r="B30" s="11">
        <v>4.0150462962962964E-2</v>
      </c>
      <c r="C30" s="15" t="s">
        <v>14</v>
      </c>
      <c r="D30" s="15" t="s">
        <v>30</v>
      </c>
      <c r="E30" s="14">
        <v>22</v>
      </c>
      <c r="F30" s="14">
        <f>E30-9</f>
        <v>13</v>
      </c>
      <c r="G30" s="15"/>
      <c r="H30" s="15"/>
      <c r="I30" s="15"/>
      <c r="J30" s="15" t="s">
        <v>32</v>
      </c>
    </row>
    <row r="31" spans="1:10" ht="15.75" customHeight="1">
      <c r="A31" s="15" t="s">
        <v>2124</v>
      </c>
      <c r="B31" s="11">
        <v>4.0532407407407406E-2</v>
      </c>
      <c r="C31" s="15" t="s">
        <v>14</v>
      </c>
      <c r="D31" s="15" t="s">
        <v>28</v>
      </c>
      <c r="E31" s="14">
        <v>11</v>
      </c>
      <c r="F31" s="14"/>
      <c r="G31" s="15"/>
      <c r="H31" s="15" t="s">
        <v>2141</v>
      </c>
      <c r="I31" s="15"/>
      <c r="J31" s="15"/>
    </row>
    <row r="32" spans="1:10" ht="15.75" customHeight="1">
      <c r="A32" s="15" t="s">
        <v>2124</v>
      </c>
      <c r="B32" s="11">
        <v>4.1550925925925929E-2</v>
      </c>
      <c r="C32" s="15" t="s">
        <v>19</v>
      </c>
      <c r="D32" s="15" t="s">
        <v>25</v>
      </c>
      <c r="E32" s="14">
        <v>2</v>
      </c>
      <c r="F32" s="14">
        <f>E32-0</f>
        <v>2</v>
      </c>
      <c r="G32" s="15"/>
      <c r="H32" s="15" t="s">
        <v>2144</v>
      </c>
      <c r="I32" s="15"/>
      <c r="J32" s="15"/>
    </row>
    <row r="33" spans="1:10" ht="15.75" customHeight="1">
      <c r="A33" s="15" t="s">
        <v>2124</v>
      </c>
      <c r="B33" s="11">
        <v>4.1921296296296297E-2</v>
      </c>
      <c r="C33" s="15" t="s">
        <v>66</v>
      </c>
      <c r="D33" s="15" t="s">
        <v>25</v>
      </c>
      <c r="E33" s="14">
        <v>3</v>
      </c>
      <c r="F33" s="14">
        <f>E33--1</f>
        <v>4</v>
      </c>
      <c r="G33" s="15"/>
      <c r="H33" s="15"/>
      <c r="I33" s="15"/>
      <c r="J33" s="15"/>
    </row>
    <row r="34" spans="1:10" ht="15.75" customHeight="1">
      <c r="A34" s="15" t="s">
        <v>2124</v>
      </c>
      <c r="B34" s="11">
        <v>4.207175925925926E-2</v>
      </c>
      <c r="C34" s="15" t="s">
        <v>1839</v>
      </c>
      <c r="D34" s="15" t="s">
        <v>30</v>
      </c>
      <c r="E34" s="14" t="s">
        <v>20</v>
      </c>
      <c r="F34" s="14">
        <v>1</v>
      </c>
      <c r="G34" s="15"/>
      <c r="H34" s="15"/>
      <c r="I34" s="15"/>
      <c r="J34" s="15" t="s">
        <v>2146</v>
      </c>
    </row>
    <row r="35" spans="1:10" ht="15.75" customHeight="1">
      <c r="A35" s="15" t="s">
        <v>2124</v>
      </c>
      <c r="B35" s="11">
        <v>4.2430555555555555E-2</v>
      </c>
      <c r="C35" s="15" t="s">
        <v>1839</v>
      </c>
      <c r="D35" s="15" t="s">
        <v>113</v>
      </c>
      <c r="E35" s="14" t="s">
        <v>1312</v>
      </c>
      <c r="F35" s="14">
        <v>16</v>
      </c>
      <c r="G35" s="15"/>
      <c r="H35" s="15"/>
      <c r="I35" s="15"/>
      <c r="J35" s="15" t="s">
        <v>2148</v>
      </c>
    </row>
    <row r="36" spans="1:10" ht="15.75" customHeight="1">
      <c r="A36" s="15" t="s">
        <v>2124</v>
      </c>
      <c r="B36" s="11">
        <v>4.3564814814814813E-2</v>
      </c>
      <c r="C36" s="15" t="s">
        <v>888</v>
      </c>
      <c r="D36" s="15" t="s">
        <v>15</v>
      </c>
      <c r="E36" s="14">
        <v>22</v>
      </c>
      <c r="F36" s="14">
        <f>E36-9</f>
        <v>13</v>
      </c>
      <c r="G36" s="15"/>
      <c r="H36" s="15"/>
      <c r="I36" s="15"/>
      <c r="J36" s="15"/>
    </row>
    <row r="37" spans="1:10" ht="15.75" customHeight="1">
      <c r="A37" s="15" t="s">
        <v>2124</v>
      </c>
      <c r="B37" s="11">
        <v>4.3483796296296298E-2</v>
      </c>
      <c r="C37" s="15" t="s">
        <v>21</v>
      </c>
      <c r="D37" s="15" t="s">
        <v>15</v>
      </c>
      <c r="E37" s="14" t="s">
        <v>38</v>
      </c>
      <c r="F37" s="14" t="s">
        <v>38</v>
      </c>
      <c r="G37" s="15"/>
      <c r="H37" s="15"/>
      <c r="I37" s="15"/>
      <c r="J37" s="15"/>
    </row>
    <row r="38" spans="1:10" ht="15.75" customHeight="1">
      <c r="A38" s="15" t="s">
        <v>2124</v>
      </c>
      <c r="B38" s="11">
        <v>4.4351851851851851E-2</v>
      </c>
      <c r="C38" s="15" t="s">
        <v>13</v>
      </c>
      <c r="D38" s="15" t="s">
        <v>22</v>
      </c>
      <c r="E38" s="14">
        <v>25</v>
      </c>
      <c r="F38" s="14">
        <f>E38-0-10</f>
        <v>15</v>
      </c>
      <c r="G38" s="15"/>
      <c r="H38" s="15"/>
      <c r="I38" s="15"/>
      <c r="J38" s="15" t="s">
        <v>820</v>
      </c>
    </row>
    <row r="39" spans="1:10" ht="15.75" customHeight="1">
      <c r="A39" s="15" t="s">
        <v>2124</v>
      </c>
      <c r="B39" s="11">
        <v>4.4363425925925924E-2</v>
      </c>
      <c r="C39" s="15" t="s">
        <v>14</v>
      </c>
      <c r="D39" s="15" t="s">
        <v>22</v>
      </c>
      <c r="E39" s="14">
        <v>26</v>
      </c>
      <c r="F39" s="14">
        <f>E39-10-9</f>
        <v>7</v>
      </c>
      <c r="G39" s="15"/>
      <c r="H39" s="15"/>
      <c r="I39" s="15"/>
      <c r="J39" s="15" t="s">
        <v>820</v>
      </c>
    </row>
    <row r="40" spans="1:10" ht="15.75" customHeight="1">
      <c r="A40" s="15" t="s">
        <v>2124</v>
      </c>
      <c r="B40" s="11">
        <v>4.4374999999999998E-2</v>
      </c>
      <c r="C40" s="15" t="s">
        <v>21</v>
      </c>
      <c r="D40" s="15" t="s">
        <v>22</v>
      </c>
      <c r="E40" s="14">
        <v>26</v>
      </c>
      <c r="F40" s="14">
        <f>E40-2-10</f>
        <v>14</v>
      </c>
      <c r="G40" s="15"/>
      <c r="H40" s="15"/>
      <c r="I40" s="15"/>
      <c r="J40" s="15" t="s">
        <v>820</v>
      </c>
    </row>
    <row r="41" spans="1:10" ht="15.75" customHeight="1">
      <c r="A41" s="15" t="s">
        <v>2124</v>
      </c>
      <c r="B41" s="11">
        <v>4.4525462962962961E-2</v>
      </c>
      <c r="C41" s="15" t="s">
        <v>19</v>
      </c>
      <c r="D41" s="15" t="s">
        <v>22</v>
      </c>
      <c r="E41" s="14" t="s">
        <v>38</v>
      </c>
      <c r="F41" s="14" t="s">
        <v>38</v>
      </c>
      <c r="G41" s="15"/>
      <c r="H41" s="15"/>
      <c r="I41" s="15"/>
      <c r="J41" s="15" t="s">
        <v>56</v>
      </c>
    </row>
    <row r="42" spans="1:10" ht="15.75" customHeight="1">
      <c r="A42" s="15" t="s">
        <v>2124</v>
      </c>
      <c r="B42" s="11">
        <v>4.4525462962962961E-2</v>
      </c>
      <c r="C42" s="15" t="s">
        <v>19</v>
      </c>
      <c r="D42" s="15" t="s">
        <v>22</v>
      </c>
      <c r="E42" s="14">
        <v>35</v>
      </c>
      <c r="F42" s="14">
        <f>E42-13-10</f>
        <v>12</v>
      </c>
      <c r="G42" s="15"/>
      <c r="H42" s="15"/>
      <c r="I42" s="15"/>
      <c r="J42" s="15" t="s">
        <v>2154</v>
      </c>
    </row>
    <row r="43" spans="1:10" ht="15.75" customHeight="1">
      <c r="A43" s="15" t="s">
        <v>2124</v>
      </c>
      <c r="B43" s="11">
        <v>4.4398148148148145E-2</v>
      </c>
      <c r="C43" s="15" t="s">
        <v>18</v>
      </c>
      <c r="D43" s="15" t="s">
        <v>22</v>
      </c>
      <c r="E43" s="14">
        <v>29</v>
      </c>
      <c r="F43" s="14">
        <f>E43-10-4</f>
        <v>15</v>
      </c>
      <c r="G43" s="15"/>
      <c r="H43" s="15"/>
      <c r="I43" s="15"/>
      <c r="J43" s="15" t="s">
        <v>820</v>
      </c>
    </row>
    <row r="44" spans="1:10" ht="15.75" customHeight="1">
      <c r="A44" s="15" t="s">
        <v>2124</v>
      </c>
      <c r="B44" s="11">
        <v>4.4398148148148145E-2</v>
      </c>
      <c r="C44" s="15" t="s">
        <v>888</v>
      </c>
      <c r="D44" s="15" t="s">
        <v>22</v>
      </c>
      <c r="E44" s="14">
        <v>15</v>
      </c>
      <c r="F44" s="14">
        <f>E44-10</f>
        <v>5</v>
      </c>
      <c r="G44" s="15"/>
      <c r="H44" s="15"/>
      <c r="I44" s="15"/>
      <c r="J44" s="15" t="s">
        <v>820</v>
      </c>
    </row>
    <row r="45" spans="1:10" ht="15.75" customHeight="1">
      <c r="A45" s="15" t="s">
        <v>2124</v>
      </c>
      <c r="B45" s="11">
        <v>4.4409722222222225E-2</v>
      </c>
      <c r="C45" s="15" t="s">
        <v>66</v>
      </c>
      <c r="D45" s="15" t="s">
        <v>22</v>
      </c>
      <c r="E45" s="14" t="s">
        <v>20</v>
      </c>
      <c r="F45" s="14">
        <v>1</v>
      </c>
      <c r="G45" s="15"/>
      <c r="H45" s="15"/>
      <c r="I45" s="15"/>
      <c r="J45" s="15" t="s">
        <v>820</v>
      </c>
    </row>
    <row r="46" spans="1:10" ht="15.75" customHeight="1">
      <c r="A46" s="15" t="s">
        <v>2124</v>
      </c>
      <c r="B46" s="11">
        <v>4.7442129629629633E-2</v>
      </c>
      <c r="C46" s="15" t="s">
        <v>19</v>
      </c>
      <c r="D46" s="15" t="s">
        <v>137</v>
      </c>
      <c r="E46" s="14">
        <v>22</v>
      </c>
      <c r="F46" s="14">
        <f>E46-13</f>
        <v>9</v>
      </c>
      <c r="G46" s="15"/>
      <c r="H46" s="15"/>
      <c r="I46" s="15"/>
      <c r="J46" s="15"/>
    </row>
    <row r="47" spans="1:10" ht="15.75" customHeight="1">
      <c r="A47" s="15" t="s">
        <v>2124</v>
      </c>
      <c r="B47" s="11">
        <v>4.7581018518518516E-2</v>
      </c>
      <c r="C47" s="15" t="s">
        <v>19</v>
      </c>
      <c r="D47" s="15" t="s">
        <v>77</v>
      </c>
      <c r="E47" s="14">
        <v>15</v>
      </c>
      <c r="F47" s="14">
        <f>E47-9</f>
        <v>6</v>
      </c>
      <c r="G47" s="15"/>
      <c r="H47" s="15"/>
      <c r="I47" s="15"/>
      <c r="J47" s="15" t="s">
        <v>2157</v>
      </c>
    </row>
    <row r="48" spans="1:10" ht="15.75" customHeight="1">
      <c r="A48" s="15" t="s">
        <v>2124</v>
      </c>
      <c r="B48" s="11">
        <v>4.8067129629629626E-2</v>
      </c>
      <c r="C48" s="15" t="s">
        <v>13</v>
      </c>
      <c r="D48" s="15" t="s">
        <v>77</v>
      </c>
      <c r="E48" s="14">
        <v>11</v>
      </c>
      <c r="F48" s="14">
        <f>E48-1</f>
        <v>10</v>
      </c>
      <c r="G48" s="15"/>
      <c r="H48" s="15" t="s">
        <v>2160</v>
      </c>
      <c r="I48" s="15"/>
      <c r="J48" s="15" t="s">
        <v>2157</v>
      </c>
    </row>
    <row r="49" spans="1:10" ht="15.75" customHeight="1">
      <c r="A49" s="15" t="s">
        <v>2124</v>
      </c>
      <c r="B49" s="11">
        <v>4.8125000000000001E-2</v>
      </c>
      <c r="C49" s="15" t="s">
        <v>14</v>
      </c>
      <c r="D49" s="15" t="s">
        <v>77</v>
      </c>
      <c r="E49" s="14" t="s">
        <v>20</v>
      </c>
      <c r="F49" s="14">
        <v>1</v>
      </c>
      <c r="G49" s="15"/>
      <c r="H49" s="15" t="s">
        <v>2161</v>
      </c>
      <c r="I49" s="15"/>
      <c r="J49" s="15" t="s">
        <v>2157</v>
      </c>
    </row>
    <row r="50" spans="1:10" ht="15.75" customHeight="1">
      <c r="A50" s="15" t="s">
        <v>2124</v>
      </c>
      <c r="B50" s="11">
        <v>4.8148148148148148E-2</v>
      </c>
      <c r="C50" s="15" t="s">
        <v>21</v>
      </c>
      <c r="D50" s="15" t="s">
        <v>77</v>
      </c>
      <c r="E50" s="14" t="s">
        <v>38</v>
      </c>
      <c r="F50" s="14" t="s">
        <v>38</v>
      </c>
      <c r="G50" s="15"/>
      <c r="H50" s="15"/>
      <c r="I50" s="15"/>
      <c r="J50" s="15" t="s">
        <v>2163</v>
      </c>
    </row>
    <row r="51" spans="1:10" ht="15.75" customHeight="1">
      <c r="A51" s="15" t="s">
        <v>2124</v>
      </c>
      <c r="B51" s="11">
        <v>4.8148148148148148E-2</v>
      </c>
      <c r="C51" s="15" t="s">
        <v>21</v>
      </c>
      <c r="D51" s="15" t="s">
        <v>77</v>
      </c>
      <c r="E51" s="14">
        <v>21</v>
      </c>
      <c r="F51" s="14">
        <f>E51-2</f>
        <v>19</v>
      </c>
      <c r="G51" s="15"/>
      <c r="H51" s="15" t="s">
        <v>2165</v>
      </c>
      <c r="I51" s="15"/>
      <c r="J51" s="15" t="s">
        <v>2166</v>
      </c>
    </row>
    <row r="52" spans="1:10" ht="15.75" customHeight="1">
      <c r="A52" s="15" t="s">
        <v>2124</v>
      </c>
      <c r="B52" s="11">
        <v>4.8229166666666663E-2</v>
      </c>
      <c r="C52" s="15" t="s">
        <v>18</v>
      </c>
      <c r="D52" s="15" t="s">
        <v>77</v>
      </c>
      <c r="E52" s="14">
        <v>20</v>
      </c>
      <c r="F52" s="14">
        <f>E52-4</f>
        <v>16</v>
      </c>
      <c r="G52" s="15"/>
      <c r="H52" s="15" t="s">
        <v>2168</v>
      </c>
      <c r="I52" s="15"/>
      <c r="J52" s="15" t="s">
        <v>2157</v>
      </c>
    </row>
    <row r="53" spans="1:10" ht="15.75" customHeight="1">
      <c r="A53" s="15" t="s">
        <v>2124</v>
      </c>
      <c r="B53" s="11">
        <v>4.8263888888888891E-2</v>
      </c>
      <c r="C53" s="15" t="s">
        <v>888</v>
      </c>
      <c r="D53" s="15" t="s">
        <v>77</v>
      </c>
      <c r="E53" s="14">
        <v>17</v>
      </c>
      <c r="F53" s="14">
        <f>E53-0</f>
        <v>17</v>
      </c>
      <c r="G53" s="15"/>
      <c r="H53" s="15" t="s">
        <v>2171</v>
      </c>
      <c r="I53" s="15"/>
      <c r="J53" s="15" t="s">
        <v>2157</v>
      </c>
    </row>
    <row r="54" spans="1:10" ht="15.75" customHeight="1">
      <c r="A54" s="15" t="s">
        <v>2124</v>
      </c>
      <c r="B54" s="11">
        <v>4.8321759259259259E-2</v>
      </c>
      <c r="C54" s="15" t="s">
        <v>66</v>
      </c>
      <c r="D54" s="15" t="s">
        <v>77</v>
      </c>
      <c r="E54" s="14" t="s">
        <v>38</v>
      </c>
      <c r="F54" s="14" t="s">
        <v>38</v>
      </c>
      <c r="G54" s="15"/>
      <c r="H54" s="15"/>
      <c r="I54" s="15"/>
      <c r="J54" s="15" t="s">
        <v>56</v>
      </c>
    </row>
    <row r="55" spans="1:10" ht="15.75" customHeight="1">
      <c r="A55" s="15" t="s">
        <v>2124</v>
      </c>
      <c r="B55" s="11">
        <v>4.8321759259259259E-2</v>
      </c>
      <c r="C55" s="15" t="s">
        <v>66</v>
      </c>
      <c r="D55" s="15" t="s">
        <v>77</v>
      </c>
      <c r="E55" s="14">
        <v>18</v>
      </c>
      <c r="F55" s="14">
        <f>E55-2</f>
        <v>16</v>
      </c>
      <c r="G55" s="15"/>
      <c r="H55" s="15" t="s">
        <v>2174</v>
      </c>
      <c r="I55" s="15"/>
      <c r="J55" s="15" t="s">
        <v>2175</v>
      </c>
    </row>
    <row r="56" spans="1:10" ht="15.75" customHeight="1">
      <c r="A56" s="15" t="s">
        <v>2124</v>
      </c>
      <c r="B56" s="11">
        <v>4.9224537037037039E-2</v>
      </c>
      <c r="C56" s="15" t="s">
        <v>18</v>
      </c>
      <c r="D56" s="15" t="s">
        <v>27</v>
      </c>
      <c r="E56" s="14">
        <v>12</v>
      </c>
      <c r="F56" s="14">
        <f>E56-8</f>
        <v>4</v>
      </c>
      <c r="G56" s="15"/>
      <c r="H56" s="15"/>
      <c r="I56" s="15"/>
      <c r="J56" s="15"/>
    </row>
    <row r="57" spans="1:10" ht="15.75" customHeight="1">
      <c r="A57" s="15" t="s">
        <v>2124</v>
      </c>
      <c r="B57" s="11">
        <v>4.9537037037037039E-2</v>
      </c>
      <c r="C57" s="15" t="s">
        <v>13</v>
      </c>
      <c r="D57" s="15" t="s">
        <v>101</v>
      </c>
      <c r="E57" s="14" t="s">
        <v>38</v>
      </c>
      <c r="F57" s="14" t="s">
        <v>38</v>
      </c>
      <c r="G57" s="15"/>
      <c r="H57" s="15"/>
      <c r="I57" s="15"/>
      <c r="J57" s="15" t="s">
        <v>70</v>
      </c>
    </row>
    <row r="58" spans="1:10" ht="15.75" customHeight="1">
      <c r="A58" s="15" t="s">
        <v>2124</v>
      </c>
      <c r="B58" s="11">
        <v>4.9537037037037039E-2</v>
      </c>
      <c r="C58" s="15" t="s">
        <v>19</v>
      </c>
      <c r="D58" s="15" t="s">
        <v>101</v>
      </c>
      <c r="E58" s="14" t="s">
        <v>38</v>
      </c>
      <c r="F58" s="14" t="s">
        <v>38</v>
      </c>
      <c r="G58" s="15"/>
      <c r="H58" s="15"/>
      <c r="I58" s="15"/>
      <c r="J58" s="15" t="s">
        <v>70</v>
      </c>
    </row>
    <row r="59" spans="1:10" ht="13">
      <c r="A59" s="15" t="s">
        <v>2124</v>
      </c>
      <c r="B59" s="11">
        <v>4.9537037037037039E-2</v>
      </c>
      <c r="C59" s="15" t="s">
        <v>18</v>
      </c>
      <c r="D59" s="15" t="s">
        <v>101</v>
      </c>
      <c r="E59" s="14" t="s">
        <v>38</v>
      </c>
      <c r="F59" s="14" t="s">
        <v>38</v>
      </c>
      <c r="G59" s="15"/>
      <c r="H59" s="15"/>
      <c r="I59" s="15"/>
      <c r="J59" s="15" t="s">
        <v>70</v>
      </c>
    </row>
    <row r="60" spans="1:10" ht="13">
      <c r="A60" s="15" t="s">
        <v>2124</v>
      </c>
      <c r="B60" s="11">
        <v>4.9537037037037039E-2</v>
      </c>
      <c r="C60" s="15" t="s">
        <v>888</v>
      </c>
      <c r="D60" s="15" t="s">
        <v>101</v>
      </c>
      <c r="E60" s="14">
        <v>12</v>
      </c>
      <c r="F60" s="14"/>
      <c r="G60" s="15"/>
      <c r="H60" s="15"/>
      <c r="I60" s="15"/>
      <c r="J60" s="15" t="s">
        <v>70</v>
      </c>
    </row>
    <row r="61" spans="1:10" ht="13">
      <c r="A61" s="15" t="s">
        <v>2124</v>
      </c>
      <c r="B61" s="11">
        <v>4.9537037037037039E-2</v>
      </c>
      <c r="C61" s="15" t="s">
        <v>14</v>
      </c>
      <c r="D61" s="15" t="s">
        <v>101</v>
      </c>
      <c r="E61" s="14">
        <v>12</v>
      </c>
      <c r="F61" s="14"/>
      <c r="G61" s="15"/>
      <c r="H61" s="15"/>
      <c r="I61" s="15"/>
      <c r="J61" s="15" t="s">
        <v>70</v>
      </c>
    </row>
    <row r="62" spans="1:10" ht="13">
      <c r="A62" s="15" t="s">
        <v>2124</v>
      </c>
      <c r="B62" s="11">
        <v>4.9537037037037039E-2</v>
      </c>
      <c r="C62" s="15" t="s">
        <v>66</v>
      </c>
      <c r="D62" s="15" t="s">
        <v>101</v>
      </c>
      <c r="E62" s="14" t="s">
        <v>38</v>
      </c>
      <c r="F62" s="14" t="s">
        <v>38</v>
      </c>
      <c r="G62" s="15"/>
      <c r="H62" s="15"/>
      <c r="I62" s="15"/>
      <c r="J62" s="15" t="s">
        <v>70</v>
      </c>
    </row>
    <row r="63" spans="1:10" ht="13">
      <c r="A63" s="15" t="s">
        <v>2124</v>
      </c>
      <c r="B63" s="11">
        <v>5.2384259259259262E-2</v>
      </c>
      <c r="C63" s="15" t="s">
        <v>89</v>
      </c>
      <c r="D63" s="15" t="s">
        <v>15</v>
      </c>
      <c r="E63" s="14">
        <f>F63+3</f>
        <v>19</v>
      </c>
      <c r="F63" s="14">
        <v>16</v>
      </c>
      <c r="G63" s="15"/>
      <c r="H63" s="15"/>
      <c r="I63" s="15"/>
      <c r="J63" s="15" t="s">
        <v>2178</v>
      </c>
    </row>
    <row r="64" spans="1:10" ht="13">
      <c r="A64" s="15" t="s">
        <v>2124</v>
      </c>
      <c r="B64" s="11">
        <v>5.4108796296296294E-2</v>
      </c>
      <c r="C64" s="15" t="s">
        <v>888</v>
      </c>
      <c r="D64" s="15" t="s">
        <v>15</v>
      </c>
      <c r="E64" s="14">
        <v>11</v>
      </c>
      <c r="F64" s="14">
        <f t="shared" ref="F64:F65" si="2">E64-9</f>
        <v>2</v>
      </c>
      <c r="G64" s="15"/>
      <c r="H64" s="15"/>
      <c r="I64" s="15"/>
      <c r="J64" s="15"/>
    </row>
    <row r="65" spans="1:10" ht="13">
      <c r="A65" s="15" t="s">
        <v>2124</v>
      </c>
      <c r="B65" s="11">
        <v>5.6006944444444443E-2</v>
      </c>
      <c r="C65" s="15" t="s">
        <v>14</v>
      </c>
      <c r="D65" s="15" t="s">
        <v>52</v>
      </c>
      <c r="E65" s="14">
        <v>21</v>
      </c>
      <c r="F65" s="14">
        <f t="shared" si="2"/>
        <v>12</v>
      </c>
      <c r="G65" s="15"/>
      <c r="H65" s="15"/>
      <c r="I65" s="15"/>
      <c r="J65" s="15"/>
    </row>
    <row r="66" spans="1:10" ht="13">
      <c r="A66" s="15" t="s">
        <v>2124</v>
      </c>
      <c r="B66" s="11">
        <v>5.6898148148148149E-2</v>
      </c>
      <c r="C66" s="15" t="s">
        <v>21</v>
      </c>
      <c r="D66" s="15" t="s">
        <v>28</v>
      </c>
      <c r="E66" s="14">
        <v>26</v>
      </c>
      <c r="F66" s="14"/>
      <c r="G66" s="15"/>
      <c r="H66" s="15" t="s">
        <v>2179</v>
      </c>
      <c r="I66" s="14">
        <v>4</v>
      </c>
      <c r="J66" s="15" t="s">
        <v>614</v>
      </c>
    </row>
    <row r="67" spans="1:10" ht="13">
      <c r="A67" s="15" t="s">
        <v>2124</v>
      </c>
      <c r="B67" s="11">
        <v>5.7476851851851848E-2</v>
      </c>
      <c r="C67" s="15" t="s">
        <v>21</v>
      </c>
      <c r="D67" s="15" t="s">
        <v>113</v>
      </c>
      <c r="E67" s="14">
        <v>26</v>
      </c>
      <c r="F67" s="14">
        <f>E67-8</f>
        <v>18</v>
      </c>
      <c r="G67" s="15"/>
      <c r="H67" s="15"/>
      <c r="I67" s="15"/>
      <c r="J67" s="15"/>
    </row>
    <row r="68" spans="1:10" ht="13">
      <c r="A68" s="15" t="s">
        <v>2124</v>
      </c>
      <c r="B68" s="11">
        <v>5.859953703703704E-2</v>
      </c>
      <c r="C68" s="15" t="s">
        <v>888</v>
      </c>
      <c r="D68" s="15" t="s">
        <v>101</v>
      </c>
      <c r="E68" s="14">
        <v>9</v>
      </c>
      <c r="F68" s="14"/>
      <c r="G68" s="15"/>
      <c r="H68" s="15"/>
      <c r="I68" s="15"/>
      <c r="J68" s="15" t="s">
        <v>2181</v>
      </c>
    </row>
    <row r="69" spans="1:10" ht="13">
      <c r="A69" s="15" t="s">
        <v>2124</v>
      </c>
      <c r="B69" s="11">
        <v>5.9085648148148151E-2</v>
      </c>
      <c r="C69" s="15" t="s">
        <v>21</v>
      </c>
      <c r="D69" s="15" t="s">
        <v>28</v>
      </c>
      <c r="E69" s="14">
        <v>23</v>
      </c>
      <c r="F69" s="14"/>
      <c r="G69" s="15"/>
      <c r="H69" s="15" t="s">
        <v>2182</v>
      </c>
      <c r="I69" s="15"/>
      <c r="J69" s="15" t="s">
        <v>614</v>
      </c>
    </row>
    <row r="70" spans="1:10" ht="13">
      <c r="A70" s="15" t="s">
        <v>2124</v>
      </c>
      <c r="B70" s="11">
        <v>6.0601851851851851E-2</v>
      </c>
      <c r="C70" s="15" t="s">
        <v>888</v>
      </c>
      <c r="D70" s="15" t="s">
        <v>15</v>
      </c>
      <c r="E70" s="14">
        <v>19</v>
      </c>
      <c r="F70" s="14">
        <f>E70-9</f>
        <v>10</v>
      </c>
      <c r="G70" s="15"/>
      <c r="H70" s="15"/>
      <c r="I70" s="15"/>
      <c r="J70" s="15"/>
    </row>
    <row r="71" spans="1:10" ht="13">
      <c r="A71" s="15" t="s">
        <v>2124</v>
      </c>
      <c r="B71" s="11">
        <v>6.0937499999999999E-2</v>
      </c>
      <c r="C71" s="15" t="s">
        <v>13</v>
      </c>
      <c r="D71" s="15" t="s">
        <v>22</v>
      </c>
      <c r="E71" s="14">
        <v>8</v>
      </c>
      <c r="F71" s="14">
        <f>E71-0</f>
        <v>8</v>
      </c>
      <c r="G71" s="15"/>
      <c r="H71" s="15"/>
      <c r="I71" s="15"/>
      <c r="J71" s="15"/>
    </row>
    <row r="72" spans="1:10" ht="13">
      <c r="A72" s="15" t="s">
        <v>2124</v>
      </c>
      <c r="B72" s="11">
        <v>6.0949074074074072E-2</v>
      </c>
      <c r="C72" s="15" t="s">
        <v>14</v>
      </c>
      <c r="D72" s="15" t="s">
        <v>22</v>
      </c>
      <c r="E72" s="14">
        <v>18</v>
      </c>
      <c r="F72" s="14">
        <f>E72-9</f>
        <v>9</v>
      </c>
      <c r="G72" s="15"/>
      <c r="H72" s="15"/>
      <c r="I72" s="15"/>
      <c r="J72" s="15"/>
    </row>
    <row r="73" spans="1:10" ht="13">
      <c r="A73" s="15" t="s">
        <v>2124</v>
      </c>
      <c r="B73" s="11">
        <v>6.0960648148148146E-2</v>
      </c>
      <c r="C73" s="15" t="s">
        <v>21</v>
      </c>
      <c r="D73" s="15" t="s">
        <v>22</v>
      </c>
      <c r="E73" s="14">
        <v>16</v>
      </c>
      <c r="F73" s="14">
        <f>E73-2</f>
        <v>14</v>
      </c>
      <c r="G73" s="15"/>
      <c r="H73" s="15"/>
      <c r="I73" s="15"/>
      <c r="J73" s="15"/>
    </row>
    <row r="74" spans="1:10" ht="13">
      <c r="A74" s="15" t="s">
        <v>2124</v>
      </c>
      <c r="B74" s="11">
        <v>6.0983796296296293E-2</v>
      </c>
      <c r="C74" s="15" t="s">
        <v>19</v>
      </c>
      <c r="D74" s="15" t="s">
        <v>22</v>
      </c>
      <c r="E74" s="14" t="s">
        <v>38</v>
      </c>
      <c r="F74" s="14" t="s">
        <v>38</v>
      </c>
      <c r="G74" s="15"/>
      <c r="H74" s="15"/>
      <c r="I74" s="15"/>
      <c r="J74" s="15" t="s">
        <v>56</v>
      </c>
    </row>
    <row r="75" spans="1:10" ht="13">
      <c r="A75" s="15" t="s">
        <v>2124</v>
      </c>
      <c r="B75" s="11">
        <v>6.0983796296296293E-2</v>
      </c>
      <c r="C75" s="15" t="s">
        <v>19</v>
      </c>
      <c r="D75" s="15" t="s">
        <v>22</v>
      </c>
      <c r="E75" s="14">
        <v>21</v>
      </c>
      <c r="F75" s="14">
        <f>E75-13</f>
        <v>8</v>
      </c>
      <c r="G75" s="15"/>
      <c r="H75" s="15"/>
      <c r="I75" s="15"/>
      <c r="J75" s="15" t="s">
        <v>57</v>
      </c>
    </row>
    <row r="76" spans="1:10" ht="13">
      <c r="A76" s="15" t="s">
        <v>2124</v>
      </c>
      <c r="B76" s="11">
        <v>6.0995370370370373E-2</v>
      </c>
      <c r="C76" s="15" t="s">
        <v>18</v>
      </c>
      <c r="D76" s="15" t="s">
        <v>22</v>
      </c>
      <c r="E76" s="14">
        <v>10</v>
      </c>
      <c r="F76" s="14">
        <f>E76-4</f>
        <v>6</v>
      </c>
      <c r="G76" s="15"/>
      <c r="H76" s="15"/>
      <c r="I76" s="15"/>
      <c r="J76" s="15"/>
    </row>
    <row r="77" spans="1:10" ht="13">
      <c r="A77" s="15" t="s">
        <v>2124</v>
      </c>
      <c r="B77" s="11">
        <v>6.1006944444444447E-2</v>
      </c>
      <c r="C77" s="15" t="s">
        <v>888</v>
      </c>
      <c r="D77" s="15" t="s">
        <v>22</v>
      </c>
      <c r="E77" s="14">
        <v>18</v>
      </c>
      <c r="F77" s="14">
        <f>E77-0</f>
        <v>18</v>
      </c>
      <c r="G77" s="15"/>
      <c r="H77" s="15"/>
      <c r="I77" s="15"/>
      <c r="J77" s="15"/>
    </row>
    <row r="78" spans="1:10" ht="13">
      <c r="A78" s="15" t="s">
        <v>2124</v>
      </c>
      <c r="B78" s="11">
        <v>6.1018518518518521E-2</v>
      </c>
      <c r="C78" s="15" t="s">
        <v>66</v>
      </c>
      <c r="D78" s="15" t="s">
        <v>22</v>
      </c>
      <c r="E78" s="14">
        <v>16</v>
      </c>
      <c r="F78" s="14">
        <f t="shared" ref="F78:F79" si="3">E78-2</f>
        <v>14</v>
      </c>
      <c r="G78" s="15"/>
      <c r="H78" s="15"/>
      <c r="I78" s="15"/>
      <c r="J78" s="15"/>
    </row>
    <row r="79" spans="1:10" ht="13">
      <c r="A79" s="15" t="s">
        <v>2124</v>
      </c>
      <c r="B79" s="11">
        <v>6.3657407407407413E-2</v>
      </c>
      <c r="C79" s="15" t="s">
        <v>19</v>
      </c>
      <c r="D79" s="15" t="s">
        <v>62</v>
      </c>
      <c r="E79" s="14">
        <v>17</v>
      </c>
      <c r="F79" s="14">
        <f t="shared" si="3"/>
        <v>15</v>
      </c>
      <c r="G79" s="15"/>
      <c r="H79" s="15"/>
      <c r="I79" s="15"/>
      <c r="J79" s="15"/>
    </row>
    <row r="80" spans="1:10" ht="13">
      <c r="A80" s="15" t="s">
        <v>2124</v>
      </c>
      <c r="B80" s="11">
        <v>6.3738425925925921E-2</v>
      </c>
      <c r="C80" s="15" t="s">
        <v>13</v>
      </c>
      <c r="D80" s="15" t="s">
        <v>62</v>
      </c>
      <c r="E80" s="14">
        <v>17</v>
      </c>
      <c r="F80" s="14">
        <f>E80-5</f>
        <v>12</v>
      </c>
      <c r="G80" s="15"/>
      <c r="H80" s="15"/>
      <c r="I80" s="15"/>
      <c r="J80" s="15"/>
    </row>
    <row r="81" spans="1:10" ht="13">
      <c r="A81" s="15" t="s">
        <v>2124</v>
      </c>
      <c r="B81" s="11">
        <v>6.3750000000000001E-2</v>
      </c>
      <c r="C81" s="15" t="s">
        <v>14</v>
      </c>
      <c r="D81" s="15" t="s">
        <v>62</v>
      </c>
      <c r="E81" s="14">
        <v>16</v>
      </c>
      <c r="F81" s="14">
        <f>E81-3</f>
        <v>13</v>
      </c>
      <c r="G81" s="15"/>
      <c r="H81" s="15"/>
      <c r="I81" s="15"/>
      <c r="J81" s="15"/>
    </row>
    <row r="82" spans="1:10" ht="13">
      <c r="A82" s="15" t="s">
        <v>2124</v>
      </c>
      <c r="B82" s="11">
        <v>6.3761574074074068E-2</v>
      </c>
      <c r="C82" s="15" t="s">
        <v>21</v>
      </c>
      <c r="D82" s="15" t="s">
        <v>62</v>
      </c>
      <c r="E82" s="14">
        <v>18</v>
      </c>
      <c r="F82" s="14">
        <f>E82-7</f>
        <v>11</v>
      </c>
      <c r="G82" s="15"/>
      <c r="H82" s="15"/>
      <c r="I82" s="15"/>
      <c r="J82" s="15"/>
    </row>
    <row r="83" spans="1:10" ht="13">
      <c r="A83" s="15" t="s">
        <v>2124</v>
      </c>
      <c r="B83" s="11">
        <v>6.3784722222222229E-2</v>
      </c>
      <c r="C83" s="15" t="s">
        <v>18</v>
      </c>
      <c r="D83" s="15" t="s">
        <v>62</v>
      </c>
      <c r="E83" s="14" t="s">
        <v>20</v>
      </c>
      <c r="F83" s="14">
        <v>1</v>
      </c>
      <c r="G83" s="15"/>
      <c r="H83" s="15"/>
      <c r="I83" s="15"/>
      <c r="J83" s="15" t="s">
        <v>2186</v>
      </c>
    </row>
    <row r="84" spans="1:10" ht="13">
      <c r="A84" s="15" t="s">
        <v>2124</v>
      </c>
      <c r="B84" s="11">
        <v>6.3796296296296295E-2</v>
      </c>
      <c r="C84" s="15" t="s">
        <v>888</v>
      </c>
      <c r="D84" s="15" t="s">
        <v>62</v>
      </c>
      <c r="E84" s="14">
        <v>20</v>
      </c>
      <c r="F84" s="14">
        <f>E84-2</f>
        <v>18</v>
      </c>
      <c r="G84" s="15"/>
      <c r="H84" s="15"/>
      <c r="I84" s="15"/>
      <c r="J84" s="15"/>
    </row>
    <row r="85" spans="1:10" ht="13">
      <c r="A85" s="15" t="s">
        <v>2124</v>
      </c>
      <c r="B85" s="11">
        <v>6.3807870370370376E-2</v>
      </c>
      <c r="C85" s="15" t="s">
        <v>66</v>
      </c>
      <c r="D85" s="15" t="s">
        <v>62</v>
      </c>
      <c r="E85" s="14">
        <v>10</v>
      </c>
      <c r="F85" s="14">
        <f>E85-6</f>
        <v>4</v>
      </c>
      <c r="G85" s="15"/>
      <c r="H85" s="15"/>
      <c r="I85" s="15"/>
      <c r="J85" s="15"/>
    </row>
    <row r="86" spans="1:10" ht="13">
      <c r="A86" s="15" t="s">
        <v>2124</v>
      </c>
      <c r="B86" s="11">
        <v>8.5162037037037036E-2</v>
      </c>
      <c r="C86" s="15" t="s">
        <v>21</v>
      </c>
      <c r="D86" s="15" t="s">
        <v>31</v>
      </c>
      <c r="E86" s="14">
        <v>21</v>
      </c>
      <c r="F86" s="14">
        <v>17</v>
      </c>
      <c r="G86" s="15"/>
      <c r="H86" s="15"/>
      <c r="I86" s="15"/>
      <c r="J86" s="15" t="s">
        <v>56</v>
      </c>
    </row>
    <row r="87" spans="1:10" ht="13">
      <c r="A87" s="15" t="s">
        <v>2124</v>
      </c>
      <c r="B87" s="11">
        <v>8.5162037037037036E-2</v>
      </c>
      <c r="C87" s="15" t="s">
        <v>21</v>
      </c>
      <c r="D87" s="15" t="s">
        <v>31</v>
      </c>
      <c r="E87" s="14">
        <v>21</v>
      </c>
      <c r="F87" s="14">
        <v>17</v>
      </c>
      <c r="G87" s="15"/>
      <c r="H87" s="15"/>
      <c r="I87" s="15"/>
      <c r="J87" s="15" t="s">
        <v>57</v>
      </c>
    </row>
    <row r="88" spans="1:10" ht="13">
      <c r="A88" s="15" t="s">
        <v>2124</v>
      </c>
      <c r="B88" s="11">
        <v>9.3402777777777779E-2</v>
      </c>
      <c r="C88" s="15" t="s">
        <v>18</v>
      </c>
      <c r="D88" s="15" t="s">
        <v>246</v>
      </c>
      <c r="E88" s="14" t="s">
        <v>17</v>
      </c>
      <c r="F88" s="14">
        <v>20</v>
      </c>
      <c r="G88" s="15"/>
      <c r="H88" s="15"/>
      <c r="I88" s="15"/>
      <c r="J88" s="15"/>
    </row>
    <row r="89" spans="1:10" ht="13">
      <c r="A89" s="15" t="s">
        <v>2124</v>
      </c>
      <c r="B89" s="11">
        <v>9.3437500000000007E-2</v>
      </c>
      <c r="C89" s="15" t="s">
        <v>888</v>
      </c>
      <c r="D89" s="15" t="s">
        <v>246</v>
      </c>
      <c r="E89" s="14">
        <v>18</v>
      </c>
      <c r="F89" s="14">
        <f>E89--1</f>
        <v>19</v>
      </c>
      <c r="G89" s="15"/>
      <c r="H89" s="15"/>
      <c r="I89" s="15"/>
      <c r="J89" s="15"/>
    </row>
    <row r="90" spans="1:10" ht="13">
      <c r="A90" s="15" t="s">
        <v>2124</v>
      </c>
      <c r="B90" s="11">
        <v>9.3449074074074073E-2</v>
      </c>
      <c r="C90" s="15" t="s">
        <v>13</v>
      </c>
      <c r="D90" s="15" t="s">
        <v>246</v>
      </c>
      <c r="E90" s="14">
        <v>18</v>
      </c>
      <c r="F90" s="14">
        <f>E90-2</f>
        <v>16</v>
      </c>
      <c r="G90" s="15"/>
      <c r="H90" s="15"/>
      <c r="I90" s="15"/>
      <c r="J90" s="15"/>
    </row>
    <row r="91" spans="1:10" ht="13">
      <c r="A91" s="15" t="s">
        <v>2124</v>
      </c>
      <c r="B91" s="11">
        <v>9.3460648148148154E-2</v>
      </c>
      <c r="C91" s="15" t="s">
        <v>14</v>
      </c>
      <c r="D91" s="15" t="s">
        <v>246</v>
      </c>
      <c r="E91" s="14">
        <v>12</v>
      </c>
      <c r="F91" s="14">
        <f>E91-6</f>
        <v>6</v>
      </c>
      <c r="G91" s="15"/>
      <c r="H91" s="15"/>
      <c r="I91" s="15"/>
      <c r="J91" s="15"/>
    </row>
    <row r="92" spans="1:10" ht="13">
      <c r="A92" s="15" t="s">
        <v>2124</v>
      </c>
      <c r="B92" s="11">
        <v>9.3460648148148154E-2</v>
      </c>
      <c r="C92" s="15" t="s">
        <v>21</v>
      </c>
      <c r="D92" s="15" t="s">
        <v>246</v>
      </c>
      <c r="E92" s="14">
        <v>23</v>
      </c>
      <c r="F92" s="14">
        <f>E92-9</f>
        <v>14</v>
      </c>
      <c r="G92" s="15"/>
      <c r="H92" s="15"/>
      <c r="I92" s="15"/>
      <c r="J92" s="15"/>
    </row>
    <row r="93" spans="1:10" ht="13">
      <c r="A93" s="15" t="s">
        <v>2124</v>
      </c>
      <c r="B93" s="11">
        <v>9.8668981481481483E-2</v>
      </c>
      <c r="C93" s="15" t="s">
        <v>13</v>
      </c>
      <c r="D93" s="15" t="s">
        <v>31</v>
      </c>
      <c r="E93" s="14">
        <v>16</v>
      </c>
      <c r="F93" s="14">
        <f>E93-5</f>
        <v>11</v>
      </c>
      <c r="G93" s="15"/>
      <c r="H93" s="15"/>
      <c r="I93" s="15"/>
      <c r="J93" s="15"/>
    </row>
    <row r="94" spans="1:10" ht="13">
      <c r="A94" s="15" t="s">
        <v>2124</v>
      </c>
      <c r="B94" s="11">
        <v>0.10125000000000001</v>
      </c>
      <c r="C94" s="15" t="s">
        <v>18</v>
      </c>
      <c r="D94" s="15" t="s">
        <v>22</v>
      </c>
      <c r="E94" s="14">
        <v>11</v>
      </c>
      <c r="F94" s="14">
        <f>E94-4</f>
        <v>7</v>
      </c>
      <c r="G94" s="15"/>
      <c r="H94" s="15"/>
      <c r="I94" s="15"/>
      <c r="J94" s="15"/>
    </row>
    <row r="95" spans="1:10" ht="13">
      <c r="A95" s="15" t="s">
        <v>2124</v>
      </c>
      <c r="B95" s="11">
        <v>0.10163194444444444</v>
      </c>
      <c r="C95" s="15" t="s">
        <v>18</v>
      </c>
      <c r="D95" s="15" t="s">
        <v>27</v>
      </c>
      <c r="E95" s="14" t="s">
        <v>38</v>
      </c>
      <c r="F95" s="14" t="s">
        <v>38</v>
      </c>
      <c r="G95" s="15"/>
      <c r="H95" s="15"/>
      <c r="I95" s="15"/>
      <c r="J95" s="15" t="s">
        <v>103</v>
      </c>
    </row>
    <row r="96" spans="1:10" ht="13">
      <c r="A96" s="15" t="s">
        <v>2124</v>
      </c>
      <c r="B96" s="11">
        <v>0.10163194444444444</v>
      </c>
      <c r="C96" s="15" t="s">
        <v>18</v>
      </c>
      <c r="D96" s="15" t="s">
        <v>27</v>
      </c>
      <c r="E96" s="14">
        <v>18</v>
      </c>
      <c r="F96" s="14">
        <f>E96-9</f>
        <v>9</v>
      </c>
      <c r="G96" s="15"/>
      <c r="H96" s="15"/>
      <c r="I96" s="15"/>
      <c r="J96" s="15" t="s">
        <v>105</v>
      </c>
    </row>
    <row r="97" spans="1:10" ht="13">
      <c r="A97" s="15" t="s">
        <v>2124</v>
      </c>
      <c r="B97" s="11">
        <v>0.10244212962962963</v>
      </c>
      <c r="C97" s="15" t="s">
        <v>888</v>
      </c>
      <c r="D97" s="15" t="s">
        <v>24</v>
      </c>
      <c r="E97" s="14">
        <v>26</v>
      </c>
      <c r="F97" s="14">
        <f>E97-7</f>
        <v>19</v>
      </c>
      <c r="G97" s="15"/>
      <c r="H97" s="15"/>
      <c r="I97" s="15"/>
      <c r="J97" s="15"/>
    </row>
    <row r="98" spans="1:10" ht="13">
      <c r="A98" s="15" t="s">
        <v>2124</v>
      </c>
      <c r="B98" s="11">
        <v>0.10631944444444444</v>
      </c>
      <c r="C98" s="15" t="s">
        <v>21</v>
      </c>
      <c r="D98" s="15" t="s">
        <v>31</v>
      </c>
      <c r="E98" s="14">
        <v>21</v>
      </c>
      <c r="F98" s="14">
        <f>E98-4</f>
        <v>17</v>
      </c>
      <c r="G98" s="15"/>
      <c r="H98" s="15"/>
      <c r="I98" s="15"/>
      <c r="J98" s="15"/>
    </row>
    <row r="99" spans="1:10" ht="13">
      <c r="A99" s="15" t="s">
        <v>2124</v>
      </c>
      <c r="B99" s="11">
        <v>0.11585648148148148</v>
      </c>
      <c r="C99" s="15" t="s">
        <v>13</v>
      </c>
      <c r="D99" s="15" t="s">
        <v>246</v>
      </c>
      <c r="E99" s="14">
        <v>10</v>
      </c>
      <c r="F99" s="14">
        <f>E99-2</f>
        <v>8</v>
      </c>
      <c r="G99" s="15"/>
      <c r="H99" s="15"/>
      <c r="I99" s="15"/>
      <c r="J99" s="15"/>
    </row>
    <row r="100" spans="1:10" ht="13">
      <c r="A100" s="15" t="s">
        <v>2124</v>
      </c>
      <c r="B100" s="11">
        <v>0.12195601851851852</v>
      </c>
      <c r="C100" s="15" t="s">
        <v>14</v>
      </c>
      <c r="D100" s="15" t="s">
        <v>15</v>
      </c>
      <c r="E100" s="14">
        <v>19</v>
      </c>
      <c r="F100" s="14">
        <f t="shared" ref="F100:F101" si="4">E100-3</f>
        <v>16</v>
      </c>
      <c r="G100" s="15"/>
      <c r="H100" s="15"/>
      <c r="I100" s="15"/>
      <c r="J100" s="15"/>
    </row>
    <row r="101" spans="1:10" ht="13">
      <c r="A101" s="15" t="s">
        <v>2124</v>
      </c>
      <c r="B101" s="11">
        <v>0.12990740740740742</v>
      </c>
      <c r="C101" s="15" t="s">
        <v>13</v>
      </c>
      <c r="D101" s="15" t="s">
        <v>15</v>
      </c>
      <c r="E101" s="14">
        <v>21</v>
      </c>
      <c r="F101" s="14">
        <f t="shared" si="4"/>
        <v>18</v>
      </c>
      <c r="G101" s="15"/>
      <c r="H101" s="15"/>
      <c r="I101" s="15"/>
      <c r="J101" s="15"/>
    </row>
    <row r="102" spans="1:10" ht="13">
      <c r="A102" s="15" t="s">
        <v>2124</v>
      </c>
      <c r="B102" s="11">
        <v>0.13086805555555556</v>
      </c>
      <c r="C102" s="15" t="s">
        <v>13</v>
      </c>
      <c r="D102" s="15" t="s">
        <v>31</v>
      </c>
      <c r="E102" s="14">
        <v>16</v>
      </c>
      <c r="F102" s="14">
        <f>E102-5</f>
        <v>11</v>
      </c>
      <c r="G102" s="15"/>
      <c r="H102" s="15"/>
      <c r="I102" s="15"/>
      <c r="J102" s="15" t="s">
        <v>57</v>
      </c>
    </row>
    <row r="103" spans="1:10" ht="13">
      <c r="A103" s="15" t="s">
        <v>2124</v>
      </c>
      <c r="B103" s="11">
        <v>0.13086805555555556</v>
      </c>
      <c r="C103" s="15" t="s">
        <v>13</v>
      </c>
      <c r="D103" s="15" t="s">
        <v>15</v>
      </c>
      <c r="E103" s="14" t="s">
        <v>38</v>
      </c>
      <c r="F103" s="14" t="s">
        <v>38</v>
      </c>
      <c r="G103" s="15"/>
      <c r="H103" s="15"/>
      <c r="I103" s="15"/>
      <c r="J103" s="15" t="s">
        <v>56</v>
      </c>
    </row>
    <row r="104" spans="1:10" ht="13">
      <c r="A104" s="15" t="s">
        <v>2124</v>
      </c>
      <c r="B104" s="11">
        <v>0.13567129629629629</v>
      </c>
      <c r="C104" s="15" t="s">
        <v>14</v>
      </c>
      <c r="D104" s="15" t="s">
        <v>67</v>
      </c>
      <c r="E104" s="14" t="s">
        <v>38</v>
      </c>
      <c r="F104" s="14" t="s">
        <v>38</v>
      </c>
      <c r="G104" s="15"/>
      <c r="H104" s="15"/>
      <c r="I104" s="15"/>
      <c r="J104" s="15" t="s">
        <v>103</v>
      </c>
    </row>
    <row r="105" spans="1:10" ht="13">
      <c r="A105" s="15" t="s">
        <v>2124</v>
      </c>
      <c r="B105" s="11">
        <v>0.13567129629629629</v>
      </c>
      <c r="C105" s="15" t="s">
        <v>14</v>
      </c>
      <c r="D105" s="15" t="s">
        <v>67</v>
      </c>
      <c r="E105" s="14">
        <v>23</v>
      </c>
      <c r="F105" s="14">
        <v>17</v>
      </c>
      <c r="G105" s="15"/>
      <c r="H105" s="15"/>
      <c r="I105" s="15"/>
      <c r="J105" s="15" t="s">
        <v>105</v>
      </c>
    </row>
    <row r="106" spans="1:10" ht="13">
      <c r="A106" s="15" t="s">
        <v>2124</v>
      </c>
      <c r="B106" s="11">
        <v>0.14326388888888889</v>
      </c>
      <c r="C106" s="15" t="s">
        <v>19</v>
      </c>
      <c r="D106" s="15" t="s">
        <v>31</v>
      </c>
      <c r="E106" s="14" t="s">
        <v>20</v>
      </c>
      <c r="F106" s="14">
        <v>1</v>
      </c>
      <c r="G106" s="15"/>
      <c r="H106" s="15"/>
      <c r="I106" s="15"/>
      <c r="J106" s="15"/>
    </row>
    <row r="107" spans="1:10" ht="13">
      <c r="A107" s="15" t="s">
        <v>2124</v>
      </c>
      <c r="B107" s="11">
        <v>0.14326388888888889</v>
      </c>
      <c r="C107" s="15" t="s">
        <v>13</v>
      </c>
      <c r="D107" s="15" t="s">
        <v>31</v>
      </c>
      <c r="E107" s="14" t="s">
        <v>38</v>
      </c>
      <c r="F107" s="14" t="s">
        <v>38</v>
      </c>
      <c r="G107" s="15"/>
      <c r="H107" s="15"/>
      <c r="I107" s="15"/>
      <c r="J107" s="15"/>
    </row>
    <row r="108" spans="1:10" ht="13">
      <c r="A108" s="15" t="s">
        <v>2124</v>
      </c>
      <c r="B108" s="11">
        <v>0.14460648148148147</v>
      </c>
      <c r="C108" s="15" t="s">
        <v>13</v>
      </c>
      <c r="D108" s="15" t="s">
        <v>22</v>
      </c>
      <c r="E108" s="14" t="s">
        <v>38</v>
      </c>
      <c r="F108" s="14" t="s">
        <v>38</v>
      </c>
      <c r="G108" s="15"/>
      <c r="H108" s="15"/>
      <c r="I108" s="15"/>
      <c r="J108" s="15" t="s">
        <v>56</v>
      </c>
    </row>
    <row r="109" spans="1:10" ht="13">
      <c r="A109" s="15" t="s">
        <v>2124</v>
      </c>
      <c r="B109" s="11">
        <v>0.14460648148148147</v>
      </c>
      <c r="C109" s="15" t="s">
        <v>13</v>
      </c>
      <c r="D109" s="15" t="s">
        <v>22</v>
      </c>
      <c r="E109" s="14">
        <v>8</v>
      </c>
      <c r="F109" s="14">
        <f>E109-0</f>
        <v>8</v>
      </c>
      <c r="G109" s="15"/>
      <c r="H109" s="15"/>
      <c r="I109" s="15"/>
      <c r="J109" s="15" t="s">
        <v>57</v>
      </c>
    </row>
    <row r="110" spans="1:10" ht="13">
      <c r="A110" s="15" t="s">
        <v>2124</v>
      </c>
      <c r="B110" s="11">
        <v>0.14461805555555557</v>
      </c>
      <c r="C110" s="15" t="s">
        <v>14</v>
      </c>
      <c r="D110" s="15" t="s">
        <v>22</v>
      </c>
      <c r="E110" s="14" t="s">
        <v>38</v>
      </c>
      <c r="F110" s="14" t="s">
        <v>38</v>
      </c>
      <c r="G110" s="15"/>
      <c r="H110" s="15"/>
      <c r="I110" s="15"/>
      <c r="J110" s="15" t="s">
        <v>56</v>
      </c>
    </row>
    <row r="111" spans="1:10" ht="13">
      <c r="A111" s="15" t="s">
        <v>2124</v>
      </c>
      <c r="B111" s="11">
        <v>0.14461805555555557</v>
      </c>
      <c r="C111" s="15" t="s">
        <v>14</v>
      </c>
      <c r="D111" s="15" t="s">
        <v>22</v>
      </c>
      <c r="E111" s="14">
        <v>27</v>
      </c>
      <c r="F111" s="14">
        <f>E111-9</f>
        <v>18</v>
      </c>
      <c r="G111" s="15"/>
      <c r="H111" s="15"/>
      <c r="I111" s="15"/>
      <c r="J111" s="15" t="s">
        <v>57</v>
      </c>
    </row>
    <row r="112" spans="1:10" ht="13">
      <c r="A112" s="15" t="s">
        <v>2124</v>
      </c>
      <c r="B112" s="11">
        <v>0.14484953703703704</v>
      </c>
      <c r="C112" s="15" t="s">
        <v>21</v>
      </c>
      <c r="D112" s="15" t="s">
        <v>22</v>
      </c>
      <c r="E112" s="14" t="s">
        <v>38</v>
      </c>
      <c r="F112" s="14" t="s">
        <v>38</v>
      </c>
      <c r="G112" s="15"/>
      <c r="H112" s="15"/>
      <c r="I112" s="15"/>
      <c r="J112" s="15" t="s">
        <v>56</v>
      </c>
    </row>
    <row r="113" spans="1:10" ht="13">
      <c r="A113" s="15" t="s">
        <v>2124</v>
      </c>
      <c r="B113" s="11">
        <v>0.14484953703703704</v>
      </c>
      <c r="C113" s="15" t="s">
        <v>21</v>
      </c>
      <c r="D113" s="15" t="s">
        <v>22</v>
      </c>
      <c r="E113" s="14">
        <v>18</v>
      </c>
      <c r="F113" s="14">
        <f>E113-2</f>
        <v>16</v>
      </c>
      <c r="G113" s="15"/>
      <c r="H113" s="15"/>
      <c r="I113" s="15"/>
      <c r="J113" s="15" t="s">
        <v>57</v>
      </c>
    </row>
    <row r="114" spans="1:10" ht="13">
      <c r="A114" s="15" t="s">
        <v>2124</v>
      </c>
      <c r="B114" s="11">
        <v>0.14486111111111111</v>
      </c>
      <c r="C114" s="15" t="s">
        <v>19</v>
      </c>
      <c r="D114" s="15" t="s">
        <v>22</v>
      </c>
      <c r="E114" s="14" t="s">
        <v>38</v>
      </c>
      <c r="F114" s="14" t="s">
        <v>38</v>
      </c>
      <c r="G114" s="15"/>
      <c r="H114" s="15"/>
      <c r="I114" s="15"/>
      <c r="J114" s="15" t="s">
        <v>56</v>
      </c>
    </row>
    <row r="115" spans="1:10" ht="13">
      <c r="A115" s="15" t="s">
        <v>2124</v>
      </c>
      <c r="B115" s="11">
        <v>0.14486111111111111</v>
      </c>
      <c r="C115" s="15" t="s">
        <v>19</v>
      </c>
      <c r="D115" s="15" t="s">
        <v>22</v>
      </c>
      <c r="E115" s="14" t="s">
        <v>17</v>
      </c>
      <c r="F115" s="14">
        <v>20</v>
      </c>
      <c r="G115" s="15"/>
      <c r="H115" s="15"/>
      <c r="I115" s="15"/>
      <c r="J115" s="15" t="s">
        <v>57</v>
      </c>
    </row>
    <row r="116" spans="1:10" ht="13">
      <c r="A116" s="15" t="s">
        <v>2124</v>
      </c>
      <c r="B116" s="11">
        <v>0.14487268518518517</v>
      </c>
      <c r="C116" s="15" t="s">
        <v>18</v>
      </c>
      <c r="D116" s="15" t="s">
        <v>22</v>
      </c>
      <c r="E116" s="14" t="s">
        <v>38</v>
      </c>
      <c r="F116" s="14" t="s">
        <v>38</v>
      </c>
      <c r="G116" s="15"/>
      <c r="H116" s="15"/>
      <c r="I116" s="15"/>
      <c r="J116" s="15" t="s">
        <v>56</v>
      </c>
    </row>
    <row r="117" spans="1:10" ht="13">
      <c r="A117" s="15" t="s">
        <v>2124</v>
      </c>
      <c r="B117" s="11">
        <v>0.14487268518518517</v>
      </c>
      <c r="C117" s="15" t="s">
        <v>18</v>
      </c>
      <c r="D117" s="15" t="s">
        <v>22</v>
      </c>
      <c r="E117" s="14">
        <v>20</v>
      </c>
      <c r="F117" s="14">
        <f>E117-4</f>
        <v>16</v>
      </c>
      <c r="G117" s="15"/>
      <c r="H117" s="15"/>
      <c r="I117" s="15"/>
      <c r="J117" s="15" t="s">
        <v>57</v>
      </c>
    </row>
    <row r="118" spans="1:10" ht="13">
      <c r="A118" s="15" t="s">
        <v>2124</v>
      </c>
      <c r="B118" s="11">
        <v>0.14560185185185184</v>
      </c>
      <c r="C118" s="15" t="s">
        <v>888</v>
      </c>
      <c r="D118" s="15" t="s">
        <v>22</v>
      </c>
      <c r="E118" s="14" t="s">
        <v>38</v>
      </c>
      <c r="F118" s="14" t="s">
        <v>38</v>
      </c>
      <c r="G118" s="15"/>
      <c r="H118" s="15"/>
      <c r="I118" s="15"/>
      <c r="J118" s="15" t="s">
        <v>56</v>
      </c>
    </row>
    <row r="119" spans="1:10" ht="13">
      <c r="A119" s="15" t="s">
        <v>2124</v>
      </c>
      <c r="B119" s="11">
        <v>0.14560185185185184</v>
      </c>
      <c r="C119" s="15" t="s">
        <v>888</v>
      </c>
      <c r="D119" s="15" t="s">
        <v>22</v>
      </c>
      <c r="E119" s="14">
        <v>19</v>
      </c>
      <c r="F119" s="14">
        <f>E119-0</f>
        <v>19</v>
      </c>
      <c r="G119" s="15"/>
      <c r="H119" s="15"/>
      <c r="I119" s="15"/>
      <c r="J119" s="15" t="s">
        <v>57</v>
      </c>
    </row>
    <row r="120" spans="1:10" ht="13">
      <c r="A120" s="15" t="s">
        <v>2124</v>
      </c>
      <c r="B120" s="11">
        <v>0.14491898148148147</v>
      </c>
      <c r="C120" s="15" t="s">
        <v>66</v>
      </c>
      <c r="D120" s="15" t="s">
        <v>22</v>
      </c>
      <c r="E120" s="14" t="s">
        <v>38</v>
      </c>
      <c r="F120" s="14" t="s">
        <v>38</v>
      </c>
      <c r="G120" s="15"/>
      <c r="H120" s="15"/>
      <c r="I120" s="15"/>
      <c r="J120" s="15" t="s">
        <v>56</v>
      </c>
    </row>
    <row r="121" spans="1:10" ht="13">
      <c r="A121" s="15" t="s">
        <v>2124</v>
      </c>
      <c r="B121" s="11">
        <v>0.14491898148148147</v>
      </c>
      <c r="C121" s="15" t="s">
        <v>66</v>
      </c>
      <c r="D121" s="15" t="s">
        <v>22</v>
      </c>
      <c r="E121" s="14">
        <v>19</v>
      </c>
      <c r="F121" s="14">
        <f>E121-2</f>
        <v>17</v>
      </c>
      <c r="G121" s="15"/>
      <c r="H121" s="15"/>
      <c r="I121" s="15"/>
      <c r="J121" s="15" t="s">
        <v>57</v>
      </c>
    </row>
    <row r="122" spans="1:10" ht="13">
      <c r="A122" s="15" t="s">
        <v>2124</v>
      </c>
      <c r="B122" s="11">
        <v>0.14577546296296295</v>
      </c>
      <c r="C122" s="15" t="s">
        <v>888</v>
      </c>
      <c r="D122" s="15" t="s">
        <v>15</v>
      </c>
      <c r="E122" s="14">
        <v>13</v>
      </c>
      <c r="F122" s="14">
        <f>E122-3</f>
        <v>10</v>
      </c>
      <c r="G122" s="15"/>
      <c r="H122" s="15"/>
      <c r="I122" s="15"/>
      <c r="J122" s="15"/>
    </row>
    <row r="123" spans="1:10" ht="13">
      <c r="A123" s="15" t="s">
        <v>2124</v>
      </c>
      <c r="B123" s="11">
        <v>0.14680555555555555</v>
      </c>
      <c r="C123" s="15" t="s">
        <v>18</v>
      </c>
      <c r="D123" s="15" t="s">
        <v>15</v>
      </c>
      <c r="E123" s="14" t="s">
        <v>38</v>
      </c>
      <c r="F123" s="14" t="s">
        <v>38</v>
      </c>
      <c r="G123" s="15"/>
      <c r="H123" s="15"/>
      <c r="I123" s="15"/>
      <c r="J123" s="15" t="s">
        <v>103</v>
      </c>
    </row>
    <row r="124" spans="1:10" ht="13">
      <c r="A124" s="15" t="s">
        <v>2124</v>
      </c>
      <c r="B124" s="11">
        <v>0.14680555555555555</v>
      </c>
      <c r="C124" s="15" t="s">
        <v>18</v>
      </c>
      <c r="D124" s="15" t="s">
        <v>15</v>
      </c>
      <c r="E124" s="14">
        <v>9</v>
      </c>
      <c r="F124" s="14">
        <f>E124-5</f>
        <v>4</v>
      </c>
      <c r="G124" s="15"/>
      <c r="H124" s="15"/>
      <c r="I124" s="15"/>
      <c r="J124" s="15" t="s">
        <v>105</v>
      </c>
    </row>
    <row r="125" spans="1:10" ht="13">
      <c r="A125" s="15" t="s">
        <v>2124</v>
      </c>
      <c r="B125" s="11">
        <v>0.14884259259259258</v>
      </c>
      <c r="C125" s="15" t="s">
        <v>13</v>
      </c>
      <c r="D125" s="15" t="s">
        <v>15</v>
      </c>
      <c r="E125" s="14" t="s">
        <v>38</v>
      </c>
      <c r="F125" s="14" t="s">
        <v>38</v>
      </c>
      <c r="G125" s="15"/>
      <c r="H125" s="15"/>
      <c r="I125" s="15"/>
      <c r="J125" s="15" t="s">
        <v>103</v>
      </c>
    </row>
    <row r="126" spans="1:10" ht="13">
      <c r="A126" s="15" t="s">
        <v>2124</v>
      </c>
      <c r="B126" s="11">
        <v>0.14884259259259258</v>
      </c>
      <c r="C126" s="15" t="s">
        <v>13</v>
      </c>
      <c r="D126" s="15" t="s">
        <v>15</v>
      </c>
      <c r="E126" s="14">
        <v>12</v>
      </c>
      <c r="F126" s="14">
        <f>E126-3</f>
        <v>9</v>
      </c>
      <c r="G126" s="15"/>
      <c r="H126" s="15"/>
      <c r="I126" s="15"/>
      <c r="J126" s="15" t="s">
        <v>105</v>
      </c>
    </row>
    <row r="127" spans="1:10" ht="13">
      <c r="A127" s="15" t="s">
        <v>2124</v>
      </c>
      <c r="B127" s="11">
        <v>0.14902777777777779</v>
      </c>
      <c r="C127" s="15" t="s">
        <v>19</v>
      </c>
      <c r="D127" s="15" t="s">
        <v>37</v>
      </c>
      <c r="E127" s="14">
        <v>15</v>
      </c>
      <c r="F127" s="14">
        <f>E127-11</f>
        <v>4</v>
      </c>
      <c r="G127" s="15"/>
      <c r="H127" s="15"/>
      <c r="I127" s="15"/>
      <c r="J127" s="15"/>
    </row>
    <row r="128" spans="1:10" ht="13">
      <c r="A128" s="15" t="s">
        <v>2124</v>
      </c>
      <c r="B128" s="11">
        <v>0.14949074074074073</v>
      </c>
      <c r="C128" s="15" t="s">
        <v>14</v>
      </c>
      <c r="D128" s="15" t="s">
        <v>37</v>
      </c>
      <c r="E128" s="14">
        <v>11</v>
      </c>
      <c r="F128" s="14">
        <f t="shared" ref="F128:F129" si="5">E128-6</f>
        <v>5</v>
      </c>
      <c r="G128" s="15"/>
      <c r="H128" s="15"/>
      <c r="I128" s="15"/>
      <c r="J128" s="15"/>
    </row>
    <row r="129" spans="1:10" ht="13">
      <c r="A129" s="15" t="s">
        <v>2124</v>
      </c>
      <c r="B129" s="11">
        <v>0.15114583333333334</v>
      </c>
      <c r="C129" s="15" t="s">
        <v>14</v>
      </c>
      <c r="D129" s="15" t="s">
        <v>37</v>
      </c>
      <c r="E129" s="14">
        <v>19</v>
      </c>
      <c r="F129" s="14">
        <f t="shared" si="5"/>
        <v>13</v>
      </c>
      <c r="G129" s="15"/>
      <c r="H129" s="15"/>
      <c r="I129" s="15"/>
      <c r="J129" s="15"/>
    </row>
    <row r="130" spans="1:10" ht="13">
      <c r="A130" s="15" t="s">
        <v>2124</v>
      </c>
      <c r="B130" s="11">
        <v>0.1557523148148148</v>
      </c>
      <c r="C130" s="15" t="s">
        <v>89</v>
      </c>
      <c r="D130" s="15" t="s">
        <v>22</v>
      </c>
      <c r="E130" s="14" t="s">
        <v>38</v>
      </c>
      <c r="F130" s="14" t="s">
        <v>38</v>
      </c>
      <c r="G130" s="15"/>
      <c r="H130" s="15"/>
      <c r="I130" s="15"/>
      <c r="J130" s="15" t="s">
        <v>2042</v>
      </c>
    </row>
    <row r="131" spans="1:10" ht="13">
      <c r="A131" s="15" t="s">
        <v>2124</v>
      </c>
      <c r="B131" s="11">
        <v>0.1557523148148148</v>
      </c>
      <c r="C131" s="15" t="s">
        <v>89</v>
      </c>
      <c r="D131" s="15" t="s">
        <v>22</v>
      </c>
      <c r="E131" s="14">
        <v>21</v>
      </c>
      <c r="F131" s="14">
        <f>E131-4</f>
        <v>17</v>
      </c>
      <c r="G131" s="15"/>
      <c r="H131" s="15"/>
      <c r="I131" s="15"/>
      <c r="J131" s="15" t="s">
        <v>2195</v>
      </c>
    </row>
    <row r="132" spans="1:10" ht="13">
      <c r="A132" s="15" t="s">
        <v>2124</v>
      </c>
      <c r="B132" s="11">
        <v>0.15590277777777778</v>
      </c>
      <c r="C132" s="15" t="s">
        <v>89</v>
      </c>
      <c r="D132" s="15" t="s">
        <v>15</v>
      </c>
      <c r="E132" s="14">
        <v>17</v>
      </c>
      <c r="F132" s="14">
        <f t="shared" ref="F132:F133" si="6">E132-3</f>
        <v>14</v>
      </c>
      <c r="G132" s="15"/>
      <c r="H132" s="15"/>
      <c r="I132" s="15"/>
      <c r="J132" s="15" t="s">
        <v>2196</v>
      </c>
    </row>
    <row r="133" spans="1:10" ht="13">
      <c r="A133" s="15" t="s">
        <v>2124</v>
      </c>
      <c r="B133" s="11">
        <v>0.15884259259259259</v>
      </c>
      <c r="C133" s="15" t="s">
        <v>14</v>
      </c>
      <c r="D133" s="15" t="s">
        <v>15</v>
      </c>
      <c r="E133" s="14">
        <v>16</v>
      </c>
      <c r="F133" s="14">
        <f t="shared" si="6"/>
        <v>13</v>
      </c>
      <c r="G133" s="15"/>
      <c r="H133" s="15"/>
      <c r="I133" s="15"/>
      <c r="J133" s="15"/>
    </row>
    <row r="134" spans="1:10" ht="13">
      <c r="A134" s="15" t="s">
        <v>2124</v>
      </c>
      <c r="B134" s="11">
        <v>0.15888888888888889</v>
      </c>
      <c r="C134" s="15" t="s">
        <v>888</v>
      </c>
      <c r="D134" s="15" t="s">
        <v>15</v>
      </c>
      <c r="E134" s="14">
        <v>25</v>
      </c>
      <c r="F134" s="14">
        <f>E134-9</f>
        <v>16</v>
      </c>
      <c r="G134" s="15"/>
      <c r="H134" s="15"/>
      <c r="I134" s="15"/>
      <c r="J134" s="15"/>
    </row>
    <row r="135" spans="1:10" ht="13">
      <c r="A135" s="15" t="s">
        <v>2124</v>
      </c>
      <c r="B135" s="11">
        <v>0.15972222222222221</v>
      </c>
      <c r="C135" s="15" t="s">
        <v>89</v>
      </c>
      <c r="D135" s="15" t="s">
        <v>15</v>
      </c>
      <c r="E135" s="14" t="s">
        <v>20</v>
      </c>
      <c r="F135" s="14">
        <v>1</v>
      </c>
      <c r="G135" s="15"/>
      <c r="H135" s="15"/>
      <c r="I135" s="15"/>
      <c r="J135" s="15"/>
    </row>
    <row r="136" spans="1:10" ht="13">
      <c r="A136" s="15" t="s">
        <v>2124</v>
      </c>
      <c r="B136" s="11">
        <v>0.15979166666666667</v>
      </c>
      <c r="C136" s="15" t="s">
        <v>888</v>
      </c>
      <c r="D136" s="15" t="s">
        <v>15</v>
      </c>
      <c r="E136" s="14" t="s">
        <v>20</v>
      </c>
      <c r="F136" s="14">
        <v>1</v>
      </c>
      <c r="G136" s="15"/>
      <c r="H136" s="15"/>
      <c r="I136" s="15"/>
      <c r="J136" s="15"/>
    </row>
    <row r="137" spans="1:10" ht="13">
      <c r="A137" s="15" t="s">
        <v>2124</v>
      </c>
      <c r="B137" s="11">
        <v>0.15996527777777778</v>
      </c>
      <c r="C137" s="15" t="s">
        <v>14</v>
      </c>
      <c r="D137" s="15" t="s">
        <v>37</v>
      </c>
      <c r="E137" s="14">
        <v>9</v>
      </c>
      <c r="F137" s="14">
        <f>E137-6</f>
        <v>3</v>
      </c>
      <c r="G137" s="15"/>
      <c r="H137" s="15"/>
      <c r="I137" s="15"/>
      <c r="J137" s="15"/>
    </row>
    <row r="138" spans="1:10" ht="13">
      <c r="A138" s="15" t="s">
        <v>2124</v>
      </c>
      <c r="B138" s="11">
        <v>0.15996527777777778</v>
      </c>
      <c r="C138" s="15" t="s">
        <v>18</v>
      </c>
      <c r="D138" s="15" t="s">
        <v>37</v>
      </c>
      <c r="E138" s="14">
        <v>10</v>
      </c>
      <c r="F138" s="14">
        <f>E138-1</f>
        <v>9</v>
      </c>
      <c r="G138" s="15"/>
      <c r="H138" s="15"/>
      <c r="I138" s="15"/>
      <c r="J138" s="15"/>
    </row>
    <row r="139" spans="1:10" ht="13">
      <c r="A139" s="15" t="s">
        <v>2124</v>
      </c>
      <c r="B139" s="11">
        <v>0.16247685185185184</v>
      </c>
      <c r="C139" s="15" t="s">
        <v>19</v>
      </c>
      <c r="D139" s="15" t="s">
        <v>37</v>
      </c>
      <c r="E139" s="14">
        <v>28</v>
      </c>
      <c r="F139" s="14">
        <f>E139-11</f>
        <v>17</v>
      </c>
      <c r="G139" s="15"/>
      <c r="H139" s="15"/>
      <c r="I139" s="15"/>
      <c r="J139" s="15"/>
    </row>
    <row r="140" spans="1:10" ht="13">
      <c r="A140" s="15" t="s">
        <v>2124</v>
      </c>
      <c r="B140" s="11">
        <v>0.16496527777777778</v>
      </c>
      <c r="C140" s="15" t="s">
        <v>13</v>
      </c>
      <c r="D140" s="15" t="s">
        <v>37</v>
      </c>
      <c r="E140" s="14">
        <v>24</v>
      </c>
      <c r="F140" s="14">
        <f>E140-6</f>
        <v>18</v>
      </c>
      <c r="G140" s="15"/>
      <c r="H140" s="15"/>
      <c r="I140" s="15"/>
      <c r="J140" s="15"/>
    </row>
    <row r="141" spans="1:10" ht="13">
      <c r="A141" s="15" t="s">
        <v>2124</v>
      </c>
      <c r="B141" s="11">
        <v>0.16567129629629629</v>
      </c>
      <c r="C141" s="15" t="s">
        <v>19</v>
      </c>
      <c r="D141" s="15" t="s">
        <v>15</v>
      </c>
      <c r="E141" s="14">
        <v>3</v>
      </c>
      <c r="F141" s="14">
        <f>E141-0</f>
        <v>3</v>
      </c>
      <c r="G141" s="15"/>
      <c r="H141" s="15"/>
      <c r="I141" s="15"/>
      <c r="J141" s="15"/>
    </row>
    <row r="142" spans="1:10" ht="13">
      <c r="A142" s="15" t="s">
        <v>2124</v>
      </c>
      <c r="B142" s="11">
        <v>0.16608796296296297</v>
      </c>
      <c r="C142" s="15" t="s">
        <v>19</v>
      </c>
      <c r="D142" s="15" t="s">
        <v>22</v>
      </c>
      <c r="E142" s="14" t="s">
        <v>38</v>
      </c>
      <c r="F142" s="14" t="s">
        <v>38</v>
      </c>
      <c r="G142" s="15"/>
      <c r="H142" s="15"/>
      <c r="I142" s="15"/>
      <c r="J142" s="15" t="s">
        <v>56</v>
      </c>
    </row>
    <row r="143" spans="1:10" ht="13">
      <c r="A143" s="15" t="s">
        <v>2124</v>
      </c>
      <c r="B143" s="11">
        <v>0.16608796296296297</v>
      </c>
      <c r="C143" s="15" t="s">
        <v>19</v>
      </c>
      <c r="D143" s="15" t="s">
        <v>22</v>
      </c>
      <c r="E143" s="14">
        <v>27</v>
      </c>
      <c r="F143" s="14">
        <f>E143-13</f>
        <v>14</v>
      </c>
      <c r="G143" s="15"/>
      <c r="H143" s="15"/>
      <c r="I143" s="15"/>
      <c r="J143" s="15" t="s">
        <v>57</v>
      </c>
    </row>
    <row r="144" spans="1:10" ht="13">
      <c r="A144" s="15" t="s">
        <v>2124</v>
      </c>
      <c r="B144" s="11">
        <v>0.12621527777777777</v>
      </c>
      <c r="C144" s="15" t="s">
        <v>13</v>
      </c>
      <c r="D144" s="15" t="s">
        <v>15</v>
      </c>
      <c r="E144" s="14">
        <v>11</v>
      </c>
      <c r="F144" s="14">
        <f>E144-3</f>
        <v>8</v>
      </c>
      <c r="G144" s="15"/>
      <c r="H144" s="15"/>
      <c r="I144" s="15"/>
      <c r="J144" s="15"/>
    </row>
    <row r="145" spans="1:10" ht="13">
      <c r="A145" s="15" t="s">
        <v>2124</v>
      </c>
      <c r="B145" s="11">
        <v>0.12649305555555557</v>
      </c>
      <c r="C145" s="15" t="s">
        <v>19</v>
      </c>
      <c r="D145" s="15" t="s">
        <v>15</v>
      </c>
      <c r="E145" s="14">
        <v>12</v>
      </c>
      <c r="F145" s="14">
        <f>E145-0</f>
        <v>12</v>
      </c>
      <c r="G145" s="15"/>
      <c r="H145" s="15"/>
      <c r="I145" s="15"/>
      <c r="J145" s="15"/>
    </row>
    <row r="146" spans="1:10" ht="13">
      <c r="A146" s="15" t="s">
        <v>2124</v>
      </c>
      <c r="B146" s="11">
        <v>0.12649305555555557</v>
      </c>
      <c r="C146" s="15" t="s">
        <v>89</v>
      </c>
      <c r="D146" s="15" t="s">
        <v>15</v>
      </c>
      <c r="E146" s="14" t="s">
        <v>38</v>
      </c>
      <c r="F146" s="14" t="s">
        <v>38</v>
      </c>
      <c r="G146" s="15"/>
      <c r="H146" s="15"/>
      <c r="I146" s="15"/>
      <c r="J146" s="15" t="s">
        <v>103</v>
      </c>
    </row>
    <row r="147" spans="1:10" ht="13">
      <c r="A147" s="15" t="s">
        <v>2124</v>
      </c>
      <c r="B147" s="11">
        <v>0.12649305555555557</v>
      </c>
      <c r="C147" s="15" t="s">
        <v>89</v>
      </c>
      <c r="D147" s="15" t="s">
        <v>15</v>
      </c>
      <c r="E147" s="14" t="s">
        <v>38</v>
      </c>
      <c r="F147" s="14" t="s">
        <v>38</v>
      </c>
      <c r="G147" s="15"/>
      <c r="H147" s="15"/>
      <c r="I147" s="15"/>
      <c r="J147" s="15" t="s">
        <v>105</v>
      </c>
    </row>
    <row r="148" spans="1:10" ht="13">
      <c r="A148" s="15" t="s">
        <v>2124</v>
      </c>
      <c r="B148" s="11">
        <v>0.12895833333333334</v>
      </c>
      <c r="C148" s="15" t="s">
        <v>19</v>
      </c>
      <c r="D148" s="15" t="s">
        <v>27</v>
      </c>
      <c r="E148" s="14" t="s">
        <v>17</v>
      </c>
      <c r="F148" s="14">
        <v>20</v>
      </c>
      <c r="G148" s="15"/>
      <c r="H148" s="15"/>
      <c r="I148" s="15"/>
      <c r="J148" s="15"/>
    </row>
    <row r="149" spans="1:10" ht="13">
      <c r="A149" s="15" t="s">
        <v>2124</v>
      </c>
      <c r="B149" s="11">
        <v>0.1711111111111111</v>
      </c>
      <c r="C149" s="15" t="s">
        <v>66</v>
      </c>
      <c r="D149" s="15" t="s">
        <v>15</v>
      </c>
      <c r="E149" s="14" t="s">
        <v>20</v>
      </c>
      <c r="F149" s="14">
        <v>1</v>
      </c>
      <c r="G149" s="15"/>
      <c r="H149" s="15"/>
      <c r="I149" s="15"/>
      <c r="J149" s="15"/>
    </row>
    <row r="150" spans="1:10" ht="13">
      <c r="A150" s="15" t="s">
        <v>2124</v>
      </c>
      <c r="B150" s="11">
        <v>0.1716550925925926</v>
      </c>
      <c r="C150" s="15" t="s">
        <v>21</v>
      </c>
      <c r="D150" s="15" t="s">
        <v>51</v>
      </c>
      <c r="E150" s="14">
        <v>16</v>
      </c>
      <c r="F150" s="14">
        <f>E150-4</f>
        <v>12</v>
      </c>
      <c r="G150" s="15"/>
      <c r="H150" s="15"/>
      <c r="I150" s="15"/>
      <c r="J150" s="15"/>
    </row>
    <row r="151" spans="1:10" ht="13">
      <c r="A151" s="15" t="s">
        <v>2124</v>
      </c>
      <c r="B151" s="11">
        <v>0.17215277777777777</v>
      </c>
      <c r="C151" s="15" t="s">
        <v>13</v>
      </c>
      <c r="D151" s="15" t="s">
        <v>37</v>
      </c>
      <c r="E151" s="14">
        <v>19</v>
      </c>
      <c r="F151" s="14">
        <f t="shared" ref="F151:F153" si="7">E151-6</f>
        <v>13</v>
      </c>
      <c r="G151" s="15"/>
      <c r="H151" s="15"/>
      <c r="I151" s="15"/>
      <c r="J151" s="15"/>
    </row>
    <row r="152" spans="1:10" ht="13">
      <c r="A152" s="15" t="s">
        <v>2124</v>
      </c>
      <c r="B152" s="11">
        <v>0.17356481481481481</v>
      </c>
      <c r="C152" s="15" t="s">
        <v>21</v>
      </c>
      <c r="D152" s="15" t="s">
        <v>67</v>
      </c>
      <c r="E152" s="14">
        <v>16</v>
      </c>
      <c r="F152" s="14">
        <f t="shared" si="7"/>
        <v>10</v>
      </c>
      <c r="G152" s="15"/>
      <c r="H152" s="15"/>
      <c r="I152" s="15"/>
      <c r="J152" s="15"/>
    </row>
    <row r="153" spans="1:10" ht="13">
      <c r="A153" s="15" t="s">
        <v>2124</v>
      </c>
      <c r="B153" s="11">
        <v>0.17422453703703702</v>
      </c>
      <c r="C153" s="15" t="s">
        <v>13</v>
      </c>
      <c r="D153" s="15" t="s">
        <v>37</v>
      </c>
      <c r="E153" s="14">
        <v>25</v>
      </c>
      <c r="F153" s="14">
        <f t="shared" si="7"/>
        <v>19</v>
      </c>
      <c r="G153" s="15"/>
      <c r="H153" s="15"/>
      <c r="I153" s="15"/>
      <c r="J153" s="15"/>
    </row>
    <row r="154" spans="1:10" ht="13">
      <c r="A154" s="15" t="s">
        <v>2124</v>
      </c>
      <c r="B154" s="11">
        <v>0.17592592592592593</v>
      </c>
      <c r="C154" s="15" t="s">
        <v>888</v>
      </c>
      <c r="D154" s="15" t="s">
        <v>15</v>
      </c>
      <c r="E154" s="14">
        <v>19</v>
      </c>
      <c r="F154" s="14">
        <f>E154-9</f>
        <v>10</v>
      </c>
      <c r="G154" s="15"/>
      <c r="H154" s="15"/>
      <c r="I154" s="15"/>
      <c r="J154" s="15"/>
    </row>
    <row r="155" spans="1:10" ht="13">
      <c r="A155" s="15" t="s">
        <v>2124</v>
      </c>
      <c r="B155" s="11">
        <v>0.17630787037037038</v>
      </c>
      <c r="C155" s="15" t="s">
        <v>14</v>
      </c>
      <c r="D155" s="15" t="s">
        <v>37</v>
      </c>
      <c r="E155" s="14">
        <v>10</v>
      </c>
      <c r="F155" s="14">
        <f>E155-6</f>
        <v>4</v>
      </c>
      <c r="G155" s="15"/>
      <c r="H155" s="15"/>
      <c r="I155" s="15"/>
      <c r="J155" s="15"/>
    </row>
    <row r="156" spans="1:10" ht="13">
      <c r="A156" s="15" t="s">
        <v>2124</v>
      </c>
      <c r="B156" s="11">
        <v>0.17612268518518517</v>
      </c>
      <c r="C156" s="15" t="s">
        <v>19</v>
      </c>
      <c r="D156" s="15" t="s">
        <v>37</v>
      </c>
      <c r="E156" s="14">
        <v>24</v>
      </c>
      <c r="F156" s="14">
        <f>E156-11</f>
        <v>13</v>
      </c>
      <c r="G156" s="15"/>
      <c r="H156" s="15"/>
      <c r="I156" s="15"/>
      <c r="J156" s="15"/>
    </row>
    <row r="157" spans="1:10" ht="13">
      <c r="A157" s="15" t="s">
        <v>2124</v>
      </c>
      <c r="B157" s="11">
        <v>0.17936342592592591</v>
      </c>
      <c r="C157" s="15" t="s">
        <v>89</v>
      </c>
      <c r="D157" s="15" t="s">
        <v>15</v>
      </c>
      <c r="E157" s="14" t="s">
        <v>38</v>
      </c>
      <c r="F157" s="14" t="s">
        <v>38</v>
      </c>
      <c r="G157" s="15"/>
      <c r="H157" s="15"/>
      <c r="I157" s="15"/>
      <c r="J157" s="15" t="s">
        <v>103</v>
      </c>
    </row>
    <row r="158" spans="1:10" ht="13">
      <c r="A158" s="15" t="s">
        <v>2124</v>
      </c>
      <c r="B158" s="11">
        <v>0.17936342592592591</v>
      </c>
      <c r="C158" s="15" t="s">
        <v>89</v>
      </c>
      <c r="D158" s="15" t="s">
        <v>15</v>
      </c>
      <c r="E158" s="14">
        <v>14</v>
      </c>
      <c r="F158" s="14">
        <f>E158-3</f>
        <v>11</v>
      </c>
      <c r="G158" s="15"/>
      <c r="H158" s="15"/>
      <c r="I158" s="15"/>
      <c r="J158" s="15" t="s">
        <v>105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>
    <outlinePr summaryBelow="0" summaryRight="0"/>
  </sheetPr>
  <dimension ref="A1:J24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7.33203125" customWidth="1"/>
    <col min="3" max="3" width="9.5" customWidth="1"/>
    <col min="4" max="4" width="15.83203125" customWidth="1"/>
    <col min="5" max="5" width="10.5" customWidth="1"/>
    <col min="6" max="6" width="12.5" customWidth="1"/>
    <col min="7" max="7" width="5.1640625" customWidth="1"/>
    <col min="8" max="8" width="38.5" customWidth="1"/>
    <col min="9" max="9" width="6.33203125" customWidth="1"/>
    <col min="10" max="10" width="45" customWidth="1"/>
  </cols>
  <sheetData>
    <row r="1" spans="1:10" ht="15.75" customHeight="1">
      <c r="A1" s="40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5" t="s">
        <v>2133</v>
      </c>
      <c r="B2" s="11">
        <v>1.2268518518518519E-2</v>
      </c>
      <c r="C2" s="15" t="s">
        <v>19</v>
      </c>
      <c r="D2" s="15" t="s">
        <v>15</v>
      </c>
      <c r="E2" s="14">
        <v>19</v>
      </c>
      <c r="F2" s="14">
        <f>E2-0</f>
        <v>19</v>
      </c>
      <c r="G2" s="15"/>
      <c r="H2" s="15"/>
      <c r="I2" s="15"/>
      <c r="J2" s="15"/>
    </row>
    <row r="3" spans="1:10" ht="15.75" customHeight="1">
      <c r="A3" s="15" t="s">
        <v>2133</v>
      </c>
      <c r="B3" s="11">
        <v>1.6215277777777776E-2</v>
      </c>
      <c r="C3" s="15" t="s">
        <v>14</v>
      </c>
      <c r="D3" s="15" t="s">
        <v>15</v>
      </c>
      <c r="E3" s="14" t="s">
        <v>17</v>
      </c>
      <c r="F3" s="14">
        <v>20</v>
      </c>
      <c r="G3" s="15"/>
      <c r="H3" s="15"/>
      <c r="I3" s="15"/>
      <c r="J3" s="15"/>
    </row>
    <row r="4" spans="1:10" ht="15.75" customHeight="1">
      <c r="A4" s="15" t="s">
        <v>2133</v>
      </c>
      <c r="B4" s="11">
        <v>1.8333333333333333E-2</v>
      </c>
      <c r="C4" s="15" t="s">
        <v>19</v>
      </c>
      <c r="D4" s="15" t="s">
        <v>27</v>
      </c>
      <c r="E4" s="14" t="s">
        <v>17</v>
      </c>
      <c r="F4" s="14">
        <v>20</v>
      </c>
      <c r="G4" s="15"/>
      <c r="H4" s="15"/>
      <c r="I4" s="15"/>
      <c r="J4" s="15" t="s">
        <v>103</v>
      </c>
    </row>
    <row r="5" spans="1:10" ht="15.75" customHeight="1">
      <c r="A5" s="15" t="s">
        <v>2133</v>
      </c>
      <c r="B5" s="11">
        <v>1.8333333333333333E-2</v>
      </c>
      <c r="C5" s="15" t="s">
        <v>19</v>
      </c>
      <c r="D5" s="15" t="s">
        <v>27</v>
      </c>
      <c r="E5" s="14">
        <v>17</v>
      </c>
      <c r="F5" s="14">
        <f>E5-13</f>
        <v>4</v>
      </c>
      <c r="G5" s="15"/>
      <c r="H5" s="15"/>
      <c r="I5" s="15"/>
      <c r="J5" s="15"/>
    </row>
    <row r="6" spans="1:10" ht="15.75" customHeight="1">
      <c r="A6" s="15" t="s">
        <v>2133</v>
      </c>
      <c r="B6" s="11">
        <v>1.9594907407407408E-2</v>
      </c>
      <c r="C6" s="15" t="s">
        <v>14</v>
      </c>
      <c r="D6" s="15" t="s">
        <v>27</v>
      </c>
      <c r="E6" s="14" t="s">
        <v>38</v>
      </c>
      <c r="F6" s="14"/>
      <c r="G6" s="15"/>
      <c r="H6" s="15"/>
      <c r="I6" s="15"/>
      <c r="J6" s="15" t="s">
        <v>103</v>
      </c>
    </row>
    <row r="7" spans="1:10" ht="15.75" customHeight="1">
      <c r="A7" s="15" t="s">
        <v>2133</v>
      </c>
      <c r="B7" s="11">
        <v>1.9594907407407408E-2</v>
      </c>
      <c r="C7" s="15" t="s">
        <v>14</v>
      </c>
      <c r="D7" s="15" t="s">
        <v>27</v>
      </c>
      <c r="E7" s="14">
        <v>20</v>
      </c>
      <c r="F7" s="14">
        <v>15</v>
      </c>
      <c r="G7" s="15"/>
      <c r="H7" s="15"/>
      <c r="I7" s="15"/>
      <c r="J7" s="15"/>
    </row>
    <row r="8" spans="1:10" ht="15.75" customHeight="1">
      <c r="A8" s="15" t="s">
        <v>2133</v>
      </c>
      <c r="B8" s="11">
        <v>1.9849537037037037E-2</v>
      </c>
      <c r="C8" s="15" t="s">
        <v>888</v>
      </c>
      <c r="D8" s="15" t="s">
        <v>15</v>
      </c>
      <c r="E8" s="14">
        <v>13</v>
      </c>
      <c r="F8" s="14">
        <f>E8-5</f>
        <v>8</v>
      </c>
      <c r="G8" s="15"/>
      <c r="H8" s="15"/>
      <c r="I8" s="15"/>
      <c r="J8" s="15"/>
    </row>
    <row r="9" spans="1:10" ht="15.75" customHeight="1">
      <c r="A9" s="15" t="s">
        <v>2133</v>
      </c>
      <c r="B9" s="11">
        <v>2.1655092592592594E-2</v>
      </c>
      <c r="C9" s="15" t="s">
        <v>66</v>
      </c>
      <c r="D9" s="15" t="s">
        <v>16</v>
      </c>
      <c r="E9" s="14" t="s">
        <v>38</v>
      </c>
      <c r="F9" s="14" t="s">
        <v>38</v>
      </c>
      <c r="G9" s="15"/>
      <c r="H9" s="15"/>
      <c r="I9" s="15"/>
      <c r="J9" s="15" t="s">
        <v>56</v>
      </c>
    </row>
    <row r="10" spans="1:10" ht="15.75" customHeight="1">
      <c r="A10" s="15" t="s">
        <v>2133</v>
      </c>
      <c r="B10" s="11">
        <v>2.1655092592592594E-2</v>
      </c>
      <c r="C10" s="15" t="s">
        <v>66</v>
      </c>
      <c r="D10" s="15" t="s">
        <v>16</v>
      </c>
      <c r="E10" s="14">
        <v>26</v>
      </c>
      <c r="F10" s="14" t="s">
        <v>38</v>
      </c>
      <c r="G10" s="15"/>
      <c r="H10" s="15"/>
      <c r="I10" s="15"/>
      <c r="J10" s="15" t="s">
        <v>2044</v>
      </c>
    </row>
    <row r="11" spans="1:10" ht="15.75" customHeight="1">
      <c r="A11" s="15" t="s">
        <v>2133</v>
      </c>
      <c r="B11" s="11">
        <v>2.1701388888888888E-2</v>
      </c>
      <c r="C11" s="15" t="s">
        <v>18</v>
      </c>
      <c r="D11" s="15" t="s">
        <v>16</v>
      </c>
      <c r="E11" s="14">
        <v>24</v>
      </c>
      <c r="F11" s="24">
        <f>E11-4</f>
        <v>20</v>
      </c>
      <c r="G11" s="15"/>
      <c r="H11" s="15"/>
      <c r="I11" s="15"/>
      <c r="J11" s="15"/>
    </row>
    <row r="12" spans="1:10" ht="15.75" customHeight="1">
      <c r="A12" s="15" t="s">
        <v>2133</v>
      </c>
      <c r="B12" s="11">
        <v>2.2013888888888888E-2</v>
      </c>
      <c r="C12" s="15" t="s">
        <v>14</v>
      </c>
      <c r="D12" s="15" t="s">
        <v>16</v>
      </c>
      <c r="E12" s="14">
        <v>16</v>
      </c>
      <c r="F12" s="14">
        <f>E12-5</f>
        <v>11</v>
      </c>
      <c r="G12" s="15"/>
      <c r="H12" s="15"/>
      <c r="I12" s="15"/>
      <c r="J12" s="15"/>
    </row>
    <row r="13" spans="1:10" ht="15.75" customHeight="1">
      <c r="A13" s="15" t="s">
        <v>2133</v>
      </c>
      <c r="B13" s="11">
        <v>2.2094907407407407E-2</v>
      </c>
      <c r="C13" s="15" t="s">
        <v>21</v>
      </c>
      <c r="D13" s="15" t="s">
        <v>16</v>
      </c>
      <c r="E13" s="14">
        <v>10</v>
      </c>
      <c r="F13" s="14">
        <f>E13-1</f>
        <v>9</v>
      </c>
      <c r="G13" s="15"/>
      <c r="H13" s="15"/>
      <c r="I13" s="15"/>
      <c r="J13" s="15"/>
    </row>
    <row r="14" spans="1:10" ht="15.75" customHeight="1">
      <c r="A14" s="15" t="s">
        <v>2133</v>
      </c>
      <c r="B14" s="11">
        <v>2.2233796296296297E-2</v>
      </c>
      <c r="C14" s="15" t="s">
        <v>19</v>
      </c>
      <c r="D14" s="15" t="s">
        <v>16</v>
      </c>
      <c r="E14" s="14">
        <v>7</v>
      </c>
      <c r="F14" s="14">
        <f>E14-5</f>
        <v>2</v>
      </c>
      <c r="G14" s="15"/>
      <c r="H14" s="15"/>
      <c r="I14" s="15"/>
      <c r="J14" s="15"/>
    </row>
    <row r="15" spans="1:10" ht="15.75" customHeight="1">
      <c r="A15" s="15" t="s">
        <v>2133</v>
      </c>
      <c r="B15" s="11">
        <v>1.6053240740740739E-2</v>
      </c>
      <c r="C15" s="15" t="s">
        <v>888</v>
      </c>
      <c r="D15" s="15" t="s">
        <v>16</v>
      </c>
      <c r="E15" s="14">
        <v>4</v>
      </c>
      <c r="F15" s="14">
        <f>E15-0</f>
        <v>4</v>
      </c>
      <c r="G15" s="15"/>
      <c r="H15" s="15"/>
      <c r="I15" s="15"/>
      <c r="J15" s="15"/>
    </row>
    <row r="16" spans="1:10" ht="15.75" customHeight="1">
      <c r="A16" s="15" t="s">
        <v>2133</v>
      </c>
      <c r="B16" s="11">
        <v>2.2303240740740742E-2</v>
      </c>
      <c r="C16" s="15" t="s">
        <v>13</v>
      </c>
      <c r="D16" s="15" t="s">
        <v>16</v>
      </c>
      <c r="E16" s="14" t="s">
        <v>20</v>
      </c>
      <c r="F16" s="14">
        <v>1</v>
      </c>
      <c r="G16" s="15"/>
      <c r="H16" s="15"/>
      <c r="I16" s="15"/>
      <c r="J16" s="15"/>
    </row>
    <row r="17" spans="1:10" ht="15.75" customHeight="1">
      <c r="A17" s="15" t="s">
        <v>2133</v>
      </c>
      <c r="B17" s="11">
        <v>2.4166666666666666E-2</v>
      </c>
      <c r="C17" s="15" t="s">
        <v>18</v>
      </c>
      <c r="D17" s="15" t="s">
        <v>33</v>
      </c>
      <c r="E17" s="14" t="s">
        <v>20</v>
      </c>
      <c r="F17" s="14">
        <v>1</v>
      </c>
      <c r="G17" s="15"/>
      <c r="H17" s="15"/>
      <c r="I17" s="15"/>
      <c r="J17" s="15" t="s">
        <v>155</v>
      </c>
    </row>
    <row r="18" spans="1:10" ht="15.75" customHeight="1">
      <c r="A18" s="15" t="s">
        <v>2133</v>
      </c>
      <c r="B18" s="11">
        <v>2.6354166666666668E-2</v>
      </c>
      <c r="C18" s="15" t="s">
        <v>14</v>
      </c>
      <c r="D18" s="15" t="s">
        <v>30</v>
      </c>
      <c r="E18" s="14">
        <v>29</v>
      </c>
      <c r="F18" s="14">
        <f>E18-10</f>
        <v>19</v>
      </c>
      <c r="G18" s="15"/>
      <c r="H18" s="15"/>
      <c r="I18" s="15"/>
      <c r="J18" s="15" t="s">
        <v>32</v>
      </c>
    </row>
    <row r="19" spans="1:10" ht="15.75" customHeight="1">
      <c r="A19" s="15" t="s">
        <v>2133</v>
      </c>
      <c r="B19" s="11">
        <v>2.6539351851851852E-2</v>
      </c>
      <c r="C19" s="15" t="s">
        <v>14</v>
      </c>
      <c r="D19" s="15" t="s">
        <v>109</v>
      </c>
      <c r="E19" s="14">
        <v>9</v>
      </c>
      <c r="F19" s="14">
        <f>E19-0</f>
        <v>9</v>
      </c>
      <c r="G19" s="15"/>
      <c r="H19" s="15"/>
      <c r="I19" s="15"/>
      <c r="J19" s="15"/>
    </row>
    <row r="20" spans="1:10" ht="15.75" customHeight="1">
      <c r="A20" s="15" t="s">
        <v>2133</v>
      </c>
      <c r="B20" s="11">
        <v>2.7662037037037037E-2</v>
      </c>
      <c r="C20" s="15" t="s">
        <v>14</v>
      </c>
      <c r="D20" s="15" t="s">
        <v>30</v>
      </c>
      <c r="E20" s="14">
        <v>13</v>
      </c>
      <c r="F20" s="14">
        <f t="shared" ref="F20:F21" si="0">E20-10</f>
        <v>3</v>
      </c>
      <c r="G20" s="15"/>
      <c r="H20" s="15"/>
      <c r="I20" s="15"/>
      <c r="J20" s="15" t="s">
        <v>32</v>
      </c>
    </row>
    <row r="21" spans="1:10" ht="15.75" customHeight="1">
      <c r="A21" s="15" t="s">
        <v>2133</v>
      </c>
      <c r="B21" s="11">
        <v>2.7847222222222221E-2</v>
      </c>
      <c r="C21" s="15" t="s">
        <v>14</v>
      </c>
      <c r="D21" s="15" t="s">
        <v>30</v>
      </c>
      <c r="E21" s="14">
        <v>23</v>
      </c>
      <c r="F21" s="14">
        <f t="shared" si="0"/>
        <v>13</v>
      </c>
      <c r="G21" s="15"/>
      <c r="H21" s="15"/>
      <c r="I21" s="15"/>
      <c r="J21" s="15" t="s">
        <v>32</v>
      </c>
    </row>
    <row r="22" spans="1:10" ht="15.75" customHeight="1">
      <c r="A22" s="15" t="s">
        <v>2133</v>
      </c>
      <c r="B22" s="11">
        <v>2.7916666666666666E-2</v>
      </c>
      <c r="C22" s="15" t="s">
        <v>14</v>
      </c>
      <c r="D22" s="15" t="s">
        <v>28</v>
      </c>
      <c r="E22" s="14">
        <v>8</v>
      </c>
      <c r="F22" s="14"/>
      <c r="G22" s="15"/>
      <c r="H22" s="15" t="s">
        <v>2143</v>
      </c>
      <c r="I22" s="15"/>
      <c r="J22" s="15"/>
    </row>
    <row r="23" spans="1:10" ht="15.75" customHeight="1">
      <c r="A23" s="15" t="s">
        <v>2133</v>
      </c>
      <c r="B23" s="11">
        <v>2.9340277777777778E-2</v>
      </c>
      <c r="C23" s="15" t="s">
        <v>66</v>
      </c>
      <c r="D23" s="15" t="s">
        <v>30</v>
      </c>
      <c r="E23" s="14">
        <v>14</v>
      </c>
      <c r="F23" s="14">
        <f>E23-8</f>
        <v>6</v>
      </c>
      <c r="G23" s="15"/>
      <c r="H23" s="15"/>
      <c r="I23" s="15"/>
      <c r="J23" s="15" t="s">
        <v>2145</v>
      </c>
    </row>
    <row r="24" spans="1:10" ht="15.75" customHeight="1">
      <c r="A24" s="15" t="s">
        <v>2133</v>
      </c>
      <c r="B24" s="11">
        <v>2.9641203703703704E-2</v>
      </c>
      <c r="C24" s="15" t="s">
        <v>66</v>
      </c>
      <c r="D24" s="15" t="s">
        <v>28</v>
      </c>
      <c r="E24" s="14">
        <v>7</v>
      </c>
      <c r="F24" s="14"/>
      <c r="G24" s="15"/>
      <c r="H24" s="15" t="s">
        <v>2147</v>
      </c>
      <c r="I24" s="15"/>
      <c r="J24" s="15"/>
    </row>
    <row r="25" spans="1:10" ht="15.75" customHeight="1">
      <c r="A25" s="15" t="s">
        <v>2133</v>
      </c>
      <c r="B25" s="11">
        <v>3.1203703703703702E-2</v>
      </c>
      <c r="C25" s="15" t="s">
        <v>888</v>
      </c>
      <c r="D25" s="15" t="s">
        <v>28</v>
      </c>
      <c r="E25" s="14">
        <v>19</v>
      </c>
      <c r="F25" s="14"/>
      <c r="G25" s="15"/>
      <c r="H25" s="15" t="s">
        <v>2149</v>
      </c>
      <c r="I25" s="15"/>
      <c r="J25" s="15"/>
    </row>
    <row r="26" spans="1:10" ht="15.75" customHeight="1">
      <c r="A26" s="15" t="s">
        <v>2133</v>
      </c>
      <c r="B26" s="11">
        <v>3.3831018518518517E-2</v>
      </c>
      <c r="C26" s="15" t="s">
        <v>19</v>
      </c>
      <c r="D26" s="15" t="s">
        <v>30</v>
      </c>
      <c r="E26" s="14" t="s">
        <v>17</v>
      </c>
      <c r="F26" s="14">
        <v>20</v>
      </c>
      <c r="G26" s="15"/>
      <c r="H26" s="15"/>
      <c r="I26" s="15"/>
      <c r="J26" s="15" t="s">
        <v>1244</v>
      </c>
    </row>
    <row r="27" spans="1:10" ht="15.75" customHeight="1">
      <c r="A27" s="15" t="s">
        <v>2133</v>
      </c>
      <c r="B27" s="11">
        <v>3.4178240740740738E-2</v>
      </c>
      <c r="C27" s="15" t="s">
        <v>19</v>
      </c>
      <c r="D27" s="15" t="s">
        <v>28</v>
      </c>
      <c r="E27" s="14">
        <v>68</v>
      </c>
      <c r="F27" s="14"/>
      <c r="G27" s="15"/>
      <c r="H27" s="15" t="s">
        <v>2150</v>
      </c>
      <c r="I27" s="15"/>
      <c r="J27" s="15"/>
    </row>
    <row r="28" spans="1:10" ht="15.75" customHeight="1">
      <c r="A28" s="15" t="s">
        <v>2133</v>
      </c>
      <c r="B28" s="11">
        <v>3.4386574074074076E-2</v>
      </c>
      <c r="C28" s="15" t="s">
        <v>19</v>
      </c>
      <c r="D28" s="15" t="s">
        <v>30</v>
      </c>
      <c r="E28" s="14">
        <v>24</v>
      </c>
      <c r="F28" s="14">
        <f>E28-10</f>
        <v>14</v>
      </c>
      <c r="G28" s="15"/>
      <c r="H28" s="15"/>
      <c r="I28" s="15"/>
      <c r="J28" s="15" t="s">
        <v>1244</v>
      </c>
    </row>
    <row r="29" spans="1:10" ht="15.75" customHeight="1">
      <c r="A29" s="15" t="s">
        <v>2133</v>
      </c>
      <c r="B29" s="11">
        <v>3.4421296296296297E-2</v>
      </c>
      <c r="C29" s="15" t="s">
        <v>19</v>
      </c>
      <c r="D29" s="15" t="s">
        <v>28</v>
      </c>
      <c r="E29" s="14">
        <v>8</v>
      </c>
      <c r="F29" s="14"/>
      <c r="G29" s="15"/>
      <c r="H29" s="15" t="s">
        <v>2143</v>
      </c>
      <c r="I29" s="14">
        <v>1</v>
      </c>
      <c r="J29" s="15" t="s">
        <v>100</v>
      </c>
    </row>
    <row r="30" spans="1:10" ht="15.75" customHeight="1">
      <c r="A30" s="15" t="s">
        <v>2133</v>
      </c>
      <c r="B30" s="11">
        <v>3.546296296296296E-2</v>
      </c>
      <c r="C30" s="15" t="s">
        <v>19</v>
      </c>
      <c r="D30" s="15" t="s">
        <v>30</v>
      </c>
      <c r="E30" s="14">
        <v>25</v>
      </c>
      <c r="F30" s="14">
        <f>E30-10</f>
        <v>15</v>
      </c>
      <c r="G30" s="15"/>
      <c r="H30" s="15"/>
      <c r="I30" s="15"/>
      <c r="J30" s="15" t="s">
        <v>1244</v>
      </c>
    </row>
    <row r="31" spans="1:10" ht="15.75" customHeight="1">
      <c r="A31" s="15" t="s">
        <v>2133</v>
      </c>
      <c r="B31" s="11">
        <v>3.5497685185185188E-2</v>
      </c>
      <c r="C31" s="15" t="s">
        <v>19</v>
      </c>
      <c r="D31" s="15" t="s">
        <v>28</v>
      </c>
      <c r="E31" s="14">
        <v>8</v>
      </c>
      <c r="F31" s="14"/>
      <c r="G31" s="15"/>
      <c r="H31" s="15" t="s">
        <v>2151</v>
      </c>
      <c r="I31" s="15"/>
      <c r="J31" s="15"/>
    </row>
    <row r="32" spans="1:10" ht="15.75" customHeight="1">
      <c r="A32" s="15" t="s">
        <v>2133</v>
      </c>
      <c r="B32" s="11">
        <v>3.6782407407407409E-2</v>
      </c>
      <c r="C32" s="15" t="s">
        <v>13</v>
      </c>
      <c r="D32" s="15" t="s">
        <v>30</v>
      </c>
      <c r="E32" s="14">
        <v>19</v>
      </c>
      <c r="F32" s="14">
        <f>E32-10</f>
        <v>9</v>
      </c>
      <c r="G32" s="15"/>
      <c r="H32" s="15"/>
      <c r="I32" s="15"/>
      <c r="J32" s="15" t="s">
        <v>88</v>
      </c>
    </row>
    <row r="33" spans="1:10" ht="15.75" customHeight="1">
      <c r="A33" s="15" t="s">
        <v>2133</v>
      </c>
      <c r="B33" s="11">
        <v>3.6851851851851851E-2</v>
      </c>
      <c r="C33" s="15" t="s">
        <v>13</v>
      </c>
      <c r="D33" s="15" t="s">
        <v>28</v>
      </c>
      <c r="E33" s="14">
        <v>9</v>
      </c>
      <c r="F33" s="14"/>
      <c r="G33" s="15"/>
      <c r="H33" s="15" t="s">
        <v>2152</v>
      </c>
      <c r="I33" s="15"/>
      <c r="J33" s="15"/>
    </row>
    <row r="34" spans="1:10" ht="15.75" customHeight="1">
      <c r="A34" s="15" t="s">
        <v>2133</v>
      </c>
      <c r="B34" s="11">
        <v>3.7060185185185182E-2</v>
      </c>
      <c r="C34" s="15" t="s">
        <v>13</v>
      </c>
      <c r="D34" s="15" t="s">
        <v>30</v>
      </c>
      <c r="E34" s="14">
        <v>14</v>
      </c>
      <c r="F34" s="14">
        <f>E34-10</f>
        <v>4</v>
      </c>
      <c r="G34" s="15"/>
      <c r="H34" s="15"/>
      <c r="I34" s="15"/>
      <c r="J34" s="15" t="s">
        <v>88</v>
      </c>
    </row>
    <row r="35" spans="1:10" ht="15.75" customHeight="1">
      <c r="A35" s="15" t="s">
        <v>2133</v>
      </c>
      <c r="B35" s="11">
        <v>3.7152777777777778E-2</v>
      </c>
      <c r="C35" s="15" t="s">
        <v>13</v>
      </c>
      <c r="D35" s="15" t="s">
        <v>28</v>
      </c>
      <c r="E35" s="14">
        <v>14</v>
      </c>
      <c r="F35" s="14"/>
      <c r="G35" s="15"/>
      <c r="H35" s="15" t="s">
        <v>2153</v>
      </c>
      <c r="I35" s="15"/>
      <c r="J35" s="15"/>
    </row>
    <row r="36" spans="1:10" ht="15.75" customHeight="1">
      <c r="A36" s="15" t="s">
        <v>2133</v>
      </c>
      <c r="B36" s="11">
        <v>3.8090277777777778E-2</v>
      </c>
      <c r="C36" s="15" t="s">
        <v>66</v>
      </c>
      <c r="D36" s="15" t="s">
        <v>30</v>
      </c>
      <c r="E36" s="14">
        <v>20</v>
      </c>
      <c r="F36" s="14">
        <f>E36-8</f>
        <v>12</v>
      </c>
      <c r="G36" s="15"/>
      <c r="H36" s="15"/>
      <c r="I36" s="15"/>
      <c r="J36" s="15" t="s">
        <v>477</v>
      </c>
    </row>
    <row r="37" spans="1:10" ht="15.75" customHeight="1">
      <c r="A37" s="15" t="s">
        <v>2133</v>
      </c>
      <c r="B37" s="11">
        <v>3.8229166666666668E-2</v>
      </c>
      <c r="C37" s="15" t="s">
        <v>66</v>
      </c>
      <c r="D37" s="15" t="s">
        <v>28</v>
      </c>
      <c r="E37" s="14">
        <v>15</v>
      </c>
      <c r="F37" s="14"/>
      <c r="G37" s="15"/>
      <c r="H37" s="15" t="s">
        <v>2155</v>
      </c>
      <c r="I37" s="14">
        <v>1</v>
      </c>
      <c r="J37" s="15"/>
    </row>
    <row r="38" spans="1:10" ht="15.75" customHeight="1">
      <c r="A38" s="15" t="s">
        <v>2133</v>
      </c>
      <c r="B38" s="11">
        <v>3.8483796296296294E-2</v>
      </c>
      <c r="C38" s="15" t="s">
        <v>66</v>
      </c>
      <c r="D38" s="15" t="s">
        <v>30</v>
      </c>
      <c r="E38" s="14">
        <v>14</v>
      </c>
      <c r="F38" s="14">
        <f>E38-8</f>
        <v>6</v>
      </c>
      <c r="G38" s="15"/>
      <c r="H38" s="15"/>
      <c r="I38" s="15"/>
      <c r="J38" s="15" t="s">
        <v>477</v>
      </c>
    </row>
    <row r="39" spans="1:10" ht="15.75" customHeight="1">
      <c r="A39" s="15" t="s">
        <v>2133</v>
      </c>
      <c r="B39" s="11">
        <v>3.8645833333333331E-2</v>
      </c>
      <c r="C39" s="15" t="s">
        <v>66</v>
      </c>
      <c r="D39" s="15" t="s">
        <v>28</v>
      </c>
      <c r="E39" s="14">
        <v>14</v>
      </c>
      <c r="F39" s="14"/>
      <c r="G39" s="15"/>
      <c r="H39" s="15" t="s">
        <v>2156</v>
      </c>
      <c r="I39" s="15"/>
      <c r="J39" s="15"/>
    </row>
    <row r="40" spans="1:10" ht="15.75" customHeight="1">
      <c r="A40" s="15" t="s">
        <v>2133</v>
      </c>
      <c r="B40" s="11">
        <v>3.9259259259259258E-2</v>
      </c>
      <c r="C40" s="15" t="s">
        <v>18</v>
      </c>
      <c r="D40" s="15" t="s">
        <v>33</v>
      </c>
      <c r="E40" s="14">
        <v>15</v>
      </c>
      <c r="F40" s="14">
        <f>E40-9</f>
        <v>6</v>
      </c>
      <c r="G40" s="15"/>
      <c r="H40" s="15"/>
      <c r="I40" s="15"/>
      <c r="J40" s="15" t="s">
        <v>155</v>
      </c>
    </row>
    <row r="41" spans="1:10" ht="15.75" customHeight="1">
      <c r="A41" s="15" t="s">
        <v>2133</v>
      </c>
      <c r="B41" s="11">
        <v>3.9398148148148147E-2</v>
      </c>
      <c r="C41" s="15" t="s">
        <v>18</v>
      </c>
      <c r="D41" s="15" t="s">
        <v>28</v>
      </c>
      <c r="E41" s="14">
        <v>16</v>
      </c>
      <c r="F41" s="14"/>
      <c r="G41" s="15"/>
      <c r="H41" s="15" t="s">
        <v>2158</v>
      </c>
      <c r="I41" s="14">
        <v>1</v>
      </c>
      <c r="J41" s="15"/>
    </row>
    <row r="42" spans="1:10" ht="15.75" customHeight="1">
      <c r="A42" s="15" t="s">
        <v>2133</v>
      </c>
      <c r="B42" s="11">
        <v>3.9988425925925927E-2</v>
      </c>
      <c r="C42" s="15" t="s">
        <v>14</v>
      </c>
      <c r="D42" s="15" t="s">
        <v>30</v>
      </c>
      <c r="E42" s="14">
        <v>27</v>
      </c>
      <c r="F42" s="14">
        <f>E42-9</f>
        <v>18</v>
      </c>
      <c r="G42" s="15"/>
      <c r="H42" s="15"/>
      <c r="I42" s="15"/>
      <c r="J42" s="15" t="s">
        <v>2162</v>
      </c>
    </row>
    <row r="43" spans="1:10" ht="15.75" customHeight="1">
      <c r="A43" s="15" t="s">
        <v>2133</v>
      </c>
      <c r="B43" s="11">
        <v>4.0046296296296295E-2</v>
      </c>
      <c r="C43" s="15" t="s">
        <v>14</v>
      </c>
      <c r="D43" s="15" t="s">
        <v>28</v>
      </c>
      <c r="E43" s="14">
        <v>14</v>
      </c>
      <c r="F43" s="14"/>
      <c r="G43" s="15"/>
      <c r="H43" s="15" t="s">
        <v>2164</v>
      </c>
      <c r="I43" s="14">
        <v>1</v>
      </c>
      <c r="J43" s="15"/>
    </row>
    <row r="44" spans="1:10" ht="15.75" customHeight="1">
      <c r="A44" s="15" t="s">
        <v>2133</v>
      </c>
      <c r="B44" s="11">
        <v>4.0266203703703707E-2</v>
      </c>
      <c r="C44" s="15" t="s">
        <v>14</v>
      </c>
      <c r="D44" s="15" t="s">
        <v>30</v>
      </c>
      <c r="E44" s="14">
        <v>15</v>
      </c>
      <c r="F44" s="14">
        <f>E44-9</f>
        <v>6</v>
      </c>
      <c r="G44" s="15"/>
      <c r="H44" s="15"/>
      <c r="I44" s="15"/>
      <c r="J44" s="15" t="s">
        <v>2162</v>
      </c>
    </row>
    <row r="45" spans="1:10" ht="15.75" customHeight="1">
      <c r="A45" s="15" t="s">
        <v>2133</v>
      </c>
      <c r="B45" s="11">
        <v>4.0312500000000001E-2</v>
      </c>
      <c r="C45" s="15" t="s">
        <v>14</v>
      </c>
      <c r="D45" s="15" t="s">
        <v>28</v>
      </c>
      <c r="E45" s="14">
        <v>7</v>
      </c>
      <c r="F45" s="14"/>
      <c r="G45" s="15"/>
      <c r="H45" s="15" t="s">
        <v>2167</v>
      </c>
      <c r="I45" s="15"/>
      <c r="J45" s="15"/>
    </row>
    <row r="46" spans="1:10" ht="15.75" customHeight="1">
      <c r="A46" s="15" t="s">
        <v>2133</v>
      </c>
      <c r="B46" s="11">
        <v>4.0520833333333332E-2</v>
      </c>
      <c r="C46" s="15" t="s">
        <v>14</v>
      </c>
      <c r="D46" s="15" t="s">
        <v>30</v>
      </c>
      <c r="E46" s="14">
        <v>13</v>
      </c>
      <c r="F46" s="14">
        <v>3</v>
      </c>
      <c r="G46" s="15"/>
      <c r="H46" s="15"/>
      <c r="I46" s="15"/>
      <c r="J46" s="15" t="s">
        <v>32</v>
      </c>
    </row>
    <row r="47" spans="1:10" ht="15.75" customHeight="1">
      <c r="A47" s="15" t="s">
        <v>2133</v>
      </c>
      <c r="B47" s="11">
        <v>4.0682870370370369E-2</v>
      </c>
      <c r="C47" s="15" t="s">
        <v>14</v>
      </c>
      <c r="D47" s="15" t="s">
        <v>28</v>
      </c>
      <c r="E47" s="14">
        <v>13</v>
      </c>
      <c r="F47" s="14"/>
      <c r="G47" s="15"/>
      <c r="H47" s="15" t="s">
        <v>2169</v>
      </c>
      <c r="I47" s="14">
        <v>1</v>
      </c>
      <c r="J47" s="15"/>
    </row>
    <row r="48" spans="1:10" ht="15.75" customHeight="1">
      <c r="A48" s="15" t="s">
        <v>2133</v>
      </c>
      <c r="B48" s="11">
        <v>4.1805555555555554E-2</v>
      </c>
      <c r="C48" s="15" t="s">
        <v>18</v>
      </c>
      <c r="D48" s="15" t="s">
        <v>45</v>
      </c>
      <c r="E48" s="14">
        <v>6</v>
      </c>
      <c r="F48" s="14"/>
      <c r="G48" s="15"/>
      <c r="H48" s="15"/>
      <c r="I48" s="15"/>
      <c r="J48" s="15" t="s">
        <v>2170</v>
      </c>
    </row>
    <row r="49" spans="1:10" ht="15.75" customHeight="1">
      <c r="A49" s="15" t="s">
        <v>2133</v>
      </c>
      <c r="B49" s="11">
        <v>4.2083333333333334E-2</v>
      </c>
      <c r="C49" s="15" t="s">
        <v>14</v>
      </c>
      <c r="D49" s="15" t="s">
        <v>30</v>
      </c>
      <c r="E49" s="14">
        <v>25</v>
      </c>
      <c r="F49" s="14">
        <f>E49-10</f>
        <v>15</v>
      </c>
      <c r="G49" s="15"/>
      <c r="H49" s="15"/>
      <c r="I49" s="15"/>
      <c r="J49" s="15" t="s">
        <v>2081</v>
      </c>
    </row>
    <row r="50" spans="1:10" ht="15.75" customHeight="1">
      <c r="A50" s="15" t="s">
        <v>2133</v>
      </c>
      <c r="B50" s="11">
        <v>4.2141203703703702E-2</v>
      </c>
      <c r="C50" s="15" t="s">
        <v>14</v>
      </c>
      <c r="D50" s="15" t="s">
        <v>28</v>
      </c>
      <c r="E50" s="14">
        <v>10</v>
      </c>
      <c r="F50" s="14"/>
      <c r="G50" s="15"/>
      <c r="H50" s="15" t="s">
        <v>2173</v>
      </c>
      <c r="I50" s="15"/>
      <c r="J50" s="15"/>
    </row>
    <row r="51" spans="1:10" ht="15.75" customHeight="1">
      <c r="A51" s="15" t="s">
        <v>2133</v>
      </c>
      <c r="B51" s="11">
        <v>4.3333333333333335E-2</v>
      </c>
      <c r="C51" s="15" t="s">
        <v>21</v>
      </c>
      <c r="D51" s="15" t="s">
        <v>30</v>
      </c>
      <c r="E51" s="14">
        <v>14</v>
      </c>
      <c r="F51" s="14">
        <f>E51-5</f>
        <v>9</v>
      </c>
      <c r="G51" s="15"/>
      <c r="H51" s="15"/>
      <c r="I51" s="15"/>
      <c r="J51" s="15" t="s">
        <v>2176</v>
      </c>
    </row>
    <row r="52" spans="1:10" ht="15.75" customHeight="1">
      <c r="A52" s="15" t="s">
        <v>2133</v>
      </c>
      <c r="B52" s="11">
        <v>4.3506944444444445E-2</v>
      </c>
      <c r="C52" s="15" t="s">
        <v>21</v>
      </c>
      <c r="D52" s="15" t="s">
        <v>28</v>
      </c>
      <c r="E52" s="14">
        <v>8</v>
      </c>
      <c r="F52" s="14"/>
      <c r="G52" s="15"/>
      <c r="H52" s="15" t="s">
        <v>2151</v>
      </c>
      <c r="I52" s="14">
        <v>1</v>
      </c>
      <c r="J52" s="15"/>
    </row>
    <row r="53" spans="1:10" ht="15.75" customHeight="1">
      <c r="A53" s="15" t="s">
        <v>2133</v>
      </c>
      <c r="B53" s="11">
        <v>4.431712962962963E-2</v>
      </c>
      <c r="C53" s="15" t="s">
        <v>21</v>
      </c>
      <c r="D53" s="15" t="s">
        <v>30</v>
      </c>
      <c r="E53" s="14">
        <v>11</v>
      </c>
      <c r="F53" s="14">
        <f>E53-5</f>
        <v>6</v>
      </c>
      <c r="G53" s="15"/>
      <c r="H53" s="15"/>
      <c r="I53" s="15"/>
      <c r="J53" s="15" t="s">
        <v>2176</v>
      </c>
    </row>
    <row r="54" spans="1:10" ht="15.75" customHeight="1">
      <c r="A54" s="15" t="s">
        <v>2133</v>
      </c>
      <c r="B54" s="11">
        <v>4.4432870370370373E-2</v>
      </c>
      <c r="C54" s="15" t="s">
        <v>19</v>
      </c>
      <c r="D54" s="15" t="s">
        <v>30</v>
      </c>
      <c r="E54" s="14">
        <v>27</v>
      </c>
      <c r="F54" s="14">
        <f>E54-10</f>
        <v>17</v>
      </c>
      <c r="G54" s="15"/>
      <c r="H54" s="15"/>
      <c r="I54" s="15"/>
      <c r="J54" s="15" t="s">
        <v>1244</v>
      </c>
    </row>
    <row r="55" spans="1:10" ht="15.75" customHeight="1">
      <c r="A55" s="15" t="s">
        <v>2133</v>
      </c>
      <c r="B55" s="11">
        <v>4.4583333333333336E-2</v>
      </c>
      <c r="C55" s="15" t="s">
        <v>19</v>
      </c>
      <c r="D55" s="15" t="s">
        <v>28</v>
      </c>
      <c r="E55" s="14">
        <v>30</v>
      </c>
      <c r="F55" s="14"/>
      <c r="G55" s="15"/>
      <c r="H55" s="15" t="s">
        <v>2177</v>
      </c>
      <c r="I55" s="14">
        <v>1</v>
      </c>
      <c r="J55" s="15"/>
    </row>
    <row r="56" spans="1:10" ht="15.75" customHeight="1">
      <c r="A56" s="15" t="s">
        <v>2133</v>
      </c>
      <c r="B56" s="11">
        <v>4.7245370370370368E-2</v>
      </c>
      <c r="C56" s="15" t="s">
        <v>888</v>
      </c>
      <c r="D56" s="15" t="s">
        <v>15</v>
      </c>
      <c r="E56" s="14">
        <v>25</v>
      </c>
      <c r="F56" s="14">
        <f>E56-8</f>
        <v>17</v>
      </c>
      <c r="G56" s="15"/>
      <c r="H56" s="15"/>
      <c r="I56" s="15"/>
      <c r="J56" s="15"/>
    </row>
    <row r="57" spans="1:10" ht="15.75" customHeight="1">
      <c r="A57" s="15" t="s">
        <v>2133</v>
      </c>
      <c r="B57" s="11">
        <v>4.8043981481481479E-2</v>
      </c>
      <c r="C57" s="15" t="s">
        <v>18</v>
      </c>
      <c r="D57" s="15" t="s">
        <v>15</v>
      </c>
      <c r="E57" s="14">
        <v>23</v>
      </c>
      <c r="F57" s="14">
        <f>E57-5</f>
        <v>18</v>
      </c>
      <c r="G57" s="15"/>
      <c r="H57" s="15"/>
      <c r="I57" s="15"/>
      <c r="J57" s="15"/>
    </row>
    <row r="58" spans="1:10" ht="15.75" customHeight="1">
      <c r="A58" s="15" t="s">
        <v>2133</v>
      </c>
      <c r="B58" s="11">
        <v>4.8009259259259258E-2</v>
      </c>
      <c r="C58" s="15" t="s">
        <v>21</v>
      </c>
      <c r="D58" s="15" t="s">
        <v>37</v>
      </c>
      <c r="E58" s="14">
        <v>15</v>
      </c>
      <c r="F58" s="14">
        <f t="shared" ref="F58:F59" si="1">E58--4</f>
        <v>19</v>
      </c>
      <c r="G58" s="15"/>
      <c r="H58" s="15"/>
      <c r="I58" s="15"/>
      <c r="J58" s="15" t="s">
        <v>2180</v>
      </c>
    </row>
    <row r="59" spans="1:10" ht="13">
      <c r="A59" s="15" t="s">
        <v>2133</v>
      </c>
      <c r="B59" s="11">
        <v>4.9537037037037039E-2</v>
      </c>
      <c r="C59" s="15" t="s">
        <v>21</v>
      </c>
      <c r="D59" s="15" t="s">
        <v>37</v>
      </c>
      <c r="E59" s="14">
        <v>3</v>
      </c>
      <c r="F59" s="14">
        <f t="shared" si="1"/>
        <v>7</v>
      </c>
      <c r="G59" s="15"/>
      <c r="H59" s="15"/>
      <c r="I59" s="15"/>
      <c r="J59" s="15" t="s">
        <v>2180</v>
      </c>
    </row>
    <row r="60" spans="1:10" ht="13">
      <c r="A60" s="15" t="s">
        <v>2133</v>
      </c>
      <c r="B60" s="11">
        <v>5.0277777777777775E-2</v>
      </c>
      <c r="C60" s="15" t="s">
        <v>888</v>
      </c>
      <c r="D60" s="15" t="s">
        <v>51</v>
      </c>
      <c r="E60" s="14">
        <v>15</v>
      </c>
      <c r="F60" s="14">
        <f>E60-9</f>
        <v>6</v>
      </c>
      <c r="G60" s="15"/>
      <c r="H60" s="15"/>
      <c r="I60" s="15"/>
      <c r="J60" s="15"/>
    </row>
    <row r="61" spans="1:10" ht="13">
      <c r="A61" s="15" t="s">
        <v>2133</v>
      </c>
      <c r="B61" s="11">
        <v>5.122685185185185E-2</v>
      </c>
      <c r="C61" s="15" t="s">
        <v>14</v>
      </c>
      <c r="D61" s="15" t="s">
        <v>67</v>
      </c>
      <c r="E61" s="14">
        <v>11</v>
      </c>
      <c r="F61" s="14">
        <f>E61-2</f>
        <v>9</v>
      </c>
      <c r="G61" s="15"/>
      <c r="H61" s="15"/>
      <c r="I61" s="15"/>
      <c r="J61" s="15"/>
    </row>
    <row r="62" spans="1:10" ht="13">
      <c r="A62" s="15" t="s">
        <v>2133</v>
      </c>
      <c r="B62" s="11">
        <v>5.3159722222222219E-2</v>
      </c>
      <c r="C62" s="15" t="s">
        <v>19</v>
      </c>
      <c r="D62" s="15" t="s">
        <v>37</v>
      </c>
      <c r="E62" s="14">
        <v>23</v>
      </c>
      <c r="F62" s="14">
        <f>E62-11</f>
        <v>12</v>
      </c>
      <c r="G62" s="15"/>
      <c r="H62" s="15"/>
      <c r="I62" s="15"/>
      <c r="J62" s="15"/>
    </row>
    <row r="63" spans="1:10" ht="13">
      <c r="A63" s="15" t="s">
        <v>2133</v>
      </c>
      <c r="B63" s="11">
        <v>5.4375E-2</v>
      </c>
      <c r="C63" s="15" t="s">
        <v>888</v>
      </c>
      <c r="D63" s="15" t="s">
        <v>15</v>
      </c>
      <c r="E63" s="14">
        <v>20</v>
      </c>
      <c r="F63" s="14">
        <f>E63-9</f>
        <v>11</v>
      </c>
      <c r="G63" s="15"/>
      <c r="H63" s="15"/>
      <c r="I63" s="15"/>
      <c r="J63" s="15"/>
    </row>
    <row r="64" spans="1:10" ht="13">
      <c r="A64" s="15" t="s">
        <v>2133</v>
      </c>
      <c r="B64" s="11">
        <v>5.4432870370370368E-2</v>
      </c>
      <c r="C64" s="15" t="s">
        <v>66</v>
      </c>
      <c r="D64" s="15" t="s">
        <v>15</v>
      </c>
      <c r="E64" s="14" t="s">
        <v>20</v>
      </c>
      <c r="F64" s="14">
        <v>1</v>
      </c>
      <c r="G64" s="15"/>
      <c r="H64" s="15"/>
      <c r="I64" s="15"/>
      <c r="J64" s="15"/>
    </row>
    <row r="65" spans="1:10" ht="13">
      <c r="A65" s="15" t="s">
        <v>2133</v>
      </c>
      <c r="B65" s="11">
        <v>5.4907407407407405E-2</v>
      </c>
      <c r="C65" s="15" t="s">
        <v>18</v>
      </c>
      <c r="D65" s="15" t="s">
        <v>68</v>
      </c>
      <c r="E65" s="14">
        <v>8</v>
      </c>
      <c r="F65" s="14">
        <f>E65-1</f>
        <v>7</v>
      </c>
      <c r="G65" s="15"/>
      <c r="H65" s="15"/>
      <c r="I65" s="15"/>
      <c r="J65" s="15"/>
    </row>
    <row r="66" spans="1:10" ht="13">
      <c r="A66" s="15" t="s">
        <v>2133</v>
      </c>
      <c r="B66" s="11">
        <v>5.6273148148148149E-2</v>
      </c>
      <c r="C66" s="15" t="s">
        <v>21</v>
      </c>
      <c r="D66" s="15" t="s">
        <v>33</v>
      </c>
      <c r="E66" s="14">
        <v>13</v>
      </c>
      <c r="F66" s="14">
        <f t="shared" ref="F66:F68" si="2">E66-5</f>
        <v>8</v>
      </c>
      <c r="G66" s="15"/>
      <c r="H66" s="15"/>
      <c r="I66" s="15"/>
      <c r="J66" s="15" t="s">
        <v>2183</v>
      </c>
    </row>
    <row r="67" spans="1:10" ht="13">
      <c r="A67" s="15" t="s">
        <v>2133</v>
      </c>
      <c r="B67" s="11">
        <v>5.6331018518518516E-2</v>
      </c>
      <c r="C67" s="15" t="s">
        <v>21</v>
      </c>
      <c r="D67" s="15" t="s">
        <v>33</v>
      </c>
      <c r="E67" s="14">
        <v>16</v>
      </c>
      <c r="F67" s="14">
        <f t="shared" si="2"/>
        <v>11</v>
      </c>
      <c r="G67" s="15"/>
      <c r="H67" s="15"/>
      <c r="I67" s="15"/>
      <c r="J67" s="15" t="s">
        <v>2183</v>
      </c>
    </row>
    <row r="68" spans="1:10" ht="13">
      <c r="A68" s="15" t="s">
        <v>2133</v>
      </c>
      <c r="B68" s="11">
        <v>5.6388888888888891E-2</v>
      </c>
      <c r="C68" s="15" t="s">
        <v>21</v>
      </c>
      <c r="D68" s="15" t="s">
        <v>33</v>
      </c>
      <c r="E68" s="14">
        <v>11</v>
      </c>
      <c r="F68" s="14">
        <f t="shared" si="2"/>
        <v>6</v>
      </c>
      <c r="G68" s="15"/>
      <c r="H68" s="15"/>
      <c r="I68" s="15"/>
      <c r="J68" s="15" t="s">
        <v>2183</v>
      </c>
    </row>
    <row r="69" spans="1:10" ht="13">
      <c r="A69" s="15" t="s">
        <v>2133</v>
      </c>
      <c r="B69" s="11">
        <v>5.662037037037037E-2</v>
      </c>
      <c r="C69" s="15" t="s">
        <v>21</v>
      </c>
      <c r="D69" s="15" t="s">
        <v>28</v>
      </c>
      <c r="E69" s="14">
        <v>12</v>
      </c>
      <c r="F69" s="14"/>
      <c r="G69" s="15"/>
      <c r="H69" s="15" t="s">
        <v>2184</v>
      </c>
      <c r="I69" s="15"/>
      <c r="J69" s="15"/>
    </row>
    <row r="70" spans="1:10" ht="13">
      <c r="A70" s="15" t="s">
        <v>2133</v>
      </c>
      <c r="B70" s="11">
        <v>5.8171296296296297E-2</v>
      </c>
      <c r="C70" s="15" t="s">
        <v>888</v>
      </c>
      <c r="D70" s="15" t="s">
        <v>37</v>
      </c>
      <c r="E70" s="14">
        <v>11</v>
      </c>
      <c r="F70" s="14">
        <f>E70--1</f>
        <v>12</v>
      </c>
      <c r="G70" s="15"/>
      <c r="H70" s="15"/>
      <c r="I70" s="15"/>
      <c r="J70" s="15"/>
    </row>
    <row r="71" spans="1:10" ht="13">
      <c r="A71" s="15" t="s">
        <v>2133</v>
      </c>
      <c r="B71" s="11">
        <v>5.8657407407407408E-2</v>
      </c>
      <c r="C71" s="15" t="s">
        <v>21</v>
      </c>
      <c r="D71" s="15" t="s">
        <v>37</v>
      </c>
      <c r="E71" s="14">
        <v>23</v>
      </c>
      <c r="F71" s="14">
        <f>E71-10</f>
        <v>13</v>
      </c>
      <c r="G71" s="15"/>
      <c r="H71" s="15"/>
      <c r="I71" s="15"/>
      <c r="J71" s="15"/>
    </row>
    <row r="72" spans="1:10" ht="13">
      <c r="A72" s="15" t="s">
        <v>2133</v>
      </c>
      <c r="B72" s="11">
        <v>5.9872685185185189E-2</v>
      </c>
      <c r="C72" s="15" t="s">
        <v>19</v>
      </c>
      <c r="D72" s="15" t="s">
        <v>37</v>
      </c>
      <c r="E72" s="14">
        <v>27</v>
      </c>
      <c r="F72" s="14">
        <f t="shared" ref="F72:F73" si="3">E72-11</f>
        <v>16</v>
      </c>
      <c r="G72" s="15"/>
      <c r="H72" s="15"/>
      <c r="I72" s="15"/>
      <c r="J72" s="15"/>
    </row>
    <row r="73" spans="1:10" ht="13">
      <c r="A73" s="15" t="s">
        <v>2133</v>
      </c>
      <c r="B73" s="11">
        <v>5.9965277777777777E-2</v>
      </c>
      <c r="C73" s="15" t="s">
        <v>19</v>
      </c>
      <c r="D73" s="15" t="s">
        <v>37</v>
      </c>
      <c r="E73" s="14">
        <v>32</v>
      </c>
      <c r="F73" s="24">
        <f t="shared" si="3"/>
        <v>21</v>
      </c>
      <c r="G73" s="15"/>
      <c r="H73" s="15"/>
      <c r="I73" s="15"/>
      <c r="J73" s="15"/>
    </row>
    <row r="74" spans="1:10" ht="13">
      <c r="A74" s="15" t="s">
        <v>2133</v>
      </c>
      <c r="B74" s="11">
        <v>6.0358796296296299E-2</v>
      </c>
      <c r="C74" s="15" t="s">
        <v>888</v>
      </c>
      <c r="D74" s="15" t="s">
        <v>101</v>
      </c>
      <c r="E74" s="14">
        <v>14</v>
      </c>
      <c r="F74" s="14"/>
      <c r="G74" s="15"/>
      <c r="H74" s="15" t="s">
        <v>2185</v>
      </c>
      <c r="I74" s="15"/>
      <c r="J74" s="15" t="s">
        <v>1070</v>
      </c>
    </row>
    <row r="75" spans="1:10" ht="13">
      <c r="A75" s="15" t="s">
        <v>2133</v>
      </c>
      <c r="B75" s="11">
        <v>6.1307870370370374E-2</v>
      </c>
      <c r="C75" s="15" t="s">
        <v>19</v>
      </c>
      <c r="D75" s="15" t="s">
        <v>24</v>
      </c>
      <c r="E75" s="14">
        <v>10</v>
      </c>
      <c r="F75" s="14">
        <f>E75-4</f>
        <v>6</v>
      </c>
      <c r="G75" s="15"/>
      <c r="H75" s="15"/>
      <c r="I75" s="15"/>
      <c r="J75" s="15"/>
    </row>
    <row r="76" spans="1:10" ht="13">
      <c r="A76" s="15" t="s">
        <v>2133</v>
      </c>
      <c r="B76" s="11">
        <v>6.5555555555555561E-2</v>
      </c>
      <c r="C76" s="15" t="s">
        <v>13</v>
      </c>
      <c r="D76" s="15" t="s">
        <v>15</v>
      </c>
      <c r="E76" s="14">
        <v>14</v>
      </c>
      <c r="F76" s="14">
        <f>E76-0</f>
        <v>14</v>
      </c>
      <c r="G76" s="15"/>
      <c r="H76" s="15"/>
      <c r="I76" s="15"/>
      <c r="J76" s="15"/>
    </row>
    <row r="77" spans="1:10" ht="13">
      <c r="A77" s="15" t="s">
        <v>2133</v>
      </c>
      <c r="B77" s="11">
        <v>6.6250000000000003E-2</v>
      </c>
      <c r="C77" s="15" t="s">
        <v>18</v>
      </c>
      <c r="D77" s="15" t="s">
        <v>62</v>
      </c>
      <c r="E77" s="14">
        <v>16</v>
      </c>
      <c r="F77" s="14">
        <f>E77-2</f>
        <v>14</v>
      </c>
      <c r="G77" s="15"/>
      <c r="H77" s="15"/>
      <c r="I77" s="15"/>
      <c r="J77" s="15"/>
    </row>
    <row r="78" spans="1:10" ht="13">
      <c r="A78" s="15" t="s">
        <v>2133</v>
      </c>
      <c r="B78" s="11">
        <v>6.6296296296296298E-2</v>
      </c>
      <c r="C78" s="15" t="s">
        <v>66</v>
      </c>
      <c r="D78" s="15" t="s">
        <v>62</v>
      </c>
      <c r="E78" s="14">
        <v>14</v>
      </c>
      <c r="F78" s="14">
        <f>E78-6</f>
        <v>8</v>
      </c>
      <c r="G78" s="15"/>
      <c r="H78" s="15"/>
      <c r="I78" s="15"/>
      <c r="J78" s="15"/>
    </row>
    <row r="79" spans="1:10" ht="13">
      <c r="A79" s="15" t="s">
        <v>2133</v>
      </c>
      <c r="B79" s="11">
        <v>6.8136574074074072E-2</v>
      </c>
      <c r="C79" s="15" t="s">
        <v>19</v>
      </c>
      <c r="D79" s="15" t="s">
        <v>77</v>
      </c>
      <c r="E79" s="14">
        <v>21</v>
      </c>
      <c r="F79" s="14">
        <f>E79-9</f>
        <v>12</v>
      </c>
      <c r="G79" s="15"/>
      <c r="H79" s="15"/>
      <c r="I79" s="15"/>
      <c r="J79" s="15"/>
    </row>
    <row r="80" spans="1:10" ht="13">
      <c r="A80" s="15" t="s">
        <v>2133</v>
      </c>
      <c r="B80" s="11">
        <v>6.9317129629629631E-2</v>
      </c>
      <c r="C80" s="15" t="s">
        <v>13</v>
      </c>
      <c r="D80" s="15" t="s">
        <v>2189</v>
      </c>
      <c r="E80" s="14">
        <v>16</v>
      </c>
      <c r="F80" s="14">
        <f>E80-0</f>
        <v>16</v>
      </c>
      <c r="G80" s="15"/>
      <c r="H80" s="15"/>
      <c r="I80" s="15"/>
      <c r="J80" s="15"/>
    </row>
    <row r="81" spans="1:10" ht="13">
      <c r="A81" s="15" t="s">
        <v>2133</v>
      </c>
      <c r="B81" s="11">
        <v>6.9328703703703698E-2</v>
      </c>
      <c r="C81" s="15" t="s">
        <v>14</v>
      </c>
      <c r="D81" s="15" t="s">
        <v>2189</v>
      </c>
      <c r="E81" s="14">
        <v>15</v>
      </c>
      <c r="F81" s="14">
        <f>E81-5</f>
        <v>10</v>
      </c>
      <c r="G81" s="15"/>
      <c r="H81" s="15"/>
      <c r="I81" s="15"/>
      <c r="J81" s="15"/>
    </row>
    <row r="82" spans="1:10" ht="13">
      <c r="A82" s="15" t="s">
        <v>2133</v>
      </c>
      <c r="B82" s="11">
        <v>6.9351851851851845E-2</v>
      </c>
      <c r="C82" s="15" t="s">
        <v>21</v>
      </c>
      <c r="D82" s="15" t="s">
        <v>2189</v>
      </c>
      <c r="E82" s="14">
        <v>9</v>
      </c>
      <c r="F82" s="14">
        <f>E82-2</f>
        <v>7</v>
      </c>
      <c r="G82" s="15"/>
      <c r="H82" s="15"/>
      <c r="I82" s="15"/>
      <c r="J82" s="15"/>
    </row>
    <row r="83" spans="1:10" ht="13">
      <c r="A83" s="15" t="s">
        <v>2133</v>
      </c>
      <c r="B83" s="11">
        <v>6.9363425925925926E-2</v>
      </c>
      <c r="C83" s="15" t="s">
        <v>19</v>
      </c>
      <c r="D83" s="15" t="s">
        <v>2189</v>
      </c>
      <c r="E83" s="14">
        <v>25</v>
      </c>
      <c r="F83" s="14">
        <f>E83-13</f>
        <v>12</v>
      </c>
      <c r="G83" s="15"/>
      <c r="H83" s="15"/>
      <c r="I83" s="15"/>
      <c r="J83" s="15"/>
    </row>
    <row r="84" spans="1:10" ht="13">
      <c r="A84" s="15" t="s">
        <v>2133</v>
      </c>
      <c r="B84" s="11">
        <v>6.9375000000000006E-2</v>
      </c>
      <c r="C84" s="15" t="s">
        <v>18</v>
      </c>
      <c r="D84" s="15" t="s">
        <v>2189</v>
      </c>
      <c r="E84" s="14">
        <v>15</v>
      </c>
      <c r="F84" s="14">
        <f>E84-4</f>
        <v>11</v>
      </c>
      <c r="G84" s="15"/>
      <c r="H84" s="15"/>
      <c r="I84" s="15"/>
      <c r="J84" s="15"/>
    </row>
    <row r="85" spans="1:10" ht="13">
      <c r="A85" s="15" t="s">
        <v>2133</v>
      </c>
      <c r="B85" s="11">
        <v>6.9386574074074073E-2</v>
      </c>
      <c r="C85" s="15" t="s">
        <v>888</v>
      </c>
      <c r="D85" s="15" t="s">
        <v>2189</v>
      </c>
      <c r="E85" s="14">
        <v>12</v>
      </c>
      <c r="F85" s="14">
        <f>E85-0</f>
        <v>12</v>
      </c>
      <c r="G85" s="15"/>
      <c r="H85" s="15"/>
      <c r="I85" s="15"/>
      <c r="J85" s="15"/>
    </row>
    <row r="86" spans="1:10" ht="13">
      <c r="A86" s="15" t="s">
        <v>2133</v>
      </c>
      <c r="B86" s="11">
        <v>6.9398148148148153E-2</v>
      </c>
      <c r="C86" s="15" t="s">
        <v>66</v>
      </c>
      <c r="D86" s="15" t="s">
        <v>2189</v>
      </c>
      <c r="E86" s="14">
        <v>10</v>
      </c>
      <c r="F86" s="14">
        <f>E86-2</f>
        <v>8</v>
      </c>
      <c r="G86" s="15"/>
      <c r="H86" s="15"/>
      <c r="I86" s="15"/>
      <c r="J86" s="15"/>
    </row>
    <row r="87" spans="1:10" ht="13">
      <c r="A87" s="15" t="s">
        <v>2133</v>
      </c>
      <c r="B87" s="11">
        <v>6.9988425925925926E-2</v>
      </c>
      <c r="C87" s="15" t="s">
        <v>13</v>
      </c>
      <c r="D87" s="15" t="s">
        <v>2190</v>
      </c>
      <c r="E87" s="14">
        <v>20</v>
      </c>
      <c r="F87" s="14">
        <v>18</v>
      </c>
      <c r="G87" s="15"/>
      <c r="H87" s="15"/>
      <c r="I87" s="15"/>
      <c r="J87" s="15"/>
    </row>
    <row r="88" spans="1:10" ht="13">
      <c r="A88" s="15" t="s">
        <v>2133</v>
      </c>
      <c r="B88" s="11">
        <v>7.2638888888888892E-2</v>
      </c>
      <c r="C88" s="15" t="s">
        <v>14</v>
      </c>
      <c r="D88" s="15" t="s">
        <v>16</v>
      </c>
      <c r="E88" s="14">
        <v>20</v>
      </c>
      <c r="F88" s="14">
        <f>E88-5</f>
        <v>15</v>
      </c>
      <c r="G88" s="15"/>
      <c r="H88" s="15"/>
      <c r="I88" s="15"/>
      <c r="J88" s="15"/>
    </row>
    <row r="89" spans="1:10" ht="13">
      <c r="A89" s="15" t="s">
        <v>2133</v>
      </c>
      <c r="B89" s="11">
        <v>7.2638888888888892E-2</v>
      </c>
      <c r="C89" s="15" t="s">
        <v>66</v>
      </c>
      <c r="D89" s="15" t="s">
        <v>16</v>
      </c>
      <c r="E89" s="14">
        <v>20</v>
      </c>
      <c r="F89" s="14">
        <f>E89-2</f>
        <v>18</v>
      </c>
      <c r="G89" s="15"/>
      <c r="H89" s="15"/>
      <c r="I89" s="15"/>
      <c r="J89" s="15"/>
    </row>
    <row r="90" spans="1:10" ht="13">
      <c r="A90" s="15" t="s">
        <v>2133</v>
      </c>
      <c r="B90" s="11">
        <v>7.2835648148148149E-2</v>
      </c>
      <c r="C90" s="15" t="s">
        <v>21</v>
      </c>
      <c r="D90" s="15" t="s">
        <v>16</v>
      </c>
      <c r="E90" s="14">
        <v>15</v>
      </c>
      <c r="F90" s="14">
        <f>E90-1</f>
        <v>14</v>
      </c>
      <c r="G90" s="15"/>
      <c r="H90" s="15"/>
      <c r="I90" s="15"/>
      <c r="J90" s="15"/>
    </row>
    <row r="91" spans="1:10" ht="13">
      <c r="A91" s="15" t="s">
        <v>2133</v>
      </c>
      <c r="B91" s="11">
        <v>7.2939814814814818E-2</v>
      </c>
      <c r="C91" s="15" t="s">
        <v>888</v>
      </c>
      <c r="D91" s="15" t="s">
        <v>16</v>
      </c>
      <c r="E91" s="14">
        <v>8</v>
      </c>
      <c r="F91" s="14">
        <f>E91-0</f>
        <v>8</v>
      </c>
      <c r="G91" s="15"/>
      <c r="H91" s="15"/>
      <c r="I91" s="15"/>
      <c r="J91" s="15"/>
    </row>
    <row r="92" spans="1:10" ht="13">
      <c r="A92" s="15" t="s">
        <v>2133</v>
      </c>
      <c r="B92" s="11">
        <v>7.2939814814814818E-2</v>
      </c>
      <c r="C92" s="15" t="s">
        <v>19</v>
      </c>
      <c r="D92" s="15" t="s">
        <v>16</v>
      </c>
      <c r="E92" s="14">
        <v>8</v>
      </c>
      <c r="F92" s="14">
        <f>E92-5</f>
        <v>3</v>
      </c>
      <c r="G92" s="15"/>
      <c r="H92" s="15"/>
      <c r="I92" s="15"/>
      <c r="J92" s="15"/>
    </row>
    <row r="93" spans="1:10" ht="13">
      <c r="A93" s="15" t="s">
        <v>2133</v>
      </c>
      <c r="B93" s="11">
        <v>7.2939814814814818E-2</v>
      </c>
      <c r="C93" s="15" t="s">
        <v>13</v>
      </c>
      <c r="D93" s="15" t="s">
        <v>16</v>
      </c>
      <c r="E93" s="14">
        <v>7</v>
      </c>
      <c r="F93" s="14">
        <f>E93-0</f>
        <v>7</v>
      </c>
      <c r="G93" s="15"/>
      <c r="H93" s="15"/>
      <c r="I93" s="15"/>
      <c r="J93" s="15"/>
    </row>
    <row r="94" spans="1:10" ht="13">
      <c r="A94" s="15" t="s">
        <v>2133</v>
      </c>
      <c r="B94" s="11">
        <v>7.2939814814814818E-2</v>
      </c>
      <c r="C94" s="15" t="s">
        <v>18</v>
      </c>
      <c r="D94" s="15" t="s">
        <v>16</v>
      </c>
      <c r="E94" s="14">
        <v>6</v>
      </c>
      <c r="F94" s="14">
        <f>E94-4</f>
        <v>2</v>
      </c>
      <c r="G94" s="15"/>
      <c r="H94" s="15"/>
      <c r="I94" s="15"/>
      <c r="J94" s="15"/>
    </row>
    <row r="95" spans="1:10" ht="13">
      <c r="A95" s="15" t="s">
        <v>2133</v>
      </c>
      <c r="B95" s="11">
        <v>7.5208333333333335E-2</v>
      </c>
      <c r="C95" s="15" t="s">
        <v>18</v>
      </c>
      <c r="D95" s="15" t="s">
        <v>30</v>
      </c>
      <c r="E95" s="14" t="s">
        <v>20</v>
      </c>
      <c r="F95" s="14">
        <v>1</v>
      </c>
      <c r="G95" s="15"/>
      <c r="H95" s="15"/>
      <c r="I95" s="15"/>
      <c r="J95" s="15" t="s">
        <v>335</v>
      </c>
    </row>
    <row r="96" spans="1:10" ht="13">
      <c r="A96" s="15" t="s">
        <v>2133</v>
      </c>
      <c r="B96" s="11">
        <v>7.5208333333333335E-2</v>
      </c>
      <c r="C96" s="15" t="s">
        <v>18</v>
      </c>
      <c r="D96" s="15" t="s">
        <v>30</v>
      </c>
      <c r="E96" s="14" t="s">
        <v>38</v>
      </c>
      <c r="F96" s="14" t="s">
        <v>38</v>
      </c>
      <c r="G96" s="15"/>
      <c r="H96" s="15"/>
      <c r="I96" s="15"/>
      <c r="J96" s="15" t="s">
        <v>103</v>
      </c>
    </row>
    <row r="97" spans="1:10" ht="13">
      <c r="A97" s="15" t="s">
        <v>2133</v>
      </c>
      <c r="B97" s="11">
        <v>7.5439814814814821E-2</v>
      </c>
      <c r="C97" s="15" t="s">
        <v>888</v>
      </c>
      <c r="D97" s="15" t="s">
        <v>28</v>
      </c>
      <c r="E97" s="14">
        <v>15</v>
      </c>
      <c r="F97" s="14"/>
      <c r="G97" s="15"/>
      <c r="H97" s="15" t="s">
        <v>2191</v>
      </c>
      <c r="I97" s="15"/>
      <c r="J97" s="15"/>
    </row>
    <row r="98" spans="1:10" ht="13">
      <c r="A98" s="15" t="s">
        <v>2133</v>
      </c>
      <c r="B98" s="11">
        <v>7.6956018518518521E-2</v>
      </c>
      <c r="C98" s="15" t="s">
        <v>13</v>
      </c>
      <c r="D98" s="15" t="s">
        <v>77</v>
      </c>
      <c r="E98" s="14">
        <v>7</v>
      </c>
      <c r="F98" s="14">
        <f>E98-1</f>
        <v>6</v>
      </c>
      <c r="G98" s="15"/>
      <c r="H98" s="15"/>
      <c r="I98" s="15"/>
      <c r="J98" s="15"/>
    </row>
    <row r="99" spans="1:10" ht="13">
      <c r="A99" s="15" t="s">
        <v>2133</v>
      </c>
      <c r="B99" s="11">
        <v>7.7071759259259257E-2</v>
      </c>
      <c r="C99" s="15" t="s">
        <v>14</v>
      </c>
      <c r="D99" s="15" t="s">
        <v>77</v>
      </c>
      <c r="E99" s="14">
        <v>12</v>
      </c>
      <c r="F99" s="14">
        <f>E99-9</f>
        <v>3</v>
      </c>
      <c r="G99" s="15"/>
      <c r="H99" s="15"/>
      <c r="I99" s="15"/>
      <c r="J99" s="15"/>
    </row>
    <row r="100" spans="1:10" ht="13">
      <c r="A100" s="15" t="s">
        <v>2133</v>
      </c>
      <c r="B100" s="11">
        <v>7.7118055555555551E-2</v>
      </c>
      <c r="C100" s="15" t="s">
        <v>21</v>
      </c>
      <c r="D100" s="15" t="s">
        <v>77</v>
      </c>
      <c r="E100" s="14">
        <v>16</v>
      </c>
      <c r="F100" s="14">
        <f>E100-2</f>
        <v>14</v>
      </c>
      <c r="G100" s="15"/>
      <c r="H100" s="15"/>
      <c r="I100" s="15"/>
      <c r="J100" s="15"/>
    </row>
    <row r="101" spans="1:10" ht="13">
      <c r="A101" s="15" t="s">
        <v>2133</v>
      </c>
      <c r="B101" s="11">
        <v>7.7152777777777778E-2</v>
      </c>
      <c r="C101" s="15" t="s">
        <v>19</v>
      </c>
      <c r="D101" s="15" t="s">
        <v>77</v>
      </c>
      <c r="E101" s="14">
        <v>21</v>
      </c>
      <c r="F101" s="14">
        <f>E101-9</f>
        <v>12</v>
      </c>
      <c r="G101" s="15"/>
      <c r="H101" s="15"/>
      <c r="I101" s="15"/>
      <c r="J101" s="15"/>
    </row>
    <row r="102" spans="1:10" ht="13">
      <c r="A102" s="15" t="s">
        <v>2133</v>
      </c>
      <c r="B102" s="11">
        <v>7.7210648148148153E-2</v>
      </c>
      <c r="C102" s="15" t="s">
        <v>18</v>
      </c>
      <c r="D102" s="15" t="s">
        <v>77</v>
      </c>
      <c r="E102" s="14">
        <v>11</v>
      </c>
      <c r="F102" s="14">
        <f>E102-4</f>
        <v>7</v>
      </c>
      <c r="G102" s="15"/>
      <c r="H102" s="15"/>
      <c r="I102" s="15"/>
      <c r="J102" s="15"/>
    </row>
    <row r="103" spans="1:10" ht="13">
      <c r="A103" s="15" t="s">
        <v>2133</v>
      </c>
      <c r="B103" s="11">
        <v>7.7245370370370367E-2</v>
      </c>
      <c r="C103" s="15" t="s">
        <v>888</v>
      </c>
      <c r="D103" s="15" t="s">
        <v>77</v>
      </c>
      <c r="E103" s="14">
        <v>15</v>
      </c>
      <c r="F103" s="14">
        <f>E103-0</f>
        <v>15</v>
      </c>
      <c r="G103" s="15"/>
      <c r="H103" s="15"/>
      <c r="I103" s="15"/>
      <c r="J103" s="15"/>
    </row>
    <row r="104" spans="1:10" ht="13">
      <c r="A104" s="15" t="s">
        <v>2133</v>
      </c>
      <c r="B104" s="11">
        <v>7.7361111111111117E-2</v>
      </c>
      <c r="C104" s="15" t="s">
        <v>66</v>
      </c>
      <c r="D104" s="15" t="s">
        <v>77</v>
      </c>
      <c r="E104" s="14">
        <v>14</v>
      </c>
      <c r="F104" s="14">
        <f>E104-2</f>
        <v>12</v>
      </c>
      <c r="G104" s="15"/>
      <c r="H104" s="15"/>
      <c r="I104" s="15"/>
      <c r="J104" s="15"/>
    </row>
    <row r="105" spans="1:10" ht="13">
      <c r="A105" s="15" t="s">
        <v>2133</v>
      </c>
      <c r="B105" s="11">
        <v>7.8819444444444442E-2</v>
      </c>
      <c r="C105" s="15" t="s">
        <v>14</v>
      </c>
      <c r="D105" s="15" t="s">
        <v>2190</v>
      </c>
      <c r="E105" s="14" t="s">
        <v>38</v>
      </c>
      <c r="F105" s="14" t="s">
        <v>38</v>
      </c>
      <c r="G105" s="15"/>
      <c r="H105" s="15"/>
      <c r="I105" s="15"/>
      <c r="J105" s="15" t="s">
        <v>103</v>
      </c>
    </row>
    <row r="106" spans="1:10" ht="13">
      <c r="A106" s="15" t="s">
        <v>2133</v>
      </c>
      <c r="B106" s="11">
        <v>7.8819444444444442E-2</v>
      </c>
      <c r="C106" s="15" t="s">
        <v>14</v>
      </c>
      <c r="D106" s="15" t="s">
        <v>2190</v>
      </c>
      <c r="E106" s="14">
        <v>16</v>
      </c>
      <c r="F106" s="14">
        <v>13</v>
      </c>
      <c r="G106" s="15"/>
      <c r="H106" s="15"/>
      <c r="I106" s="15"/>
      <c r="J106" s="15"/>
    </row>
    <row r="107" spans="1:10" ht="13">
      <c r="A107" s="15" t="s">
        <v>2133</v>
      </c>
      <c r="B107" s="11">
        <v>8.0717592592592591E-2</v>
      </c>
      <c r="C107" s="15" t="s">
        <v>19</v>
      </c>
      <c r="D107" s="15" t="s">
        <v>30</v>
      </c>
      <c r="E107" s="14">
        <v>13</v>
      </c>
      <c r="F107" s="14">
        <f>E107-10</f>
        <v>3</v>
      </c>
      <c r="G107" s="15"/>
      <c r="H107" s="15"/>
      <c r="I107" s="15"/>
      <c r="J107" s="15" t="s">
        <v>1244</v>
      </c>
    </row>
    <row r="108" spans="1:10" ht="13">
      <c r="A108" s="15" t="s">
        <v>2133</v>
      </c>
      <c r="B108" s="11">
        <v>8.1516203703703702E-2</v>
      </c>
      <c r="C108" s="15" t="s">
        <v>13</v>
      </c>
      <c r="D108" s="15" t="s">
        <v>77</v>
      </c>
      <c r="E108" s="14" t="s">
        <v>20</v>
      </c>
      <c r="F108" s="14">
        <v>1</v>
      </c>
      <c r="G108" s="15"/>
      <c r="H108" s="15"/>
      <c r="I108" s="15"/>
      <c r="J108" s="15"/>
    </row>
    <row r="109" spans="1:10" ht="13">
      <c r="A109" s="15" t="s">
        <v>2133</v>
      </c>
      <c r="B109" s="11">
        <v>8.1550925925925929E-2</v>
      </c>
      <c r="C109" s="15" t="s">
        <v>14</v>
      </c>
      <c r="D109" s="15" t="s">
        <v>77</v>
      </c>
      <c r="E109" s="14" t="s">
        <v>38</v>
      </c>
      <c r="F109" s="14" t="s">
        <v>38</v>
      </c>
      <c r="G109" s="15"/>
      <c r="H109" s="15"/>
      <c r="I109" s="15"/>
      <c r="J109" s="15" t="s">
        <v>103</v>
      </c>
    </row>
    <row r="110" spans="1:10" ht="13">
      <c r="A110" s="15" t="s">
        <v>2133</v>
      </c>
      <c r="B110" s="11">
        <v>8.1550925925925929E-2</v>
      </c>
      <c r="C110" s="15" t="s">
        <v>14</v>
      </c>
      <c r="D110" s="15" t="s">
        <v>77</v>
      </c>
      <c r="E110" s="14">
        <v>12</v>
      </c>
      <c r="F110" s="14">
        <f>E110-9</f>
        <v>3</v>
      </c>
      <c r="G110" s="15"/>
      <c r="H110" s="15"/>
      <c r="I110" s="15"/>
      <c r="J110" s="15"/>
    </row>
    <row r="111" spans="1:10" ht="13">
      <c r="A111" s="15" t="s">
        <v>2133</v>
      </c>
      <c r="B111" s="11">
        <v>8.160879629629629E-2</v>
      </c>
      <c r="C111" s="15" t="s">
        <v>21</v>
      </c>
      <c r="D111" s="15" t="s">
        <v>77</v>
      </c>
      <c r="E111" s="14">
        <v>21</v>
      </c>
      <c r="F111" s="14">
        <f>E111-2</f>
        <v>19</v>
      </c>
      <c r="G111" s="15"/>
      <c r="H111" s="15"/>
      <c r="I111" s="15"/>
      <c r="J111" s="15"/>
    </row>
    <row r="112" spans="1:10" ht="13">
      <c r="A112" s="15" t="s">
        <v>2133</v>
      </c>
      <c r="B112" s="11">
        <v>8.1643518518518518E-2</v>
      </c>
      <c r="C112" s="15" t="s">
        <v>19</v>
      </c>
      <c r="D112" s="15" t="s">
        <v>77</v>
      </c>
      <c r="E112" s="14">
        <v>16</v>
      </c>
      <c r="F112" s="14">
        <f>E112-9</f>
        <v>7</v>
      </c>
      <c r="G112" s="15"/>
      <c r="H112" s="15"/>
      <c r="I112" s="15"/>
      <c r="J112" s="15"/>
    </row>
    <row r="113" spans="1:10" ht="13">
      <c r="A113" s="15" t="s">
        <v>2133</v>
      </c>
      <c r="B113" s="11">
        <v>8.1678240740740746E-2</v>
      </c>
      <c r="C113" s="15" t="s">
        <v>18</v>
      </c>
      <c r="D113" s="15" t="s">
        <v>77</v>
      </c>
      <c r="E113" s="14">
        <v>20</v>
      </c>
      <c r="F113" s="14">
        <f>E113-4</f>
        <v>16</v>
      </c>
      <c r="G113" s="15"/>
      <c r="H113" s="15"/>
      <c r="I113" s="15"/>
      <c r="J113" s="15"/>
    </row>
    <row r="114" spans="1:10" ht="13">
      <c r="A114" s="15" t="s">
        <v>2133</v>
      </c>
      <c r="B114" s="11">
        <v>8.1701388888888893E-2</v>
      </c>
      <c r="C114" s="15" t="s">
        <v>888</v>
      </c>
      <c r="D114" s="15" t="s">
        <v>77</v>
      </c>
      <c r="E114" s="14">
        <v>10</v>
      </c>
      <c r="F114" s="14">
        <f>E114-0</f>
        <v>10</v>
      </c>
      <c r="G114" s="15"/>
      <c r="H114" s="15"/>
      <c r="I114" s="15"/>
      <c r="J114" s="15"/>
    </row>
    <row r="115" spans="1:10" ht="13">
      <c r="A115" s="15" t="s">
        <v>2133</v>
      </c>
      <c r="B115" s="11">
        <v>8.172453703703704E-2</v>
      </c>
      <c r="C115" s="15" t="s">
        <v>66</v>
      </c>
      <c r="D115" s="15" t="s">
        <v>77</v>
      </c>
      <c r="E115" s="14">
        <v>15</v>
      </c>
      <c r="F115" s="14">
        <f>E115-2</f>
        <v>13</v>
      </c>
      <c r="G115" s="15"/>
      <c r="H115" s="15"/>
      <c r="I115" s="15"/>
      <c r="J115" s="15"/>
    </row>
    <row r="116" spans="1:10" ht="13">
      <c r="A116" s="15" t="s">
        <v>2133</v>
      </c>
      <c r="B116" s="11">
        <v>8.2048611111111114E-2</v>
      </c>
      <c r="C116" s="15" t="s">
        <v>19</v>
      </c>
      <c r="D116" s="15" t="s">
        <v>30</v>
      </c>
      <c r="E116" s="14" t="s">
        <v>38</v>
      </c>
      <c r="F116" s="14" t="s">
        <v>38</v>
      </c>
      <c r="G116" s="15"/>
      <c r="H116" s="15"/>
      <c r="I116" s="15"/>
      <c r="J116" s="15" t="s">
        <v>103</v>
      </c>
    </row>
    <row r="117" spans="1:10" ht="13">
      <c r="A117" s="15" t="s">
        <v>2133</v>
      </c>
      <c r="B117" s="11">
        <v>8.2048611111111114E-2</v>
      </c>
      <c r="C117" s="15" t="s">
        <v>19</v>
      </c>
      <c r="D117" s="15" t="s">
        <v>30</v>
      </c>
      <c r="E117" s="14">
        <v>25</v>
      </c>
      <c r="F117" s="14">
        <f>E117-10</f>
        <v>15</v>
      </c>
      <c r="G117" s="15"/>
      <c r="H117" s="15"/>
      <c r="I117" s="15"/>
      <c r="J117" s="15" t="s">
        <v>1244</v>
      </c>
    </row>
    <row r="118" spans="1:10" ht="13">
      <c r="A118" s="15" t="s">
        <v>2133</v>
      </c>
      <c r="B118" s="11">
        <v>8.2083333333333328E-2</v>
      </c>
      <c r="C118" s="15" t="s">
        <v>18</v>
      </c>
      <c r="D118" s="15" t="s">
        <v>30</v>
      </c>
      <c r="E118" s="14" t="s">
        <v>38</v>
      </c>
      <c r="F118" s="14" t="s">
        <v>38</v>
      </c>
      <c r="G118" s="15"/>
      <c r="H118" s="15"/>
      <c r="I118" s="15"/>
      <c r="J118" s="15" t="s">
        <v>103</v>
      </c>
    </row>
    <row r="119" spans="1:10" ht="13">
      <c r="A119" s="15" t="s">
        <v>2133</v>
      </c>
      <c r="B119" s="11">
        <v>8.2083333333333328E-2</v>
      </c>
      <c r="C119" s="15" t="s">
        <v>18</v>
      </c>
      <c r="D119" s="15" t="s">
        <v>30</v>
      </c>
      <c r="E119" s="14">
        <v>13</v>
      </c>
      <c r="F119" s="14">
        <f>E119-9</f>
        <v>4</v>
      </c>
      <c r="G119" s="15"/>
      <c r="H119" s="15"/>
      <c r="I119" s="15"/>
      <c r="J119" s="15" t="s">
        <v>335</v>
      </c>
    </row>
    <row r="120" spans="1:10" ht="13">
      <c r="A120" s="15" t="s">
        <v>2133</v>
      </c>
      <c r="B120" s="11">
        <v>8.2152777777777783E-2</v>
      </c>
      <c r="C120" s="15" t="s">
        <v>19</v>
      </c>
      <c r="D120" s="15" t="s">
        <v>28</v>
      </c>
      <c r="E120" s="14">
        <v>11</v>
      </c>
      <c r="F120" s="14"/>
      <c r="G120" s="15"/>
      <c r="H120" s="15" t="s">
        <v>2197</v>
      </c>
      <c r="I120" s="15"/>
      <c r="J120" s="15"/>
    </row>
    <row r="121" spans="1:10" ht="13">
      <c r="A121" s="15" t="s">
        <v>2133</v>
      </c>
      <c r="B121" s="11">
        <v>8.3935185185185182E-2</v>
      </c>
      <c r="C121" s="15" t="s">
        <v>13</v>
      </c>
      <c r="D121" s="15" t="s">
        <v>33</v>
      </c>
      <c r="E121" s="14" t="s">
        <v>17</v>
      </c>
      <c r="F121" s="14">
        <v>20</v>
      </c>
      <c r="G121" s="15"/>
      <c r="H121" s="15"/>
      <c r="I121" s="15"/>
      <c r="J121" s="15" t="s">
        <v>103</v>
      </c>
    </row>
    <row r="122" spans="1:10" ht="13">
      <c r="A122" s="15" t="s">
        <v>2133</v>
      </c>
      <c r="B122" s="11">
        <v>8.3935185185185182E-2</v>
      </c>
      <c r="C122" s="15" t="s">
        <v>13</v>
      </c>
      <c r="D122" s="15" t="s">
        <v>33</v>
      </c>
      <c r="E122" s="14">
        <v>21</v>
      </c>
      <c r="F122" s="14">
        <f>E122-9</f>
        <v>12</v>
      </c>
      <c r="G122" s="15"/>
      <c r="H122" s="15"/>
      <c r="I122" s="15"/>
      <c r="J122" s="15"/>
    </row>
    <row r="123" spans="1:10" ht="13">
      <c r="A123" s="15" t="s">
        <v>2133</v>
      </c>
      <c r="B123" s="11">
        <v>8.4016203703703704E-2</v>
      </c>
      <c r="C123" s="15" t="s">
        <v>13</v>
      </c>
      <c r="D123" s="15" t="s">
        <v>33</v>
      </c>
      <c r="E123" s="14" t="s">
        <v>38</v>
      </c>
      <c r="F123" s="14" t="s">
        <v>38</v>
      </c>
      <c r="G123" s="15"/>
      <c r="H123" s="15"/>
      <c r="I123" s="15"/>
      <c r="J123" s="15" t="s">
        <v>103</v>
      </c>
    </row>
    <row r="124" spans="1:10" ht="13">
      <c r="A124" s="15" t="s">
        <v>2133</v>
      </c>
      <c r="B124" s="11">
        <v>8.4016203703703704E-2</v>
      </c>
      <c r="C124" s="15" t="s">
        <v>13</v>
      </c>
      <c r="D124" s="15" t="s">
        <v>33</v>
      </c>
      <c r="E124" s="14">
        <v>11</v>
      </c>
      <c r="F124" s="14">
        <f>E124-9</f>
        <v>2</v>
      </c>
      <c r="G124" s="15"/>
      <c r="H124" s="15"/>
      <c r="I124" s="15"/>
      <c r="J124" s="15"/>
    </row>
    <row r="125" spans="1:10" ht="13">
      <c r="A125" s="15" t="s">
        <v>2133</v>
      </c>
      <c r="B125" s="11">
        <v>8.414351851851852E-2</v>
      </c>
      <c r="C125" s="15" t="s">
        <v>13</v>
      </c>
      <c r="D125" s="15" t="s">
        <v>28</v>
      </c>
      <c r="E125" s="14">
        <v>7</v>
      </c>
      <c r="F125" s="14"/>
      <c r="G125" s="15"/>
      <c r="H125" s="15" t="s">
        <v>2198</v>
      </c>
      <c r="I125" s="15"/>
      <c r="J125" s="15"/>
    </row>
    <row r="126" spans="1:10" ht="13">
      <c r="A126" s="15" t="s">
        <v>2133</v>
      </c>
      <c r="B126" s="11">
        <v>8.5752314814814809E-2</v>
      </c>
      <c r="C126" s="15" t="s">
        <v>14</v>
      </c>
      <c r="D126" s="15" t="s">
        <v>77</v>
      </c>
      <c r="E126" s="14" t="s">
        <v>38</v>
      </c>
      <c r="F126" s="14" t="s">
        <v>38</v>
      </c>
      <c r="G126" s="15"/>
      <c r="H126" s="15"/>
      <c r="I126" s="15"/>
      <c r="J126" s="15" t="s">
        <v>103</v>
      </c>
    </row>
    <row r="127" spans="1:10" ht="13">
      <c r="A127" s="15" t="s">
        <v>2133</v>
      </c>
      <c r="B127" s="11">
        <v>8.5752314814814809E-2</v>
      </c>
      <c r="C127" s="15" t="s">
        <v>14</v>
      </c>
      <c r="D127" s="15" t="s">
        <v>77</v>
      </c>
      <c r="E127" s="14" t="s">
        <v>20</v>
      </c>
      <c r="F127" s="14">
        <v>1</v>
      </c>
      <c r="G127" s="15"/>
      <c r="H127" s="15"/>
      <c r="I127" s="15"/>
      <c r="J127" s="15" t="s">
        <v>2199</v>
      </c>
    </row>
    <row r="128" spans="1:10" ht="13">
      <c r="A128" s="15" t="s">
        <v>2133</v>
      </c>
      <c r="B128" s="11">
        <v>8.5821759259259264E-2</v>
      </c>
      <c r="C128" s="15" t="s">
        <v>13</v>
      </c>
      <c r="D128" s="15" t="s">
        <v>77</v>
      </c>
      <c r="E128" s="14">
        <v>4</v>
      </c>
      <c r="F128" s="14">
        <f>E128-1</f>
        <v>3</v>
      </c>
      <c r="G128" s="15"/>
      <c r="H128" s="15"/>
      <c r="I128" s="15"/>
      <c r="J128" s="15" t="s">
        <v>2199</v>
      </c>
    </row>
    <row r="129" spans="1:10" ht="13">
      <c r="A129" s="15" t="s">
        <v>2133</v>
      </c>
      <c r="B129" s="11">
        <v>8.6041666666666669E-2</v>
      </c>
      <c r="C129" s="15" t="s">
        <v>21</v>
      </c>
      <c r="D129" s="15" t="s">
        <v>77</v>
      </c>
      <c r="E129" s="14">
        <v>19</v>
      </c>
      <c r="F129" s="14">
        <f>E129-2</f>
        <v>17</v>
      </c>
      <c r="G129" s="15"/>
      <c r="H129" s="15"/>
      <c r="I129" s="15"/>
      <c r="J129" s="15" t="s">
        <v>2199</v>
      </c>
    </row>
    <row r="130" spans="1:10" ht="13">
      <c r="A130" s="15" t="s">
        <v>2133</v>
      </c>
      <c r="B130" s="11">
        <v>8.6053240740740736E-2</v>
      </c>
      <c r="C130" s="15" t="s">
        <v>19</v>
      </c>
      <c r="D130" s="15" t="s">
        <v>77</v>
      </c>
      <c r="E130" s="14">
        <v>17</v>
      </c>
      <c r="F130" s="14">
        <f>E130-9</f>
        <v>8</v>
      </c>
      <c r="G130" s="15"/>
      <c r="H130" s="15"/>
      <c r="I130" s="15"/>
      <c r="J130" s="15" t="s">
        <v>2199</v>
      </c>
    </row>
    <row r="131" spans="1:10" ht="13">
      <c r="A131" s="15" t="s">
        <v>2133</v>
      </c>
      <c r="B131" s="11">
        <v>8.6076388888888883E-2</v>
      </c>
      <c r="C131" s="15" t="s">
        <v>18</v>
      </c>
      <c r="D131" s="15" t="s">
        <v>77</v>
      </c>
      <c r="E131" s="14">
        <v>21</v>
      </c>
      <c r="F131" s="14">
        <f>E131-4</f>
        <v>17</v>
      </c>
      <c r="G131" s="15"/>
      <c r="H131" s="15"/>
      <c r="I131" s="15"/>
      <c r="J131" s="15" t="s">
        <v>2199</v>
      </c>
    </row>
    <row r="132" spans="1:10" ht="13">
      <c r="A132" s="15" t="s">
        <v>2133</v>
      </c>
      <c r="B132" s="11">
        <v>8.6099537037037044E-2</v>
      </c>
      <c r="C132" s="15" t="s">
        <v>888</v>
      </c>
      <c r="D132" s="15" t="s">
        <v>77</v>
      </c>
      <c r="E132" s="14">
        <v>3</v>
      </c>
      <c r="F132" s="14">
        <f>E132-0</f>
        <v>3</v>
      </c>
      <c r="G132" s="15"/>
      <c r="H132" s="15" t="s">
        <v>2201</v>
      </c>
      <c r="I132" s="15"/>
      <c r="J132" s="15" t="s">
        <v>2199</v>
      </c>
    </row>
    <row r="133" spans="1:10" ht="13">
      <c r="A133" s="15" t="s">
        <v>2133</v>
      </c>
      <c r="B133" s="11">
        <v>8.6145833333333338E-2</v>
      </c>
      <c r="C133" s="15" t="s">
        <v>66</v>
      </c>
      <c r="D133" s="15" t="s">
        <v>77</v>
      </c>
      <c r="E133" s="14">
        <v>12</v>
      </c>
      <c r="F133" s="14">
        <f>E133-2</f>
        <v>10</v>
      </c>
      <c r="G133" s="15"/>
      <c r="H133" s="15" t="s">
        <v>2202</v>
      </c>
      <c r="I133" s="15"/>
      <c r="J133" s="15" t="s">
        <v>2199</v>
      </c>
    </row>
    <row r="134" spans="1:10" ht="13">
      <c r="A134" s="15" t="s">
        <v>2133</v>
      </c>
      <c r="B134" s="11">
        <v>8.6689814814814817E-2</v>
      </c>
      <c r="C134" s="15" t="s">
        <v>14</v>
      </c>
      <c r="D134" s="15" t="s">
        <v>37</v>
      </c>
      <c r="E134" s="14">
        <v>25</v>
      </c>
      <c r="F134" s="14">
        <v>19</v>
      </c>
      <c r="G134" s="15"/>
      <c r="H134" s="15"/>
      <c r="I134" s="15"/>
      <c r="J134" s="15"/>
    </row>
    <row r="135" spans="1:10" ht="13">
      <c r="A135" s="15" t="s">
        <v>2133</v>
      </c>
      <c r="B135" s="11">
        <v>8.728009259259259E-2</v>
      </c>
      <c r="C135" s="15" t="s">
        <v>14</v>
      </c>
      <c r="D135" s="15" t="s">
        <v>109</v>
      </c>
      <c r="E135" s="14">
        <v>17</v>
      </c>
      <c r="F135" s="14">
        <f>E135-0</f>
        <v>17</v>
      </c>
      <c r="G135" s="15"/>
      <c r="H135" s="15"/>
      <c r="I135" s="15"/>
      <c r="J135" s="15"/>
    </row>
    <row r="136" spans="1:10" ht="13">
      <c r="A136" s="15" t="s">
        <v>2133</v>
      </c>
      <c r="B136" s="11">
        <v>8.8530092592592591E-2</v>
      </c>
      <c r="C136" s="15" t="s">
        <v>19</v>
      </c>
      <c r="D136" s="15" t="s">
        <v>15</v>
      </c>
      <c r="E136" s="14" t="s">
        <v>38</v>
      </c>
      <c r="F136" s="14" t="s">
        <v>38</v>
      </c>
      <c r="G136" s="15"/>
      <c r="H136" s="15"/>
      <c r="I136" s="15"/>
      <c r="J136" s="15" t="s">
        <v>103</v>
      </c>
    </row>
    <row r="137" spans="1:10" ht="13">
      <c r="A137" s="15" t="s">
        <v>2133</v>
      </c>
      <c r="B137" s="11">
        <v>8.8530092592592591E-2</v>
      </c>
      <c r="C137" s="15" t="s">
        <v>19</v>
      </c>
      <c r="D137" s="15" t="s">
        <v>15</v>
      </c>
      <c r="E137" s="14">
        <v>9</v>
      </c>
      <c r="F137" s="14">
        <f>E137-0</f>
        <v>9</v>
      </c>
      <c r="G137" s="15"/>
      <c r="H137" s="15"/>
      <c r="I137" s="15"/>
      <c r="J137" s="15" t="s">
        <v>105</v>
      </c>
    </row>
    <row r="138" spans="1:10" ht="13">
      <c r="A138" s="15" t="s">
        <v>2133</v>
      </c>
      <c r="B138" s="11">
        <v>8.9050925925925922E-2</v>
      </c>
      <c r="C138" s="15" t="s">
        <v>21</v>
      </c>
      <c r="D138" s="15" t="s">
        <v>33</v>
      </c>
      <c r="E138" s="14" t="s">
        <v>38</v>
      </c>
      <c r="F138" s="14" t="s">
        <v>38</v>
      </c>
      <c r="G138" s="15"/>
      <c r="H138" s="15"/>
      <c r="I138" s="15"/>
      <c r="J138" s="15" t="s">
        <v>103</v>
      </c>
    </row>
    <row r="139" spans="1:10" ht="13">
      <c r="A139" s="15" t="s">
        <v>2133</v>
      </c>
      <c r="B139" s="11">
        <v>8.9050925925925922E-2</v>
      </c>
      <c r="C139" s="15" t="s">
        <v>21</v>
      </c>
      <c r="D139" s="15" t="s">
        <v>33</v>
      </c>
      <c r="E139" s="14">
        <v>12</v>
      </c>
      <c r="F139" s="14">
        <f>E139-9</f>
        <v>3</v>
      </c>
      <c r="G139" s="15"/>
      <c r="H139" s="15"/>
      <c r="I139" s="15"/>
      <c r="J139" s="15" t="s">
        <v>448</v>
      </c>
    </row>
    <row r="140" spans="1:10" ht="13">
      <c r="A140" s="15" t="s">
        <v>2133</v>
      </c>
      <c r="B140" s="11">
        <v>9.0856481481481483E-2</v>
      </c>
      <c r="C140" s="15" t="s">
        <v>13</v>
      </c>
      <c r="D140" s="15" t="s">
        <v>52</v>
      </c>
      <c r="E140" s="14">
        <v>17</v>
      </c>
      <c r="F140" s="14">
        <f>E140-0</f>
        <v>17</v>
      </c>
      <c r="G140" s="15"/>
      <c r="H140" s="15"/>
      <c r="I140" s="15"/>
      <c r="J140" s="15"/>
    </row>
    <row r="141" spans="1:10" ht="13">
      <c r="A141" s="15" t="s">
        <v>2133</v>
      </c>
      <c r="B141" s="11">
        <v>9.1712962962962968E-2</v>
      </c>
      <c r="C141" s="15" t="s">
        <v>13</v>
      </c>
      <c r="D141" s="15" t="s">
        <v>33</v>
      </c>
      <c r="E141" s="14" t="s">
        <v>38</v>
      </c>
      <c r="F141" s="14" t="s">
        <v>38</v>
      </c>
      <c r="G141" s="15"/>
      <c r="H141" s="15"/>
      <c r="I141" s="15"/>
      <c r="J141" s="15" t="s">
        <v>103</v>
      </c>
    </row>
    <row r="142" spans="1:10" ht="13">
      <c r="A142" s="15" t="s">
        <v>2133</v>
      </c>
      <c r="B142" s="11">
        <v>9.1712962962962968E-2</v>
      </c>
      <c r="C142" s="15" t="s">
        <v>13</v>
      </c>
      <c r="D142" s="15" t="s">
        <v>33</v>
      </c>
      <c r="E142" s="14">
        <v>14</v>
      </c>
      <c r="F142" s="14">
        <f>E142-9</f>
        <v>5</v>
      </c>
      <c r="G142" s="15"/>
      <c r="H142" s="15"/>
      <c r="I142" s="15"/>
      <c r="J142" s="15" t="s">
        <v>222</v>
      </c>
    </row>
    <row r="143" spans="1:10" ht="13">
      <c r="A143" s="15" t="s">
        <v>2133</v>
      </c>
      <c r="B143" s="11">
        <v>9.1747685185185182E-2</v>
      </c>
      <c r="C143" s="15" t="s">
        <v>13</v>
      </c>
      <c r="D143" s="15" t="s">
        <v>33</v>
      </c>
      <c r="E143" s="14" t="s">
        <v>38</v>
      </c>
      <c r="F143" s="14" t="s">
        <v>38</v>
      </c>
      <c r="G143" s="15"/>
      <c r="H143" s="15"/>
      <c r="I143" s="15"/>
      <c r="J143" s="15" t="s">
        <v>103</v>
      </c>
    </row>
    <row r="144" spans="1:10" ht="13">
      <c r="A144" s="15" t="s">
        <v>2133</v>
      </c>
      <c r="B144" s="11">
        <v>9.1747685185185182E-2</v>
      </c>
      <c r="C144" s="15" t="s">
        <v>13</v>
      </c>
      <c r="D144" s="15" t="s">
        <v>33</v>
      </c>
      <c r="E144" s="14">
        <v>25</v>
      </c>
      <c r="F144" s="14">
        <f>E144-9</f>
        <v>16</v>
      </c>
      <c r="G144" s="15"/>
      <c r="H144" s="15"/>
      <c r="I144" s="15"/>
      <c r="J144" s="15" t="s">
        <v>222</v>
      </c>
    </row>
    <row r="145" spans="1:10" ht="13">
      <c r="A145" s="15" t="s">
        <v>2133</v>
      </c>
      <c r="B145" s="11">
        <v>9.1863425925925932E-2</v>
      </c>
      <c r="C145" s="15" t="s">
        <v>13</v>
      </c>
      <c r="D145" s="15" t="s">
        <v>28</v>
      </c>
      <c r="E145" s="14">
        <v>13</v>
      </c>
      <c r="F145" s="14"/>
      <c r="G145" s="15"/>
      <c r="H145" s="15" t="s">
        <v>2203</v>
      </c>
      <c r="I145" s="15"/>
      <c r="J145" s="15"/>
    </row>
    <row r="146" spans="1:10" ht="13">
      <c r="A146" s="15" t="s">
        <v>2133</v>
      </c>
      <c r="B146" s="11">
        <v>9.1886574074074079E-2</v>
      </c>
      <c r="C146" s="15" t="s">
        <v>13</v>
      </c>
      <c r="D146" s="15" t="s">
        <v>28</v>
      </c>
      <c r="E146" s="14">
        <v>7</v>
      </c>
      <c r="F146" s="14"/>
      <c r="G146" s="15"/>
      <c r="H146" s="15" t="s">
        <v>2204</v>
      </c>
      <c r="I146" s="15"/>
      <c r="J146" s="15"/>
    </row>
    <row r="147" spans="1:10" ht="13">
      <c r="A147" s="15" t="s">
        <v>2133</v>
      </c>
      <c r="B147" s="11">
        <v>9.3483796296296301E-2</v>
      </c>
      <c r="C147" s="15" t="s">
        <v>14</v>
      </c>
      <c r="D147" s="15" t="s">
        <v>37</v>
      </c>
      <c r="E147" s="14">
        <v>20</v>
      </c>
      <c r="F147" s="14">
        <f>E147-6</f>
        <v>14</v>
      </c>
      <c r="G147" s="15"/>
      <c r="H147" s="15"/>
      <c r="I147" s="15"/>
      <c r="J147" s="15"/>
    </row>
    <row r="148" spans="1:10" ht="13">
      <c r="A148" s="15" t="s">
        <v>2133</v>
      </c>
      <c r="B148" s="11">
        <v>9.5567129629629627E-2</v>
      </c>
      <c r="C148" s="15" t="s">
        <v>21</v>
      </c>
      <c r="D148" s="15" t="s">
        <v>62</v>
      </c>
      <c r="E148" s="14" t="s">
        <v>38</v>
      </c>
      <c r="F148" s="14" t="s">
        <v>38</v>
      </c>
      <c r="G148" s="15"/>
      <c r="H148" s="15"/>
      <c r="I148" s="15"/>
      <c r="J148" s="15" t="s">
        <v>56</v>
      </c>
    </row>
    <row r="149" spans="1:10" ht="13">
      <c r="A149" s="15" t="s">
        <v>2133</v>
      </c>
      <c r="B149" s="11">
        <v>9.5567129629629627E-2</v>
      </c>
      <c r="C149" s="15" t="s">
        <v>21</v>
      </c>
      <c r="D149" s="15" t="s">
        <v>62</v>
      </c>
      <c r="E149" s="14">
        <v>13</v>
      </c>
      <c r="F149" s="14">
        <f>E149-7</f>
        <v>6</v>
      </c>
      <c r="G149" s="15"/>
      <c r="H149" s="15"/>
      <c r="I149" s="15"/>
      <c r="J149" s="15" t="s">
        <v>2205</v>
      </c>
    </row>
    <row r="150" spans="1:10" ht="13">
      <c r="A150" s="15" t="s">
        <v>2133</v>
      </c>
      <c r="B150" s="11">
        <v>9.5844907407407406E-2</v>
      </c>
      <c r="C150" s="15" t="s">
        <v>21</v>
      </c>
      <c r="D150" s="15" t="s">
        <v>62</v>
      </c>
      <c r="E150" s="14" t="s">
        <v>38</v>
      </c>
      <c r="F150" s="14" t="s">
        <v>38</v>
      </c>
      <c r="G150" s="15"/>
      <c r="H150" s="15"/>
      <c r="I150" s="15"/>
      <c r="J150" s="15" t="s">
        <v>56</v>
      </c>
    </row>
    <row r="151" spans="1:10" ht="13">
      <c r="A151" s="15" t="s">
        <v>2133</v>
      </c>
      <c r="B151" s="11">
        <v>0.13751157407407408</v>
      </c>
      <c r="C151" s="15" t="s">
        <v>21</v>
      </c>
      <c r="D151" s="15" t="s">
        <v>62</v>
      </c>
      <c r="E151" s="14" t="s">
        <v>38</v>
      </c>
      <c r="F151" s="14" t="s">
        <v>38</v>
      </c>
      <c r="G151" s="15"/>
      <c r="H151" s="15"/>
      <c r="I151" s="15"/>
      <c r="J151" s="15" t="s">
        <v>2205</v>
      </c>
    </row>
    <row r="152" spans="1:10" ht="13">
      <c r="A152" s="15" t="s">
        <v>2133</v>
      </c>
      <c r="B152" s="11">
        <v>9.6053240740740745E-2</v>
      </c>
      <c r="C152" s="15" t="s">
        <v>21</v>
      </c>
      <c r="D152" s="15" t="s">
        <v>30</v>
      </c>
      <c r="E152" s="14">
        <v>20</v>
      </c>
      <c r="F152" s="14">
        <f t="shared" ref="F152:F153" si="4">E152-5</f>
        <v>15</v>
      </c>
      <c r="G152" s="15"/>
      <c r="H152" s="15"/>
      <c r="I152" s="15"/>
      <c r="J152" s="15" t="s">
        <v>103</v>
      </c>
    </row>
    <row r="153" spans="1:10" ht="13">
      <c r="A153" s="15" t="s">
        <v>2133</v>
      </c>
      <c r="B153" s="11">
        <v>9.6053240740740745E-2</v>
      </c>
      <c r="C153" s="15" t="s">
        <v>21</v>
      </c>
      <c r="D153" s="15" t="s">
        <v>30</v>
      </c>
      <c r="E153" s="14">
        <v>15</v>
      </c>
      <c r="F153" s="14">
        <f t="shared" si="4"/>
        <v>10</v>
      </c>
      <c r="G153" s="15"/>
      <c r="H153" s="15"/>
      <c r="I153" s="15"/>
      <c r="J153" s="15" t="s">
        <v>2206</v>
      </c>
    </row>
    <row r="154" spans="1:10" ht="13">
      <c r="A154" s="15" t="s">
        <v>2133</v>
      </c>
      <c r="B154" s="11">
        <v>9.6319444444444444E-2</v>
      </c>
      <c r="C154" s="15" t="s">
        <v>21</v>
      </c>
      <c r="D154" s="15" t="s">
        <v>28</v>
      </c>
      <c r="E154" s="14">
        <v>5</v>
      </c>
      <c r="F154" s="14"/>
      <c r="G154" s="15"/>
      <c r="H154" s="15" t="s">
        <v>2207</v>
      </c>
      <c r="I154" s="15"/>
      <c r="J154" s="15"/>
    </row>
    <row r="155" spans="1:10" ht="13">
      <c r="A155" s="15" t="s">
        <v>2133</v>
      </c>
      <c r="B155" s="11">
        <v>9.7048611111111113E-2</v>
      </c>
      <c r="C155" s="15" t="s">
        <v>21</v>
      </c>
      <c r="D155" s="15" t="s">
        <v>52</v>
      </c>
      <c r="E155" s="14">
        <v>14</v>
      </c>
      <c r="F155" s="14">
        <f>E155-3</f>
        <v>11</v>
      </c>
      <c r="G155" s="15"/>
      <c r="H155" s="15"/>
      <c r="I155" s="15"/>
      <c r="J155" s="15"/>
    </row>
    <row r="156" spans="1:10" ht="13">
      <c r="A156" s="15" t="s">
        <v>2133</v>
      </c>
      <c r="B156" s="11">
        <v>0.1003125</v>
      </c>
      <c r="C156" s="15" t="s">
        <v>18</v>
      </c>
      <c r="D156" s="15" t="s">
        <v>15</v>
      </c>
      <c r="E156" s="14">
        <v>17</v>
      </c>
      <c r="F156" s="14">
        <f>E156-4</f>
        <v>13</v>
      </c>
      <c r="G156" s="15"/>
      <c r="H156" s="15"/>
      <c r="I156" s="15"/>
      <c r="J156" s="15" t="s">
        <v>2208</v>
      </c>
    </row>
    <row r="157" spans="1:10" ht="13">
      <c r="A157" s="15" t="s">
        <v>2133</v>
      </c>
      <c r="B157" s="11">
        <v>0.10252314814814815</v>
      </c>
      <c r="C157" s="15" t="s">
        <v>14</v>
      </c>
      <c r="D157" s="15" t="s">
        <v>22</v>
      </c>
      <c r="E157" s="14" t="s">
        <v>17</v>
      </c>
      <c r="F157" s="14">
        <v>20</v>
      </c>
      <c r="G157" s="15"/>
      <c r="H157" s="15"/>
      <c r="I157" s="15"/>
      <c r="J157" s="15"/>
    </row>
    <row r="158" spans="1:10" ht="13">
      <c r="A158" s="15" t="s">
        <v>2133</v>
      </c>
      <c r="B158" s="11">
        <v>0.10373842592592593</v>
      </c>
      <c r="C158" s="15" t="s">
        <v>14</v>
      </c>
      <c r="D158" s="15" t="s">
        <v>15</v>
      </c>
      <c r="E158" s="14">
        <v>13</v>
      </c>
      <c r="F158" s="14">
        <f>E158-3</f>
        <v>10</v>
      </c>
      <c r="G158" s="15"/>
      <c r="H158" s="15"/>
      <c r="I158" s="15"/>
      <c r="J158" s="15"/>
    </row>
    <row r="159" spans="1:10" ht="13">
      <c r="A159" s="15" t="s">
        <v>2133</v>
      </c>
      <c r="B159" s="11">
        <v>0.10523148148148148</v>
      </c>
      <c r="C159" s="15" t="s">
        <v>18</v>
      </c>
      <c r="D159" s="15" t="s">
        <v>30</v>
      </c>
      <c r="E159" s="14" t="s">
        <v>38</v>
      </c>
      <c r="F159" s="14" t="s">
        <v>38</v>
      </c>
      <c r="G159" s="15"/>
      <c r="H159" s="15"/>
      <c r="I159" s="15"/>
      <c r="J159" s="15" t="s">
        <v>335</v>
      </c>
    </row>
    <row r="160" spans="1:10" ht="13">
      <c r="A160" s="15" t="s">
        <v>2133</v>
      </c>
      <c r="B160" s="11">
        <v>0.10523148148148148</v>
      </c>
      <c r="C160" s="15" t="s">
        <v>18</v>
      </c>
      <c r="D160" s="15" t="s">
        <v>30</v>
      </c>
      <c r="E160" s="14">
        <v>16</v>
      </c>
      <c r="F160" s="14">
        <v>8</v>
      </c>
      <c r="G160" s="15"/>
      <c r="H160" s="15"/>
      <c r="I160" s="15"/>
      <c r="J160" s="15" t="s">
        <v>335</v>
      </c>
    </row>
    <row r="161" spans="1:10" ht="13">
      <c r="A161" s="15" t="s">
        <v>2133</v>
      </c>
      <c r="B161" s="11">
        <v>0.10541666666666667</v>
      </c>
      <c r="C161" s="15" t="s">
        <v>18</v>
      </c>
      <c r="D161" s="15" t="s">
        <v>28</v>
      </c>
      <c r="E161" s="14">
        <v>6</v>
      </c>
      <c r="F161" s="14"/>
      <c r="G161" s="15"/>
      <c r="H161" s="15" t="s">
        <v>2209</v>
      </c>
      <c r="I161" s="15"/>
      <c r="J161" s="15"/>
    </row>
    <row r="162" spans="1:10" ht="13">
      <c r="A162" s="15" t="s">
        <v>2133</v>
      </c>
      <c r="B162" s="11">
        <v>0.10619212962962964</v>
      </c>
      <c r="C162" s="15" t="s">
        <v>21</v>
      </c>
      <c r="D162" s="15" t="s">
        <v>28</v>
      </c>
      <c r="E162" s="14">
        <v>22</v>
      </c>
      <c r="F162" s="14"/>
      <c r="G162" s="15"/>
      <c r="H162" s="15" t="s">
        <v>2210</v>
      </c>
      <c r="I162" s="15"/>
      <c r="J162" s="15"/>
    </row>
    <row r="163" spans="1:10" ht="13">
      <c r="A163" s="15" t="s">
        <v>2133</v>
      </c>
      <c r="B163" s="11">
        <v>0.10722222222222222</v>
      </c>
      <c r="C163" s="15" t="s">
        <v>19</v>
      </c>
      <c r="D163" s="15" t="s">
        <v>37</v>
      </c>
      <c r="E163" s="14">
        <v>14</v>
      </c>
      <c r="F163" s="14">
        <f>E163-11</f>
        <v>3</v>
      </c>
      <c r="G163" s="15"/>
      <c r="H163" s="15"/>
      <c r="I163" s="15"/>
      <c r="J163" s="15"/>
    </row>
    <row r="164" spans="1:10" ht="13">
      <c r="A164" s="15" t="s">
        <v>2133</v>
      </c>
      <c r="B164" s="11">
        <v>0.12737268518518519</v>
      </c>
      <c r="C164" s="15" t="s">
        <v>13</v>
      </c>
      <c r="D164" s="15" t="s">
        <v>15</v>
      </c>
      <c r="E164" s="14">
        <v>8</v>
      </c>
      <c r="F164" s="14">
        <f>E164-2</f>
        <v>6</v>
      </c>
      <c r="G164" s="15"/>
      <c r="H164" s="15"/>
      <c r="I164" s="15"/>
      <c r="J164" s="15"/>
    </row>
    <row r="165" spans="1:10" ht="13">
      <c r="A165" s="15" t="s">
        <v>2133</v>
      </c>
      <c r="B165" s="11">
        <v>0.12782407407407406</v>
      </c>
      <c r="C165" s="15" t="s">
        <v>21</v>
      </c>
      <c r="D165" s="15" t="s">
        <v>37</v>
      </c>
      <c r="E165" s="14">
        <v>23</v>
      </c>
      <c r="F165" s="14">
        <f>E165-9</f>
        <v>14</v>
      </c>
      <c r="G165" s="15"/>
      <c r="H165" s="15"/>
      <c r="I165" s="15"/>
      <c r="J165" s="15"/>
    </row>
    <row r="166" spans="1:10" ht="13">
      <c r="A166" s="15" t="s">
        <v>2133</v>
      </c>
      <c r="B166" s="11">
        <v>0.12938657407407408</v>
      </c>
      <c r="C166" s="15" t="s">
        <v>888</v>
      </c>
      <c r="D166" s="15" t="s">
        <v>15</v>
      </c>
      <c r="E166" s="14">
        <v>11</v>
      </c>
      <c r="F166" s="14">
        <v>2</v>
      </c>
      <c r="G166" s="15"/>
      <c r="H166" s="15"/>
      <c r="I166" s="15"/>
      <c r="J166" s="15"/>
    </row>
    <row r="167" spans="1:10" ht="13">
      <c r="A167" s="15" t="s">
        <v>2133</v>
      </c>
      <c r="B167" s="11">
        <v>0.13093750000000001</v>
      </c>
      <c r="C167" s="15" t="s">
        <v>888</v>
      </c>
      <c r="D167" s="15" t="s">
        <v>101</v>
      </c>
      <c r="E167" s="14">
        <v>24</v>
      </c>
      <c r="F167" s="14"/>
      <c r="G167" s="15"/>
      <c r="H167" s="15"/>
      <c r="I167" s="15"/>
      <c r="J167" s="15" t="s">
        <v>2211</v>
      </c>
    </row>
    <row r="168" spans="1:10" ht="13">
      <c r="A168" s="15" t="s">
        <v>2133</v>
      </c>
      <c r="B168" s="11">
        <v>0.13219907407407408</v>
      </c>
      <c r="C168" s="15" t="s">
        <v>13</v>
      </c>
      <c r="D168" s="15" t="s">
        <v>37</v>
      </c>
      <c r="E168" s="14">
        <v>15</v>
      </c>
      <c r="F168" s="14">
        <f>E168-6</f>
        <v>9</v>
      </c>
      <c r="G168" s="15"/>
      <c r="H168" s="15"/>
      <c r="I168" s="15"/>
      <c r="J168" s="15"/>
    </row>
    <row r="169" spans="1:10" ht="13">
      <c r="A169" s="15" t="s">
        <v>2133</v>
      </c>
      <c r="B169" s="11">
        <v>0.1328125</v>
      </c>
      <c r="C169" s="15" t="s">
        <v>888</v>
      </c>
      <c r="D169" s="15" t="s">
        <v>15</v>
      </c>
      <c r="E169" s="14" t="s">
        <v>17</v>
      </c>
      <c r="F169" s="14">
        <v>20</v>
      </c>
      <c r="G169" s="15"/>
      <c r="H169" s="15"/>
      <c r="I169" s="15"/>
      <c r="J169" s="15"/>
    </row>
    <row r="170" spans="1:10" ht="13">
      <c r="A170" s="15" t="s">
        <v>2133</v>
      </c>
      <c r="B170" s="11">
        <v>0.13315972222222222</v>
      </c>
      <c r="C170" s="15" t="s">
        <v>14</v>
      </c>
      <c r="D170" s="15" t="s">
        <v>37</v>
      </c>
      <c r="E170" s="14">
        <v>25</v>
      </c>
      <c r="F170" s="14">
        <f>E170-6</f>
        <v>19</v>
      </c>
      <c r="G170" s="15"/>
      <c r="H170" s="15"/>
      <c r="I170" s="15"/>
      <c r="J170" s="15"/>
    </row>
    <row r="171" spans="1:10" ht="13">
      <c r="A171" s="15" t="s">
        <v>2133</v>
      </c>
      <c r="B171" s="11">
        <v>0.13541666666666666</v>
      </c>
      <c r="C171" s="15" t="s">
        <v>66</v>
      </c>
      <c r="D171" s="15" t="s">
        <v>16</v>
      </c>
      <c r="E171" s="14" t="s">
        <v>17</v>
      </c>
      <c r="F171" s="14">
        <v>20</v>
      </c>
      <c r="G171" s="15"/>
      <c r="H171" s="15"/>
      <c r="I171" s="15"/>
      <c r="J171" s="15"/>
    </row>
    <row r="172" spans="1:10" ht="13">
      <c r="A172" s="15" t="s">
        <v>2133</v>
      </c>
      <c r="B172" s="11">
        <v>0.13547453703703705</v>
      </c>
      <c r="C172" s="15" t="s">
        <v>18</v>
      </c>
      <c r="D172" s="15" t="s">
        <v>16</v>
      </c>
      <c r="E172" s="14">
        <v>22</v>
      </c>
      <c r="F172" s="14">
        <f>E172-4</f>
        <v>18</v>
      </c>
      <c r="G172" s="15"/>
      <c r="H172" s="15"/>
      <c r="I172" s="15"/>
      <c r="J172" s="15"/>
    </row>
    <row r="173" spans="1:10" ht="13">
      <c r="A173" s="15" t="s">
        <v>2133</v>
      </c>
      <c r="B173" s="11">
        <v>0.13564814814814816</v>
      </c>
      <c r="C173" s="15" t="s">
        <v>14</v>
      </c>
      <c r="D173" s="15" t="s">
        <v>16</v>
      </c>
      <c r="E173" s="14">
        <v>18</v>
      </c>
      <c r="F173" s="14">
        <f>E173-5</f>
        <v>13</v>
      </c>
      <c r="G173" s="15"/>
      <c r="H173" s="15"/>
      <c r="I173" s="15"/>
      <c r="J173" s="15"/>
    </row>
    <row r="174" spans="1:10" ht="13">
      <c r="A174" s="15" t="s">
        <v>2133</v>
      </c>
      <c r="B174" s="11">
        <v>0.13565972222222222</v>
      </c>
      <c r="C174" s="15" t="s">
        <v>888</v>
      </c>
      <c r="D174" s="15" t="s">
        <v>16</v>
      </c>
      <c r="E174" s="14">
        <v>15</v>
      </c>
      <c r="F174" s="14">
        <f>E174-0</f>
        <v>15</v>
      </c>
      <c r="G174" s="15"/>
      <c r="H174" s="15"/>
      <c r="I174" s="15"/>
      <c r="J174" s="15"/>
    </row>
    <row r="175" spans="1:10" ht="13">
      <c r="A175" s="15" t="s">
        <v>2133</v>
      </c>
      <c r="B175" s="11">
        <v>0.13575231481481481</v>
      </c>
      <c r="C175" s="15" t="s">
        <v>21</v>
      </c>
      <c r="D175" s="15" t="s">
        <v>16</v>
      </c>
      <c r="E175" s="14">
        <v>12</v>
      </c>
      <c r="F175" s="14">
        <f>E175-1</f>
        <v>11</v>
      </c>
      <c r="G175" s="15"/>
      <c r="H175" s="15"/>
      <c r="I175" s="15"/>
      <c r="J175" s="15"/>
    </row>
    <row r="176" spans="1:10" ht="13">
      <c r="A176" s="15" t="s">
        <v>2133</v>
      </c>
      <c r="B176" s="11">
        <v>0.1358449074074074</v>
      </c>
      <c r="C176" s="15" t="s">
        <v>19</v>
      </c>
      <c r="D176" s="15" t="s">
        <v>16</v>
      </c>
      <c r="E176" s="14" t="s">
        <v>20</v>
      </c>
      <c r="F176" s="14">
        <v>1</v>
      </c>
      <c r="G176" s="15"/>
      <c r="H176" s="15"/>
      <c r="I176" s="15"/>
      <c r="J176" s="15"/>
    </row>
    <row r="177" spans="1:10" ht="13">
      <c r="A177" s="15" t="s">
        <v>2133</v>
      </c>
      <c r="B177" s="11">
        <v>0.13589120370370369</v>
      </c>
      <c r="C177" s="15" t="s">
        <v>13</v>
      </c>
      <c r="D177" s="15" t="s">
        <v>16</v>
      </c>
      <c r="E177" s="14">
        <v>3</v>
      </c>
      <c r="F177" s="14">
        <f>E177-0</f>
        <v>3</v>
      </c>
      <c r="G177" s="15"/>
      <c r="H177" s="15"/>
      <c r="I177" s="15"/>
      <c r="J177" s="15"/>
    </row>
    <row r="178" spans="1:10" ht="13">
      <c r="A178" s="15" t="s">
        <v>2133</v>
      </c>
      <c r="B178" s="11">
        <v>0.13940972222222223</v>
      </c>
      <c r="C178" s="15" t="s">
        <v>66</v>
      </c>
      <c r="D178" s="15" t="s">
        <v>30</v>
      </c>
      <c r="E178" s="14" t="s">
        <v>38</v>
      </c>
      <c r="F178" s="14" t="s">
        <v>38</v>
      </c>
      <c r="G178" s="15"/>
      <c r="H178" s="15"/>
      <c r="I178" s="15"/>
      <c r="J178" s="15" t="s">
        <v>56</v>
      </c>
    </row>
    <row r="179" spans="1:10" ht="13">
      <c r="A179" s="15" t="s">
        <v>2133</v>
      </c>
      <c r="B179" s="11">
        <v>0.13940972222222223</v>
      </c>
      <c r="C179" s="15" t="s">
        <v>66</v>
      </c>
      <c r="D179" s="15" t="s">
        <v>30</v>
      </c>
      <c r="E179" s="14">
        <v>23</v>
      </c>
      <c r="F179" s="14">
        <f>E179-8</f>
        <v>15</v>
      </c>
      <c r="G179" s="15"/>
      <c r="H179" s="15"/>
      <c r="I179" s="15"/>
      <c r="J179" s="15" t="s">
        <v>831</v>
      </c>
    </row>
    <row r="180" spans="1:10" ht="13">
      <c r="A180" s="15" t="s">
        <v>2133</v>
      </c>
      <c r="B180" s="11">
        <v>0.13953703703703704</v>
      </c>
      <c r="C180" s="15" t="s">
        <v>66</v>
      </c>
      <c r="D180" s="15" t="s">
        <v>28</v>
      </c>
      <c r="E180" s="14">
        <v>18</v>
      </c>
      <c r="F180" s="14"/>
      <c r="G180" s="15"/>
      <c r="H180" s="15" t="s">
        <v>2218</v>
      </c>
      <c r="I180" s="15"/>
      <c r="J180" s="15"/>
    </row>
    <row r="181" spans="1:10" ht="13">
      <c r="A181" s="15" t="s">
        <v>2133</v>
      </c>
      <c r="B181" s="11">
        <v>0.1399074074074074</v>
      </c>
      <c r="C181" s="15" t="s">
        <v>66</v>
      </c>
      <c r="D181" s="15" t="s">
        <v>30</v>
      </c>
      <c r="E181" s="14" t="s">
        <v>20</v>
      </c>
      <c r="F181" s="14">
        <v>1</v>
      </c>
      <c r="G181" s="15"/>
      <c r="H181" s="15"/>
      <c r="I181" s="15"/>
      <c r="J181" s="15" t="s">
        <v>56</v>
      </c>
    </row>
    <row r="182" spans="1:10" ht="13">
      <c r="A182" s="15" t="s">
        <v>2133</v>
      </c>
      <c r="B182" s="11">
        <v>0.1399074074074074</v>
      </c>
      <c r="C182" s="15" t="s">
        <v>66</v>
      </c>
      <c r="D182" s="15" t="s">
        <v>30</v>
      </c>
      <c r="E182" s="14" t="s">
        <v>681</v>
      </c>
      <c r="F182" s="14">
        <v>8</v>
      </c>
      <c r="G182" s="15"/>
      <c r="H182" s="15"/>
      <c r="I182" s="15"/>
      <c r="J182" s="15" t="s">
        <v>831</v>
      </c>
    </row>
    <row r="183" spans="1:10" ht="13">
      <c r="A183" s="15" t="s">
        <v>2133</v>
      </c>
      <c r="B183" s="11">
        <v>0.14017361111111112</v>
      </c>
      <c r="C183" s="15" t="s">
        <v>66</v>
      </c>
      <c r="D183" s="15" t="s">
        <v>28</v>
      </c>
      <c r="E183" s="14">
        <v>12</v>
      </c>
      <c r="F183" s="14"/>
      <c r="G183" s="15"/>
      <c r="H183" s="15" t="s">
        <v>2219</v>
      </c>
      <c r="I183" s="15"/>
      <c r="J183" s="15"/>
    </row>
    <row r="184" spans="1:10" ht="13">
      <c r="A184" s="15" t="s">
        <v>2133</v>
      </c>
      <c r="B184" s="11">
        <v>0.14108796296296297</v>
      </c>
      <c r="C184" s="15" t="s">
        <v>14</v>
      </c>
      <c r="D184" s="15" t="s">
        <v>30</v>
      </c>
      <c r="E184" s="14">
        <v>12</v>
      </c>
      <c r="F184" s="14">
        <f t="shared" ref="F184:F185" si="5">E184-9</f>
        <v>3</v>
      </c>
      <c r="G184" s="15"/>
      <c r="H184" s="15"/>
      <c r="I184" s="15"/>
      <c r="J184" s="15" t="s">
        <v>58</v>
      </c>
    </row>
    <row r="185" spans="1:10" ht="13">
      <c r="A185" s="15" t="s">
        <v>2133</v>
      </c>
      <c r="B185" s="15" t="s">
        <v>2220</v>
      </c>
      <c r="C185" s="15" t="s">
        <v>14</v>
      </c>
      <c r="D185" s="15" t="s">
        <v>30</v>
      </c>
      <c r="E185" s="14">
        <v>18</v>
      </c>
      <c r="F185" s="14">
        <f t="shared" si="5"/>
        <v>9</v>
      </c>
      <c r="G185" s="15"/>
      <c r="H185" s="15"/>
      <c r="I185" s="15"/>
      <c r="J185" s="15" t="s">
        <v>58</v>
      </c>
    </row>
    <row r="186" spans="1:10" ht="13">
      <c r="A186" s="15" t="s">
        <v>2133</v>
      </c>
      <c r="B186" s="11">
        <v>0.14123842592592592</v>
      </c>
      <c r="C186" s="15" t="s">
        <v>14</v>
      </c>
      <c r="D186" s="15" t="s">
        <v>28</v>
      </c>
      <c r="E186" s="14">
        <v>13</v>
      </c>
      <c r="F186" s="14"/>
      <c r="G186" s="15"/>
      <c r="H186" s="15" t="s">
        <v>2221</v>
      </c>
      <c r="I186" s="15"/>
      <c r="J186" s="15"/>
    </row>
    <row r="187" spans="1:10" ht="13">
      <c r="A187" s="15" t="s">
        <v>2133</v>
      </c>
      <c r="B187" s="11">
        <v>0.1413425925925926</v>
      </c>
      <c r="C187" s="15" t="s">
        <v>14</v>
      </c>
      <c r="D187" s="15" t="s">
        <v>28</v>
      </c>
      <c r="E187" s="14">
        <v>9</v>
      </c>
      <c r="F187" s="14"/>
      <c r="G187" s="15"/>
      <c r="H187" s="15" t="s">
        <v>2222</v>
      </c>
      <c r="I187" s="15"/>
      <c r="J187" s="15"/>
    </row>
    <row r="188" spans="1:10" ht="13">
      <c r="A188" s="15" t="s">
        <v>2133</v>
      </c>
      <c r="B188" s="11">
        <v>0.14216435185185186</v>
      </c>
      <c r="C188" s="15" t="s">
        <v>888</v>
      </c>
      <c r="D188" s="15" t="s">
        <v>28</v>
      </c>
      <c r="E188" s="14">
        <v>12</v>
      </c>
      <c r="F188" s="14"/>
      <c r="G188" s="15"/>
      <c r="H188" s="15" t="s">
        <v>2223</v>
      </c>
      <c r="I188" s="14">
        <v>1</v>
      </c>
      <c r="J188" s="15" t="s">
        <v>2224</v>
      </c>
    </row>
    <row r="189" spans="1:10" ht="13">
      <c r="A189" s="15" t="s">
        <v>2133</v>
      </c>
      <c r="B189" s="11">
        <v>0.1429050925925926</v>
      </c>
      <c r="C189" s="15" t="s">
        <v>14</v>
      </c>
      <c r="D189" s="15" t="s">
        <v>55</v>
      </c>
      <c r="E189" s="14" t="s">
        <v>17</v>
      </c>
      <c r="F189" s="14">
        <v>20</v>
      </c>
      <c r="G189" s="15"/>
      <c r="H189" s="15"/>
      <c r="I189" s="15"/>
      <c r="J189" s="15" t="s">
        <v>103</v>
      </c>
    </row>
    <row r="190" spans="1:10" ht="13">
      <c r="A190" s="15" t="s">
        <v>2133</v>
      </c>
      <c r="B190" s="11">
        <v>0.1429050925925926</v>
      </c>
      <c r="C190" s="15" t="s">
        <v>14</v>
      </c>
      <c r="D190" s="15" t="s">
        <v>55</v>
      </c>
      <c r="E190" s="14">
        <v>17</v>
      </c>
      <c r="F190" s="14">
        <f>E190-5</f>
        <v>12</v>
      </c>
      <c r="G190" s="15"/>
      <c r="H190" s="15"/>
      <c r="I190" s="15"/>
      <c r="J190" s="15" t="s">
        <v>105</v>
      </c>
    </row>
    <row r="191" spans="1:10" ht="13">
      <c r="A191" s="15" t="s">
        <v>2133</v>
      </c>
      <c r="B191" s="11">
        <v>0.14425925925925925</v>
      </c>
      <c r="C191" s="15" t="s">
        <v>21</v>
      </c>
      <c r="D191" s="15" t="s">
        <v>28</v>
      </c>
      <c r="E191" s="14">
        <v>29</v>
      </c>
      <c r="F191" s="14"/>
      <c r="G191" s="15"/>
      <c r="H191" s="15" t="s">
        <v>2225</v>
      </c>
      <c r="I191" s="15" t="s">
        <v>40</v>
      </c>
      <c r="J191" s="15" t="s">
        <v>614</v>
      </c>
    </row>
    <row r="192" spans="1:10" ht="13">
      <c r="A192" s="15" t="s">
        <v>2133</v>
      </c>
      <c r="B192" s="11">
        <v>0.14483796296296297</v>
      </c>
      <c r="C192" s="15" t="s">
        <v>13</v>
      </c>
      <c r="D192" s="15" t="s">
        <v>77</v>
      </c>
      <c r="E192" s="14">
        <v>4</v>
      </c>
      <c r="F192" s="14">
        <f>E192-1</f>
        <v>3</v>
      </c>
      <c r="G192" s="15"/>
      <c r="H192" s="15"/>
      <c r="I192" s="15"/>
      <c r="J192" s="15"/>
    </row>
    <row r="193" spans="1:10" ht="13">
      <c r="A193" s="15" t="s">
        <v>2133</v>
      </c>
      <c r="B193" s="11">
        <v>0.14924768518518519</v>
      </c>
      <c r="C193" s="15" t="s">
        <v>13</v>
      </c>
      <c r="D193" s="15" t="s">
        <v>30</v>
      </c>
      <c r="E193" s="14">
        <v>29</v>
      </c>
      <c r="F193" s="14">
        <f>E193-10</f>
        <v>19</v>
      </c>
      <c r="G193" s="15"/>
      <c r="H193" s="15"/>
      <c r="I193" s="15"/>
      <c r="J193" s="15" t="s">
        <v>88</v>
      </c>
    </row>
    <row r="194" spans="1:10" ht="13">
      <c r="A194" s="15" t="s">
        <v>2133</v>
      </c>
      <c r="B194" s="11">
        <v>0.14940972222222224</v>
      </c>
      <c r="C194" s="15" t="s">
        <v>13</v>
      </c>
      <c r="D194" s="15" t="s">
        <v>28</v>
      </c>
      <c r="E194" s="14">
        <v>13</v>
      </c>
      <c r="F194" s="14"/>
      <c r="G194" s="15"/>
      <c r="H194" s="15" t="s">
        <v>2226</v>
      </c>
      <c r="I194" s="15"/>
      <c r="J194" s="15"/>
    </row>
    <row r="195" spans="1:10" ht="13">
      <c r="A195" s="15" t="s">
        <v>2133</v>
      </c>
      <c r="B195" s="11">
        <v>0.14958333333333335</v>
      </c>
      <c r="C195" s="15" t="s">
        <v>13</v>
      </c>
      <c r="D195" s="15" t="s">
        <v>30</v>
      </c>
      <c r="E195" s="14">
        <v>18</v>
      </c>
      <c r="F195" s="14">
        <f>E195-10</f>
        <v>8</v>
      </c>
      <c r="G195" s="15"/>
      <c r="H195" s="15"/>
      <c r="I195" s="15"/>
      <c r="J195" s="15" t="s">
        <v>88</v>
      </c>
    </row>
    <row r="196" spans="1:10" ht="13">
      <c r="A196" s="15" t="s">
        <v>2133</v>
      </c>
      <c r="B196" s="11">
        <v>0.1496875</v>
      </c>
      <c r="C196" s="15" t="s">
        <v>13</v>
      </c>
      <c r="D196" s="15" t="s">
        <v>28</v>
      </c>
      <c r="E196" s="14">
        <v>13</v>
      </c>
      <c r="F196" s="14"/>
      <c r="G196" s="15"/>
      <c r="H196" s="15" t="s">
        <v>2226</v>
      </c>
      <c r="I196" s="15"/>
      <c r="J196" s="15"/>
    </row>
    <row r="197" spans="1:10" ht="13">
      <c r="A197" s="15" t="s">
        <v>2133</v>
      </c>
      <c r="B197" s="11">
        <v>0.15142361111111111</v>
      </c>
      <c r="C197" s="15" t="s">
        <v>66</v>
      </c>
      <c r="D197" s="15" t="s">
        <v>30</v>
      </c>
      <c r="E197" s="14" t="s">
        <v>38</v>
      </c>
      <c r="F197" s="14" t="s">
        <v>38</v>
      </c>
      <c r="G197" s="15"/>
      <c r="H197" s="15"/>
      <c r="I197" s="15"/>
      <c r="J197" s="15" t="s">
        <v>56</v>
      </c>
    </row>
    <row r="198" spans="1:10" ht="13">
      <c r="A198" s="15" t="s">
        <v>2133</v>
      </c>
      <c r="B198" s="11">
        <v>0.15142361111111111</v>
      </c>
      <c r="C198" s="15" t="s">
        <v>66</v>
      </c>
      <c r="D198" s="15" t="s">
        <v>30</v>
      </c>
      <c r="E198" s="14">
        <v>22</v>
      </c>
      <c r="F198" s="14">
        <f>E198-8</f>
        <v>14</v>
      </c>
      <c r="G198" s="15"/>
      <c r="H198" s="15"/>
      <c r="I198" s="15"/>
      <c r="J198" s="15" t="s">
        <v>504</v>
      </c>
    </row>
    <row r="199" spans="1:10" ht="13">
      <c r="A199" s="15" t="s">
        <v>2133</v>
      </c>
      <c r="B199" s="11">
        <v>0.15190972222222221</v>
      </c>
      <c r="C199" s="15" t="s">
        <v>66</v>
      </c>
      <c r="D199" s="15" t="s">
        <v>28</v>
      </c>
      <c r="E199" s="14">
        <v>8</v>
      </c>
      <c r="F199" s="14"/>
      <c r="G199" s="15"/>
      <c r="H199" s="15" t="s">
        <v>2227</v>
      </c>
      <c r="I199" s="14">
        <v>1</v>
      </c>
      <c r="J199" s="15"/>
    </row>
    <row r="200" spans="1:10" ht="13">
      <c r="A200" s="15" t="s">
        <v>2133</v>
      </c>
      <c r="B200" s="11">
        <v>0.15335648148148148</v>
      </c>
      <c r="C200" s="15" t="s">
        <v>66</v>
      </c>
      <c r="D200" s="15" t="s">
        <v>30</v>
      </c>
      <c r="E200" s="14" t="s">
        <v>38</v>
      </c>
      <c r="F200" s="14" t="s">
        <v>38</v>
      </c>
      <c r="G200" s="15"/>
      <c r="H200" s="15"/>
      <c r="I200" s="15"/>
      <c r="J200" s="15" t="s">
        <v>56</v>
      </c>
    </row>
    <row r="201" spans="1:10" ht="13">
      <c r="A201" s="15" t="s">
        <v>2133</v>
      </c>
      <c r="B201" s="11">
        <v>0.15335648148148148</v>
      </c>
      <c r="C201" s="15" t="s">
        <v>66</v>
      </c>
      <c r="D201" s="15" t="s">
        <v>30</v>
      </c>
      <c r="E201" s="14">
        <v>25</v>
      </c>
      <c r="F201" s="14">
        <f>E201-8</f>
        <v>17</v>
      </c>
      <c r="G201" s="15"/>
      <c r="H201" s="15"/>
      <c r="I201" s="15"/>
      <c r="J201" s="15" t="s">
        <v>1717</v>
      </c>
    </row>
    <row r="202" spans="1:10" ht="13">
      <c r="A202" s="15" t="s">
        <v>2133</v>
      </c>
      <c r="B202" s="11">
        <v>0.15344907407407407</v>
      </c>
      <c r="C202" s="15" t="s">
        <v>66</v>
      </c>
      <c r="D202" s="15" t="s">
        <v>28</v>
      </c>
      <c r="E202" s="14">
        <v>11</v>
      </c>
      <c r="F202" s="14"/>
      <c r="G202" s="15"/>
      <c r="H202" s="15" t="s">
        <v>2228</v>
      </c>
      <c r="I202" s="15"/>
      <c r="J202" s="15"/>
    </row>
    <row r="203" spans="1:10" ht="13">
      <c r="A203" s="15" t="s">
        <v>2133</v>
      </c>
      <c r="B203" s="11">
        <v>0.15410879629629629</v>
      </c>
      <c r="C203" s="15" t="s">
        <v>14</v>
      </c>
      <c r="D203" s="15" t="s">
        <v>30</v>
      </c>
      <c r="E203" s="14">
        <f>F203+10</f>
        <v>29</v>
      </c>
      <c r="F203" s="14">
        <v>19</v>
      </c>
      <c r="G203" s="15"/>
      <c r="H203" s="15"/>
      <c r="I203" s="15"/>
      <c r="J203" s="15" t="s">
        <v>32</v>
      </c>
    </row>
    <row r="204" spans="1:10" ht="13">
      <c r="A204" s="15" t="s">
        <v>2133</v>
      </c>
      <c r="B204" s="11">
        <v>0.15422453703703703</v>
      </c>
      <c r="C204" s="15" t="s">
        <v>14</v>
      </c>
      <c r="D204" s="15" t="s">
        <v>28</v>
      </c>
      <c r="E204" s="14">
        <v>11</v>
      </c>
      <c r="F204" s="14"/>
      <c r="G204" s="15"/>
      <c r="H204" s="15" t="s">
        <v>2230</v>
      </c>
      <c r="I204" s="15"/>
      <c r="J204" s="15"/>
    </row>
    <row r="205" spans="1:10" ht="13">
      <c r="A205" s="15" t="s">
        <v>2133</v>
      </c>
      <c r="B205" s="11">
        <v>0.1542824074074074</v>
      </c>
      <c r="C205" s="15" t="s">
        <v>14</v>
      </c>
      <c r="D205" s="15" t="s">
        <v>30</v>
      </c>
      <c r="E205" s="14">
        <v>25</v>
      </c>
      <c r="F205" s="14">
        <f>E205-10</f>
        <v>15</v>
      </c>
      <c r="G205" s="15"/>
      <c r="H205" s="15"/>
      <c r="I205" s="15"/>
      <c r="J205" s="15" t="s">
        <v>32</v>
      </c>
    </row>
    <row r="206" spans="1:10" ht="13">
      <c r="A206" s="15" t="s">
        <v>2133</v>
      </c>
      <c r="B206" s="11">
        <v>0.15434027777777778</v>
      </c>
      <c r="C206" s="15" t="s">
        <v>14</v>
      </c>
      <c r="D206" s="15" t="s">
        <v>28</v>
      </c>
      <c r="E206" s="14">
        <v>7</v>
      </c>
      <c r="F206" s="14"/>
      <c r="G206" s="15"/>
      <c r="H206" s="15" t="s">
        <v>2231</v>
      </c>
      <c r="I206" s="15"/>
      <c r="J206" s="15"/>
    </row>
    <row r="207" spans="1:10" ht="13">
      <c r="A207" s="15" t="s">
        <v>2133</v>
      </c>
      <c r="B207" s="11">
        <v>0.15456018518518519</v>
      </c>
      <c r="C207" s="15" t="s">
        <v>14</v>
      </c>
      <c r="D207" s="15" t="s">
        <v>30</v>
      </c>
      <c r="E207" s="14">
        <v>17</v>
      </c>
      <c r="F207" s="14">
        <f>E207-10</f>
        <v>7</v>
      </c>
      <c r="G207" s="15"/>
      <c r="H207" s="15"/>
      <c r="I207" s="15"/>
      <c r="J207" s="15" t="s">
        <v>32</v>
      </c>
    </row>
    <row r="208" spans="1:10" ht="13">
      <c r="A208" s="15" t="s">
        <v>2133</v>
      </c>
      <c r="B208" s="11">
        <v>0.15460648148148148</v>
      </c>
      <c r="C208" s="15" t="s">
        <v>14</v>
      </c>
      <c r="D208" s="15" t="s">
        <v>28</v>
      </c>
      <c r="E208" s="14">
        <v>7</v>
      </c>
      <c r="F208" s="14"/>
      <c r="G208" s="15"/>
      <c r="H208" s="15" t="s">
        <v>2231</v>
      </c>
      <c r="I208" s="15"/>
      <c r="J208" s="15"/>
    </row>
    <row r="209" spans="1:10" ht="13">
      <c r="A209" s="15" t="s">
        <v>2133</v>
      </c>
      <c r="B209" s="11">
        <v>0.15584490740740742</v>
      </c>
      <c r="C209" s="15" t="s">
        <v>888</v>
      </c>
      <c r="D209" s="15" t="s">
        <v>28</v>
      </c>
      <c r="E209" s="14">
        <v>17</v>
      </c>
      <c r="F209" s="14"/>
      <c r="G209" s="15"/>
      <c r="H209" s="15" t="s">
        <v>2232</v>
      </c>
      <c r="I209" s="15"/>
      <c r="J209" s="15" t="s">
        <v>215</v>
      </c>
    </row>
    <row r="210" spans="1:10" ht="13">
      <c r="A210" s="15" t="s">
        <v>2133</v>
      </c>
      <c r="B210" s="11">
        <v>0.15652777777777777</v>
      </c>
      <c r="C210" s="15" t="s">
        <v>21</v>
      </c>
      <c r="D210" s="15" t="s">
        <v>33</v>
      </c>
      <c r="E210" s="14">
        <f>F210+9</f>
        <v>28</v>
      </c>
      <c r="F210" s="14">
        <v>19</v>
      </c>
      <c r="G210" s="15"/>
      <c r="H210" s="15"/>
      <c r="I210" s="15"/>
      <c r="J210" s="15" t="s">
        <v>2014</v>
      </c>
    </row>
    <row r="211" spans="1:10" ht="13">
      <c r="A211" s="15" t="s">
        <v>2133</v>
      </c>
      <c r="B211" s="11">
        <v>0.15662037037037038</v>
      </c>
      <c r="C211" s="15" t="s">
        <v>21</v>
      </c>
      <c r="D211" s="15" t="s">
        <v>28</v>
      </c>
      <c r="E211" s="14">
        <v>21</v>
      </c>
      <c r="F211" s="14"/>
      <c r="G211" s="15"/>
      <c r="H211" s="15" t="s">
        <v>2233</v>
      </c>
      <c r="I211" s="15"/>
      <c r="J211" s="15"/>
    </row>
    <row r="212" spans="1:10" ht="13">
      <c r="A212" s="15" t="s">
        <v>2133</v>
      </c>
      <c r="B212" s="11">
        <v>0.15703703703703703</v>
      </c>
      <c r="C212" s="15" t="s">
        <v>18</v>
      </c>
      <c r="D212" s="15" t="s">
        <v>28</v>
      </c>
      <c r="E212" s="14">
        <v>14</v>
      </c>
      <c r="F212" s="14"/>
      <c r="G212" s="15"/>
      <c r="H212" s="15" t="s">
        <v>2235</v>
      </c>
      <c r="I212" s="14">
        <v>2</v>
      </c>
      <c r="J212" s="15" t="s">
        <v>1249</v>
      </c>
    </row>
    <row r="213" spans="1:10" ht="13">
      <c r="A213" s="15" t="s">
        <v>2133</v>
      </c>
      <c r="B213" s="11">
        <v>0.15851851851851853</v>
      </c>
      <c r="C213" s="15" t="s">
        <v>18</v>
      </c>
      <c r="D213" s="15" t="s">
        <v>28</v>
      </c>
      <c r="E213" s="14">
        <v>7</v>
      </c>
      <c r="F213" s="14"/>
      <c r="G213" s="15"/>
      <c r="H213" s="15" t="s">
        <v>2236</v>
      </c>
      <c r="I213" s="15"/>
      <c r="J213" s="15" t="s">
        <v>1249</v>
      </c>
    </row>
    <row r="214" spans="1:10" ht="13">
      <c r="A214" s="15" t="s">
        <v>2133</v>
      </c>
      <c r="B214" s="11">
        <v>0.16042824074074075</v>
      </c>
      <c r="C214" s="15" t="s">
        <v>19</v>
      </c>
      <c r="D214" s="15" t="s">
        <v>30</v>
      </c>
      <c r="E214" s="14">
        <v>28</v>
      </c>
      <c r="F214" s="14">
        <f>E214-10</f>
        <v>18</v>
      </c>
      <c r="G214" s="15"/>
      <c r="H214" s="15"/>
      <c r="I214" s="15"/>
      <c r="J214" s="15" t="s">
        <v>1328</v>
      </c>
    </row>
    <row r="215" spans="1:10" ht="13">
      <c r="A215" s="15" t="s">
        <v>2133</v>
      </c>
      <c r="B215" s="11">
        <v>0.1605324074074074</v>
      </c>
      <c r="C215" s="15" t="s">
        <v>19</v>
      </c>
      <c r="D215" s="15" t="s">
        <v>28</v>
      </c>
      <c r="E215" s="14">
        <v>25</v>
      </c>
      <c r="F215" s="14"/>
      <c r="G215" s="15"/>
      <c r="H215" s="15" t="s">
        <v>2238</v>
      </c>
      <c r="I215" s="14">
        <v>1</v>
      </c>
      <c r="J215" s="15"/>
    </row>
    <row r="216" spans="1:10" ht="13">
      <c r="A216" s="15" t="s">
        <v>2133</v>
      </c>
      <c r="B216" s="11">
        <v>0.16094907407407408</v>
      </c>
      <c r="C216" s="15" t="s">
        <v>13</v>
      </c>
      <c r="D216" s="15" t="s">
        <v>30</v>
      </c>
      <c r="E216" s="14">
        <v>26</v>
      </c>
      <c r="F216" s="14">
        <f>E216-9</f>
        <v>17</v>
      </c>
      <c r="G216" s="15"/>
      <c r="H216" s="15"/>
      <c r="I216" s="15"/>
      <c r="J216" s="15" t="s">
        <v>88</v>
      </c>
    </row>
    <row r="217" spans="1:10" ht="13">
      <c r="A217" s="15" t="s">
        <v>2133</v>
      </c>
      <c r="B217" s="11">
        <v>0.16111111111111112</v>
      </c>
      <c r="C217" s="15" t="s">
        <v>13</v>
      </c>
      <c r="D217" s="15" t="s">
        <v>28</v>
      </c>
      <c r="E217" s="14">
        <v>8</v>
      </c>
      <c r="F217" s="14"/>
      <c r="G217" s="15"/>
      <c r="H217" s="15" t="s">
        <v>2240</v>
      </c>
      <c r="I217" s="15"/>
      <c r="J217" s="15"/>
    </row>
    <row r="218" spans="1:10" ht="13">
      <c r="A218" s="15" t="s">
        <v>2133</v>
      </c>
      <c r="B218" s="11">
        <v>0.16125</v>
      </c>
      <c r="C218" s="15" t="s">
        <v>13</v>
      </c>
      <c r="D218" s="15" t="s">
        <v>30</v>
      </c>
      <c r="E218" s="14">
        <v>25</v>
      </c>
      <c r="F218" s="14">
        <f t="shared" ref="F218:F219" si="6">E218-9</f>
        <v>16</v>
      </c>
      <c r="G218" s="15"/>
      <c r="H218" s="15"/>
      <c r="I218" s="15"/>
      <c r="J218" s="15" t="s">
        <v>88</v>
      </c>
    </row>
    <row r="219" spans="1:10" ht="13">
      <c r="A219" s="15" t="s">
        <v>2133</v>
      </c>
      <c r="B219" s="11">
        <v>0.16145833333333334</v>
      </c>
      <c r="C219" s="15" t="s">
        <v>13</v>
      </c>
      <c r="D219" s="15" t="s">
        <v>30</v>
      </c>
      <c r="E219" s="14">
        <v>11</v>
      </c>
      <c r="F219" s="14">
        <f t="shared" si="6"/>
        <v>2</v>
      </c>
      <c r="G219" s="15"/>
      <c r="H219" s="15" t="s">
        <v>2228</v>
      </c>
      <c r="I219" s="15"/>
      <c r="J219" s="15"/>
    </row>
    <row r="220" spans="1:10" ht="13">
      <c r="A220" s="15" t="s">
        <v>2133</v>
      </c>
      <c r="B220" s="11">
        <v>0.16202546296296297</v>
      </c>
      <c r="C220" s="15" t="s">
        <v>18</v>
      </c>
      <c r="D220" s="15" t="s">
        <v>28</v>
      </c>
      <c r="E220" s="14">
        <v>12</v>
      </c>
      <c r="F220" s="14"/>
      <c r="G220" s="15"/>
      <c r="H220" s="15" t="s">
        <v>2244</v>
      </c>
      <c r="I220" s="15"/>
      <c r="J220" s="15" t="s">
        <v>215</v>
      </c>
    </row>
    <row r="221" spans="1:10" ht="13">
      <c r="A221" s="15" t="s">
        <v>2133</v>
      </c>
      <c r="B221" s="11">
        <v>0.16283564814814816</v>
      </c>
      <c r="C221" s="15" t="s">
        <v>66</v>
      </c>
      <c r="D221" s="15" t="s">
        <v>30</v>
      </c>
      <c r="E221" s="14" t="s">
        <v>38</v>
      </c>
      <c r="F221" s="14" t="s">
        <v>38</v>
      </c>
      <c r="G221" s="15"/>
      <c r="H221" s="15"/>
      <c r="I221" s="15"/>
      <c r="J221" s="15" t="s">
        <v>56</v>
      </c>
    </row>
    <row r="222" spans="1:10" ht="13">
      <c r="A222" s="15" t="s">
        <v>2133</v>
      </c>
      <c r="B222" s="11">
        <v>0.16283564814814816</v>
      </c>
      <c r="C222" s="15" t="s">
        <v>66</v>
      </c>
      <c r="D222" s="15" t="s">
        <v>30</v>
      </c>
      <c r="E222" s="14">
        <v>24</v>
      </c>
      <c r="F222" s="14">
        <f>E222-8</f>
        <v>16</v>
      </c>
      <c r="G222" s="15"/>
      <c r="H222" s="15"/>
      <c r="I222" s="15"/>
      <c r="J222" s="15" t="s">
        <v>504</v>
      </c>
    </row>
    <row r="223" spans="1:10" ht="13">
      <c r="A223" s="15" t="s">
        <v>2133</v>
      </c>
      <c r="B223" s="11">
        <v>0.16312499999999999</v>
      </c>
      <c r="C223" s="15" t="s">
        <v>66</v>
      </c>
      <c r="D223" s="15" t="s">
        <v>28</v>
      </c>
      <c r="E223" s="14">
        <v>22</v>
      </c>
      <c r="F223" s="14"/>
      <c r="G223" s="15"/>
      <c r="H223" s="15" t="s">
        <v>2245</v>
      </c>
      <c r="I223" s="14">
        <v>1</v>
      </c>
      <c r="J223" s="15"/>
    </row>
    <row r="224" spans="1:10" ht="13">
      <c r="A224" s="15" t="s">
        <v>2133</v>
      </c>
      <c r="B224" s="11">
        <v>0.16405092592592593</v>
      </c>
      <c r="C224" s="15" t="s">
        <v>66</v>
      </c>
      <c r="D224" s="15" t="s">
        <v>30</v>
      </c>
      <c r="E224" s="14" t="s">
        <v>38</v>
      </c>
      <c r="F224" s="14" t="s">
        <v>38</v>
      </c>
      <c r="G224" s="15"/>
      <c r="H224" s="15"/>
      <c r="I224" s="15"/>
      <c r="J224" s="15" t="s">
        <v>56</v>
      </c>
    </row>
    <row r="225" spans="1:10" ht="13">
      <c r="A225" s="15" t="s">
        <v>2133</v>
      </c>
      <c r="B225" s="11">
        <v>0.1640625</v>
      </c>
      <c r="C225" s="15" t="s">
        <v>66</v>
      </c>
      <c r="D225" s="15" t="s">
        <v>30</v>
      </c>
      <c r="E225" s="14">
        <v>23</v>
      </c>
      <c r="F225" s="14">
        <f>E225-8</f>
        <v>15</v>
      </c>
      <c r="G225" s="15"/>
      <c r="H225" s="15"/>
      <c r="I225" s="15"/>
      <c r="J225" s="15" t="s">
        <v>504</v>
      </c>
    </row>
    <row r="226" spans="1:10" ht="13">
      <c r="A226" s="15" t="s">
        <v>2133</v>
      </c>
      <c r="B226" s="11">
        <v>0.16450231481481481</v>
      </c>
      <c r="C226" s="15" t="s">
        <v>66</v>
      </c>
      <c r="D226" s="15" t="s">
        <v>28</v>
      </c>
      <c r="E226" s="14">
        <v>12</v>
      </c>
      <c r="F226" s="14"/>
      <c r="G226" s="15"/>
      <c r="H226" s="15" t="s">
        <v>2250</v>
      </c>
      <c r="I226" s="14">
        <v>1</v>
      </c>
      <c r="J226" s="15" t="s">
        <v>2251</v>
      </c>
    </row>
    <row r="227" spans="1:10" ht="13">
      <c r="A227" s="15" t="s">
        <v>2133</v>
      </c>
      <c r="B227" s="11">
        <v>0.16578703703703704</v>
      </c>
      <c r="C227" s="15" t="s">
        <v>14</v>
      </c>
      <c r="D227" s="15" t="s">
        <v>37</v>
      </c>
      <c r="E227" s="14">
        <v>11</v>
      </c>
      <c r="F227" s="14">
        <f>E227-6</f>
        <v>5</v>
      </c>
      <c r="G227" s="15"/>
      <c r="H227" s="15"/>
      <c r="I227" s="15"/>
      <c r="J227" s="15"/>
    </row>
    <row r="228" spans="1:10" ht="13">
      <c r="A228" s="15" t="s">
        <v>2133</v>
      </c>
      <c r="B228" s="11">
        <v>0.16619212962962962</v>
      </c>
      <c r="C228" s="15" t="s">
        <v>21</v>
      </c>
      <c r="D228" s="15" t="s">
        <v>33</v>
      </c>
      <c r="E228" s="14">
        <v>16</v>
      </c>
      <c r="F228" s="14">
        <f>E228-9</f>
        <v>7</v>
      </c>
      <c r="G228" s="15"/>
      <c r="H228" s="15"/>
      <c r="I228" s="15"/>
      <c r="J228" s="15" t="s">
        <v>2014</v>
      </c>
    </row>
    <row r="229" spans="1:10" ht="13">
      <c r="A229" s="15" t="s">
        <v>2133</v>
      </c>
      <c r="B229" s="11">
        <v>0.1662962962962963</v>
      </c>
      <c r="C229" s="15" t="s">
        <v>21</v>
      </c>
      <c r="D229" s="15" t="s">
        <v>28</v>
      </c>
      <c r="E229" s="14">
        <v>14</v>
      </c>
      <c r="F229" s="14"/>
      <c r="G229" s="15"/>
      <c r="H229" s="15" t="s">
        <v>2252</v>
      </c>
      <c r="I229" s="15"/>
      <c r="J229" s="15"/>
    </row>
    <row r="230" spans="1:10" ht="13">
      <c r="A230" s="15" t="s">
        <v>2133</v>
      </c>
      <c r="B230" s="11">
        <v>0.16671296296296295</v>
      </c>
      <c r="C230" s="15" t="s">
        <v>18</v>
      </c>
      <c r="D230" s="15" t="s">
        <v>28</v>
      </c>
      <c r="E230" s="14">
        <v>8</v>
      </c>
      <c r="F230" s="14"/>
      <c r="G230" s="15"/>
      <c r="H230" s="15" t="s">
        <v>2254</v>
      </c>
      <c r="I230" s="14">
        <v>2</v>
      </c>
      <c r="J230" s="15" t="s">
        <v>1249</v>
      </c>
    </row>
    <row r="231" spans="1:10" ht="13">
      <c r="A231" s="15" t="s">
        <v>2133</v>
      </c>
      <c r="B231" s="11">
        <v>0.16792824074074075</v>
      </c>
      <c r="C231" s="15" t="s">
        <v>18</v>
      </c>
      <c r="D231" s="15" t="s">
        <v>28</v>
      </c>
      <c r="E231" s="14">
        <v>15</v>
      </c>
      <c r="F231" s="14"/>
      <c r="G231" s="15"/>
      <c r="H231" s="15" t="s">
        <v>2255</v>
      </c>
      <c r="I231" s="15"/>
      <c r="J231" s="15" t="s">
        <v>1249</v>
      </c>
    </row>
    <row r="232" spans="1:10" ht="13">
      <c r="A232" s="15" t="s">
        <v>2133</v>
      </c>
      <c r="B232" s="11">
        <v>0.17253472222222221</v>
      </c>
      <c r="C232" s="15" t="s">
        <v>888</v>
      </c>
      <c r="D232" s="15" t="s">
        <v>15</v>
      </c>
      <c r="E232" s="14" t="s">
        <v>17</v>
      </c>
      <c r="F232" s="14">
        <v>20</v>
      </c>
      <c r="G232" s="15"/>
      <c r="H232" s="15"/>
      <c r="I232" s="15"/>
      <c r="J232" s="15"/>
    </row>
    <row r="233" spans="1:10" ht="13">
      <c r="A233" s="15" t="s">
        <v>2133</v>
      </c>
      <c r="B233" s="11">
        <v>0.17383101851851851</v>
      </c>
      <c r="C233" s="15" t="s">
        <v>14</v>
      </c>
      <c r="D233" s="15" t="s">
        <v>113</v>
      </c>
      <c r="E233" s="14" t="s">
        <v>17</v>
      </c>
      <c r="F233" s="14">
        <v>20</v>
      </c>
      <c r="G233" s="15"/>
      <c r="H233" s="15"/>
      <c r="I233" s="15"/>
      <c r="J233" s="15" t="s">
        <v>2258</v>
      </c>
    </row>
    <row r="234" spans="1:10" ht="13">
      <c r="A234" s="15" t="s">
        <v>2133</v>
      </c>
      <c r="B234" s="11">
        <v>0.18004629629629629</v>
      </c>
      <c r="C234" s="15" t="s">
        <v>13</v>
      </c>
      <c r="D234" s="15" t="s">
        <v>113</v>
      </c>
      <c r="E234" s="14">
        <v>15</v>
      </c>
      <c r="F234" s="14">
        <f t="shared" ref="F234:F235" si="7">E234-3</f>
        <v>12</v>
      </c>
      <c r="G234" s="15"/>
      <c r="H234" s="15"/>
      <c r="I234" s="15"/>
      <c r="J234" s="15" t="s">
        <v>2258</v>
      </c>
    </row>
    <row r="235" spans="1:10" ht="13">
      <c r="A235" s="15" t="s">
        <v>2133</v>
      </c>
      <c r="B235" s="11">
        <v>0.18008101851851852</v>
      </c>
      <c r="C235" s="15" t="s">
        <v>14</v>
      </c>
      <c r="D235" s="15" t="s">
        <v>113</v>
      </c>
      <c r="E235" s="14">
        <v>10</v>
      </c>
      <c r="F235" s="14">
        <f t="shared" si="7"/>
        <v>7</v>
      </c>
      <c r="G235" s="15"/>
      <c r="H235" s="15"/>
      <c r="I235" s="15"/>
      <c r="J235" s="15" t="s">
        <v>2258</v>
      </c>
    </row>
    <row r="236" spans="1:10" ht="13">
      <c r="A236" s="15" t="s">
        <v>2133</v>
      </c>
      <c r="B236" s="11">
        <v>0.18009259259259258</v>
      </c>
      <c r="C236" s="15" t="s">
        <v>21</v>
      </c>
      <c r="D236" s="15" t="s">
        <v>113</v>
      </c>
      <c r="E236" s="14">
        <v>25</v>
      </c>
      <c r="F236" s="14">
        <f>E236-8</f>
        <v>17</v>
      </c>
      <c r="G236" s="15"/>
      <c r="H236" s="15"/>
      <c r="I236" s="15"/>
      <c r="J236" s="15" t="s">
        <v>2258</v>
      </c>
    </row>
    <row r="237" spans="1:10" ht="13">
      <c r="A237" s="15" t="s">
        <v>2133</v>
      </c>
      <c r="B237" s="11">
        <v>0.18010416666666668</v>
      </c>
      <c r="C237" s="15" t="s">
        <v>19</v>
      </c>
      <c r="D237" s="15" t="s">
        <v>113</v>
      </c>
      <c r="E237" s="14">
        <v>5</v>
      </c>
      <c r="F237" s="14">
        <f>E237-0</f>
        <v>5</v>
      </c>
      <c r="G237" s="15"/>
      <c r="H237" s="15"/>
      <c r="I237" s="15"/>
      <c r="J237" s="15" t="s">
        <v>2258</v>
      </c>
    </row>
    <row r="238" spans="1:10" ht="13">
      <c r="A238" s="15" t="s">
        <v>2133</v>
      </c>
      <c r="B238" s="11">
        <v>0.18011574074074074</v>
      </c>
      <c r="C238" s="15" t="s">
        <v>18</v>
      </c>
      <c r="D238" s="15" t="s">
        <v>113</v>
      </c>
      <c r="E238" s="14">
        <v>17</v>
      </c>
      <c r="F238" s="14">
        <f t="shared" ref="F238:F239" si="8">E238-9</f>
        <v>8</v>
      </c>
      <c r="G238" s="15"/>
      <c r="H238" s="15"/>
      <c r="I238" s="15"/>
      <c r="J238" s="15" t="s">
        <v>2258</v>
      </c>
    </row>
    <row r="239" spans="1:10" ht="13">
      <c r="A239" s="15" t="s">
        <v>2133</v>
      </c>
      <c r="B239" s="11">
        <v>0.18012731481481481</v>
      </c>
      <c r="C239" s="15" t="s">
        <v>888</v>
      </c>
      <c r="D239" s="15" t="s">
        <v>113</v>
      </c>
      <c r="E239" s="14">
        <v>15</v>
      </c>
      <c r="F239" s="14">
        <f t="shared" si="8"/>
        <v>6</v>
      </c>
      <c r="G239" s="15"/>
      <c r="H239" s="15"/>
      <c r="I239" s="15"/>
      <c r="J239" s="15" t="s">
        <v>2258</v>
      </c>
    </row>
    <row r="240" spans="1:10" ht="13">
      <c r="A240" s="15" t="s">
        <v>2133</v>
      </c>
      <c r="B240" s="11">
        <v>0.18013888888888888</v>
      </c>
      <c r="C240" s="15" t="s">
        <v>66</v>
      </c>
      <c r="D240" s="15" t="s">
        <v>113</v>
      </c>
      <c r="E240" s="14">
        <v>5</v>
      </c>
      <c r="F240" s="14">
        <f>E240--1</f>
        <v>6</v>
      </c>
      <c r="G240" s="15"/>
      <c r="H240" s="15"/>
      <c r="I240" s="15"/>
      <c r="J240" s="15" t="s">
        <v>2258</v>
      </c>
    </row>
    <row r="241" spans="1:10" ht="13">
      <c r="A241" s="15" t="s">
        <v>2133</v>
      </c>
      <c r="B241" s="11">
        <v>0.18236111111111111</v>
      </c>
      <c r="C241" s="15" t="s">
        <v>13</v>
      </c>
      <c r="D241" s="15" t="s">
        <v>24</v>
      </c>
      <c r="E241" s="14">
        <v>14</v>
      </c>
      <c r="F241" s="14">
        <f>E241--2</f>
        <v>16</v>
      </c>
      <c r="G241" s="15"/>
      <c r="H241" s="15"/>
      <c r="I241" s="15"/>
      <c r="J241" s="15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>
    <outlinePr summaryBelow="0" summaryRight="0"/>
  </sheetPr>
  <dimension ref="A1:J25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7.33203125" customWidth="1"/>
    <col min="3" max="3" width="9.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38.83203125" customWidth="1"/>
    <col min="9" max="9" width="6.33203125" customWidth="1"/>
    <col min="10" max="10" width="55.5" customWidth="1"/>
  </cols>
  <sheetData>
    <row r="1" spans="1:10" ht="15.75" customHeight="1">
      <c r="A1" s="4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9" t="s">
        <v>2192</v>
      </c>
      <c r="B2" s="11">
        <v>9.2245370370370363E-3</v>
      </c>
      <c r="C2" s="19" t="s">
        <v>19</v>
      </c>
      <c r="D2" s="19" t="s">
        <v>15</v>
      </c>
      <c r="E2" s="13">
        <v>16</v>
      </c>
      <c r="F2" s="13">
        <f>E2-0</f>
        <v>16</v>
      </c>
      <c r="G2" s="15"/>
      <c r="H2" s="15"/>
      <c r="I2" s="15"/>
      <c r="J2" s="15"/>
    </row>
    <row r="3" spans="1:10" ht="15.75" customHeight="1">
      <c r="A3" s="19" t="s">
        <v>2192</v>
      </c>
      <c r="B3" s="11">
        <v>9.3402777777777772E-3</v>
      </c>
      <c r="C3" s="19" t="s">
        <v>66</v>
      </c>
      <c r="D3" s="19" t="s">
        <v>15</v>
      </c>
      <c r="E3" s="13">
        <v>12</v>
      </c>
      <c r="F3" s="13">
        <f>E3-3</f>
        <v>9</v>
      </c>
      <c r="G3" s="15"/>
      <c r="H3" s="15"/>
      <c r="I3" s="15"/>
      <c r="J3" s="15"/>
    </row>
    <row r="4" spans="1:10" ht="15.75" customHeight="1">
      <c r="A4" s="19" t="s">
        <v>2192</v>
      </c>
      <c r="B4" s="11">
        <v>1.4895833333333334E-2</v>
      </c>
      <c r="C4" s="19" t="s">
        <v>21</v>
      </c>
      <c r="D4" s="19" t="s">
        <v>15</v>
      </c>
      <c r="E4" s="13">
        <v>22</v>
      </c>
      <c r="F4" s="13">
        <f>E4-4</f>
        <v>18</v>
      </c>
      <c r="G4" s="15"/>
      <c r="H4" s="15"/>
      <c r="I4" s="15"/>
      <c r="J4" s="15"/>
    </row>
    <row r="5" spans="1:10" ht="15.75" customHeight="1">
      <c r="A5" s="19" t="s">
        <v>2192</v>
      </c>
      <c r="B5" s="11">
        <v>1.4907407407407407E-2</v>
      </c>
      <c r="C5" s="19" t="s">
        <v>14</v>
      </c>
      <c r="D5" s="19" t="s">
        <v>15</v>
      </c>
      <c r="E5" s="13" t="s">
        <v>20</v>
      </c>
      <c r="F5" s="13">
        <v>1</v>
      </c>
      <c r="G5" s="15"/>
      <c r="H5" s="15"/>
      <c r="I5" s="15"/>
      <c r="J5" s="15"/>
    </row>
    <row r="6" spans="1:10" ht="15.75" customHeight="1">
      <c r="A6" s="19" t="s">
        <v>2192</v>
      </c>
      <c r="B6" s="11">
        <v>1.9675925925925927E-2</v>
      </c>
      <c r="C6" s="19" t="s">
        <v>888</v>
      </c>
      <c r="D6" s="19" t="s">
        <v>15</v>
      </c>
      <c r="E6" s="13">
        <v>27</v>
      </c>
      <c r="F6" s="13">
        <f>E6-9</f>
        <v>18</v>
      </c>
      <c r="G6" s="15"/>
      <c r="H6" s="15"/>
      <c r="I6" s="15"/>
      <c r="J6" s="15"/>
    </row>
    <row r="7" spans="1:10" ht="15.75" customHeight="1">
      <c r="A7" s="19" t="s">
        <v>2192</v>
      </c>
      <c r="B7" s="11">
        <v>1.9675925925925927E-2</v>
      </c>
      <c r="C7" s="19" t="s">
        <v>888</v>
      </c>
      <c r="D7" s="19" t="s">
        <v>15</v>
      </c>
      <c r="E7" s="13" t="s">
        <v>38</v>
      </c>
      <c r="F7" s="13" t="s">
        <v>38</v>
      </c>
      <c r="G7" s="15"/>
      <c r="H7" s="15"/>
      <c r="I7" s="15"/>
      <c r="J7" s="19" t="s">
        <v>2193</v>
      </c>
    </row>
    <row r="8" spans="1:10" ht="15.75" customHeight="1">
      <c r="A8" s="19" t="s">
        <v>2192</v>
      </c>
      <c r="B8" s="11">
        <v>2.5150462962962961E-2</v>
      </c>
      <c r="C8" s="19" t="s">
        <v>89</v>
      </c>
      <c r="D8" s="19" t="s">
        <v>15</v>
      </c>
      <c r="E8" s="13" t="s">
        <v>38</v>
      </c>
      <c r="F8" s="13" t="s">
        <v>38</v>
      </c>
      <c r="G8" s="15"/>
      <c r="H8" s="15"/>
      <c r="I8" s="15"/>
      <c r="J8" s="19" t="s">
        <v>2193</v>
      </c>
    </row>
    <row r="9" spans="1:10" ht="15.75" customHeight="1">
      <c r="A9" s="19" t="s">
        <v>2192</v>
      </c>
      <c r="B9" s="11">
        <v>2.5150462962962961E-2</v>
      </c>
      <c r="C9" s="19" t="s">
        <v>89</v>
      </c>
      <c r="D9" s="19" t="s">
        <v>15</v>
      </c>
      <c r="E9" s="13">
        <v>13</v>
      </c>
      <c r="F9" s="13">
        <f>E9-3</f>
        <v>10</v>
      </c>
      <c r="G9" s="15"/>
      <c r="H9" s="15"/>
      <c r="I9" s="15"/>
      <c r="J9" s="19" t="s">
        <v>2194</v>
      </c>
    </row>
    <row r="10" spans="1:10" ht="15.75" customHeight="1">
      <c r="A10" s="19" t="s">
        <v>2192</v>
      </c>
      <c r="B10" s="11">
        <v>2.9305555555555557E-2</v>
      </c>
      <c r="C10" s="19" t="s">
        <v>13</v>
      </c>
      <c r="D10" s="19" t="s">
        <v>15</v>
      </c>
      <c r="E10" s="13">
        <v>5</v>
      </c>
      <c r="F10" s="13">
        <f>E10-2</f>
        <v>3</v>
      </c>
      <c r="G10" s="15"/>
      <c r="H10" s="15"/>
      <c r="I10" s="15"/>
      <c r="J10" s="15"/>
    </row>
    <row r="11" spans="1:10" ht="15.75" customHeight="1">
      <c r="A11" s="19" t="s">
        <v>2192</v>
      </c>
      <c r="B11" s="11">
        <v>3.5300925925925923E-2</v>
      </c>
      <c r="C11" s="19" t="s">
        <v>13</v>
      </c>
      <c r="D11" s="19" t="s">
        <v>22</v>
      </c>
      <c r="E11" s="13">
        <v>25</v>
      </c>
      <c r="F11" s="13">
        <f>E11-10</f>
        <v>15</v>
      </c>
      <c r="G11" s="15"/>
      <c r="H11" s="15"/>
      <c r="I11" s="15"/>
      <c r="J11" s="19" t="s">
        <v>1125</v>
      </c>
    </row>
    <row r="12" spans="1:10" ht="15.75" customHeight="1">
      <c r="A12" s="19" t="s">
        <v>2192</v>
      </c>
      <c r="B12" s="11">
        <v>3.5335648148148151E-2</v>
      </c>
      <c r="C12" s="19" t="s">
        <v>18</v>
      </c>
      <c r="D12" s="19" t="s">
        <v>22</v>
      </c>
      <c r="E12" s="13">
        <v>23</v>
      </c>
      <c r="F12" s="14">
        <f>E12-4-10</f>
        <v>9</v>
      </c>
      <c r="G12" s="15"/>
      <c r="H12" s="15"/>
      <c r="I12" s="15"/>
      <c r="J12" s="19" t="s">
        <v>1125</v>
      </c>
    </row>
    <row r="13" spans="1:10" ht="15.75" customHeight="1">
      <c r="A13" s="19" t="s">
        <v>2192</v>
      </c>
      <c r="B13" s="11">
        <v>3.5347222222222224E-2</v>
      </c>
      <c r="C13" s="19" t="s">
        <v>14</v>
      </c>
      <c r="D13" s="19" t="s">
        <v>22</v>
      </c>
      <c r="E13" s="13">
        <v>28</v>
      </c>
      <c r="F13" s="14">
        <f>E13-9-10</f>
        <v>9</v>
      </c>
      <c r="G13" s="15"/>
      <c r="H13" s="15"/>
      <c r="I13" s="15"/>
      <c r="J13" s="19" t="s">
        <v>1125</v>
      </c>
    </row>
    <row r="14" spans="1:10" ht="15.75" customHeight="1">
      <c r="A14" s="19" t="s">
        <v>2192</v>
      </c>
      <c r="B14" s="11">
        <v>3.5358796296296298E-2</v>
      </c>
      <c r="C14" s="19" t="s">
        <v>21</v>
      </c>
      <c r="D14" s="19" t="s">
        <v>22</v>
      </c>
      <c r="E14" s="13">
        <v>13</v>
      </c>
      <c r="F14" s="14">
        <f>E14-1-10</f>
        <v>2</v>
      </c>
      <c r="G14" s="15"/>
      <c r="H14" s="15"/>
      <c r="I14" s="15"/>
      <c r="J14" s="19" t="s">
        <v>1125</v>
      </c>
    </row>
    <row r="15" spans="1:10" ht="15.75" customHeight="1">
      <c r="A15" s="19" t="s">
        <v>2192</v>
      </c>
      <c r="B15" s="11">
        <v>3.5393518518518519E-2</v>
      </c>
      <c r="C15" s="19" t="s">
        <v>19</v>
      </c>
      <c r="D15" s="19" t="s">
        <v>22</v>
      </c>
      <c r="E15" s="13">
        <v>35</v>
      </c>
      <c r="F15" s="14">
        <f>E15-10-13</f>
        <v>12</v>
      </c>
      <c r="G15" s="15"/>
      <c r="H15" s="15"/>
      <c r="I15" s="15"/>
      <c r="J15" s="19" t="s">
        <v>1125</v>
      </c>
    </row>
    <row r="16" spans="1:10" ht="15.75" customHeight="1">
      <c r="A16" s="19" t="s">
        <v>2192</v>
      </c>
      <c r="B16" s="11">
        <v>3.5393518518518519E-2</v>
      </c>
      <c r="C16" s="19" t="s">
        <v>19</v>
      </c>
      <c r="D16" s="19" t="s">
        <v>22</v>
      </c>
      <c r="E16" s="13" t="s">
        <v>38</v>
      </c>
      <c r="F16" s="13" t="s">
        <v>38</v>
      </c>
      <c r="G16" s="15"/>
      <c r="H16" s="15"/>
      <c r="I16" s="15"/>
      <c r="J16" s="19" t="s">
        <v>2193</v>
      </c>
    </row>
    <row r="17" spans="1:10" ht="15.75" customHeight="1">
      <c r="A17" s="19" t="s">
        <v>2192</v>
      </c>
      <c r="B17" s="11">
        <v>3.5416666666666666E-2</v>
      </c>
      <c r="C17" s="19" t="s">
        <v>888</v>
      </c>
      <c r="D17" s="19" t="s">
        <v>22</v>
      </c>
      <c r="E17" s="13">
        <v>24</v>
      </c>
      <c r="F17" s="13">
        <f>E17-1-10</f>
        <v>13</v>
      </c>
      <c r="G17" s="15"/>
      <c r="H17" s="15"/>
      <c r="I17" s="15"/>
      <c r="J17" s="19" t="s">
        <v>1125</v>
      </c>
    </row>
    <row r="18" spans="1:10" ht="15.75" customHeight="1">
      <c r="A18" s="19" t="s">
        <v>2192</v>
      </c>
      <c r="B18" s="11">
        <v>3.5428240740740739E-2</v>
      </c>
      <c r="C18" s="19" t="s">
        <v>66</v>
      </c>
      <c r="D18" s="19" t="s">
        <v>22</v>
      </c>
      <c r="E18" s="13">
        <v>24</v>
      </c>
      <c r="F18" s="13">
        <f>E18-2-10</f>
        <v>12</v>
      </c>
      <c r="G18" s="15"/>
      <c r="H18" s="15"/>
      <c r="I18" s="15"/>
      <c r="J18" s="19" t="s">
        <v>1125</v>
      </c>
    </row>
    <row r="19" spans="1:10" ht="15.75" customHeight="1">
      <c r="A19" s="19" t="s">
        <v>2192</v>
      </c>
      <c r="B19" s="11">
        <v>3.6145833333333335E-2</v>
      </c>
      <c r="C19" s="19" t="s">
        <v>18</v>
      </c>
      <c r="D19" s="19" t="s">
        <v>22</v>
      </c>
      <c r="E19" s="13">
        <v>29</v>
      </c>
      <c r="F19" s="14">
        <f>E19-4-10</f>
        <v>15</v>
      </c>
      <c r="G19" s="15"/>
      <c r="H19" s="15"/>
      <c r="I19" s="15"/>
      <c r="J19" s="19" t="s">
        <v>1125</v>
      </c>
    </row>
    <row r="20" spans="1:10" ht="15.75" customHeight="1">
      <c r="A20" s="19" t="s">
        <v>2192</v>
      </c>
      <c r="B20" s="11">
        <v>3.619212962962963E-2</v>
      </c>
      <c r="C20" s="19" t="s">
        <v>13</v>
      </c>
      <c r="D20" s="19" t="s">
        <v>22</v>
      </c>
      <c r="E20" s="13">
        <v>25</v>
      </c>
      <c r="F20" s="14">
        <f>E20-0-10</f>
        <v>15</v>
      </c>
      <c r="G20" s="15"/>
      <c r="H20" s="15"/>
      <c r="I20" s="15"/>
      <c r="J20" s="19" t="s">
        <v>1125</v>
      </c>
    </row>
    <row r="21" spans="1:10" ht="15.75" customHeight="1">
      <c r="A21" s="19" t="s">
        <v>2192</v>
      </c>
      <c r="B21" s="11">
        <v>3.6203703703703703E-2</v>
      </c>
      <c r="C21" s="19" t="s">
        <v>14</v>
      </c>
      <c r="D21" s="19" t="s">
        <v>22</v>
      </c>
      <c r="E21" s="13">
        <v>23</v>
      </c>
      <c r="F21" s="14">
        <f>E21-9-10</f>
        <v>4</v>
      </c>
      <c r="G21" s="15"/>
      <c r="H21" s="15"/>
      <c r="I21" s="15"/>
      <c r="J21" s="19" t="s">
        <v>1125</v>
      </c>
    </row>
    <row r="22" spans="1:10" ht="15.75" customHeight="1">
      <c r="A22" s="19" t="s">
        <v>2192</v>
      </c>
      <c r="B22" s="11">
        <v>3.6215277777777777E-2</v>
      </c>
      <c r="C22" s="19" t="s">
        <v>21</v>
      </c>
      <c r="D22" s="19" t="s">
        <v>22</v>
      </c>
      <c r="E22" s="13">
        <v>22</v>
      </c>
      <c r="F22" s="14">
        <f>E22-2-10</f>
        <v>10</v>
      </c>
      <c r="G22" s="15"/>
      <c r="H22" s="15"/>
      <c r="I22" s="15"/>
      <c r="J22" s="19" t="s">
        <v>1125</v>
      </c>
    </row>
    <row r="23" spans="1:10" ht="15.75" customHeight="1">
      <c r="A23" s="19" t="s">
        <v>2192</v>
      </c>
      <c r="B23" s="11">
        <v>3.6238425925925924E-2</v>
      </c>
      <c r="C23" s="19" t="s">
        <v>19</v>
      </c>
      <c r="D23" s="19" t="s">
        <v>22</v>
      </c>
      <c r="E23" s="13">
        <v>26</v>
      </c>
      <c r="F23" s="14">
        <f>E23-13-10</f>
        <v>3</v>
      </c>
      <c r="G23" s="15"/>
      <c r="H23" s="15"/>
      <c r="I23" s="15"/>
      <c r="J23" s="19" t="s">
        <v>1125</v>
      </c>
    </row>
    <row r="24" spans="1:10" ht="15.75" customHeight="1">
      <c r="A24" s="19" t="s">
        <v>2192</v>
      </c>
      <c r="B24" s="11">
        <v>3.6249999999999998E-2</v>
      </c>
      <c r="C24" s="19" t="s">
        <v>888</v>
      </c>
      <c r="D24" s="19" t="s">
        <v>22</v>
      </c>
      <c r="E24" s="13" t="s">
        <v>17</v>
      </c>
      <c r="F24" s="13">
        <v>20</v>
      </c>
      <c r="G24" s="15"/>
      <c r="H24" s="15"/>
      <c r="I24" s="15"/>
      <c r="J24" s="19" t="s">
        <v>1125</v>
      </c>
    </row>
    <row r="25" spans="1:10" ht="15.75" customHeight="1">
      <c r="A25" s="19" t="s">
        <v>2192</v>
      </c>
      <c r="B25" s="11">
        <v>3.6273148148148152E-2</v>
      </c>
      <c r="C25" s="19" t="s">
        <v>66</v>
      </c>
      <c r="D25" s="19" t="s">
        <v>22</v>
      </c>
      <c r="E25" s="13" t="s">
        <v>38</v>
      </c>
      <c r="F25" s="13" t="s">
        <v>38</v>
      </c>
      <c r="G25" s="15"/>
      <c r="H25" s="15"/>
      <c r="I25" s="15"/>
      <c r="J25" s="19" t="s">
        <v>2200</v>
      </c>
    </row>
    <row r="26" spans="1:10" ht="15.75" customHeight="1">
      <c r="A26" s="19" t="s">
        <v>2192</v>
      </c>
      <c r="B26" s="11">
        <v>3.6273148148148152E-2</v>
      </c>
      <c r="C26" s="19" t="s">
        <v>66</v>
      </c>
      <c r="D26" s="19" t="s">
        <v>22</v>
      </c>
      <c r="E26" s="13">
        <v>19</v>
      </c>
      <c r="F26" s="14">
        <f>E26-2-10</f>
        <v>7</v>
      </c>
      <c r="G26" s="15"/>
      <c r="H26" s="15"/>
      <c r="I26" s="15"/>
      <c r="J26" s="19" t="s">
        <v>1125</v>
      </c>
    </row>
    <row r="27" spans="1:10" ht="15.75" customHeight="1">
      <c r="A27" s="19" t="s">
        <v>2192</v>
      </c>
      <c r="B27" s="11">
        <v>3.6909722222222219E-2</v>
      </c>
      <c r="C27" s="19" t="s">
        <v>19</v>
      </c>
      <c r="D27" s="19" t="s">
        <v>37</v>
      </c>
      <c r="E27" s="13">
        <v>13</v>
      </c>
      <c r="F27" s="13">
        <f>E27-11</f>
        <v>2</v>
      </c>
      <c r="G27" s="15"/>
      <c r="H27" s="15"/>
      <c r="I27" s="15"/>
      <c r="J27" s="15"/>
    </row>
    <row r="28" spans="1:10" ht="15.75" customHeight="1">
      <c r="A28" s="19" t="s">
        <v>2192</v>
      </c>
      <c r="B28" s="11">
        <v>3.7141203703703704E-2</v>
      </c>
      <c r="C28" s="19" t="s">
        <v>13</v>
      </c>
      <c r="D28" s="19" t="s">
        <v>22</v>
      </c>
      <c r="E28" s="13">
        <v>21</v>
      </c>
      <c r="F28" s="13">
        <f>E28-0-10</f>
        <v>11</v>
      </c>
      <c r="G28" s="15"/>
      <c r="H28" s="15"/>
      <c r="I28" s="15"/>
      <c r="J28" s="19" t="s">
        <v>1125</v>
      </c>
    </row>
    <row r="29" spans="1:10" ht="15.75" customHeight="1">
      <c r="A29" s="19" t="s">
        <v>2192</v>
      </c>
      <c r="B29" s="11">
        <v>3.7199074074074072E-2</v>
      </c>
      <c r="C29" s="19" t="s">
        <v>18</v>
      </c>
      <c r="D29" s="19" t="s">
        <v>22</v>
      </c>
      <c r="E29" s="13">
        <v>30</v>
      </c>
      <c r="F29" s="14">
        <f>E29-4-10</f>
        <v>16</v>
      </c>
      <c r="G29" s="15"/>
      <c r="H29" s="15"/>
      <c r="I29" s="15"/>
      <c r="J29" s="19" t="s">
        <v>1125</v>
      </c>
    </row>
    <row r="30" spans="1:10" ht="15.75" customHeight="1">
      <c r="A30" s="19" t="s">
        <v>2192</v>
      </c>
      <c r="B30" s="11">
        <v>3.7222222222222219E-2</v>
      </c>
      <c r="C30" s="19" t="s">
        <v>14</v>
      </c>
      <c r="D30" s="19" t="s">
        <v>22</v>
      </c>
      <c r="E30" s="13">
        <v>34</v>
      </c>
      <c r="F30" s="14">
        <f>E30-9-10</f>
        <v>15</v>
      </c>
      <c r="G30" s="15"/>
      <c r="H30" s="15"/>
      <c r="I30" s="15"/>
      <c r="J30" s="19" t="s">
        <v>1125</v>
      </c>
    </row>
    <row r="31" spans="1:10" ht="15.75" customHeight="1">
      <c r="A31" s="19" t="s">
        <v>2192</v>
      </c>
      <c r="B31" s="11">
        <v>3.72337962962963E-2</v>
      </c>
      <c r="C31" s="19" t="s">
        <v>21</v>
      </c>
      <c r="D31" s="19" t="s">
        <v>22</v>
      </c>
      <c r="E31" s="13">
        <v>15</v>
      </c>
      <c r="F31" s="14">
        <f>E31-2-10</f>
        <v>3</v>
      </c>
      <c r="G31" s="15"/>
      <c r="H31" s="15"/>
      <c r="I31" s="15"/>
      <c r="J31" s="19" t="s">
        <v>1125</v>
      </c>
    </row>
    <row r="32" spans="1:10" ht="15.75" customHeight="1">
      <c r="A32" s="19" t="s">
        <v>2192</v>
      </c>
      <c r="B32" s="11">
        <v>3.7245370370370373E-2</v>
      </c>
      <c r="C32" s="19" t="s">
        <v>19</v>
      </c>
      <c r="D32" s="19" t="s">
        <v>22</v>
      </c>
      <c r="E32" s="13">
        <v>31</v>
      </c>
      <c r="F32" s="14">
        <f>E32-13-10</f>
        <v>8</v>
      </c>
      <c r="G32" s="15"/>
      <c r="H32" s="15"/>
      <c r="I32" s="15"/>
      <c r="J32" s="19" t="s">
        <v>1125</v>
      </c>
    </row>
    <row r="33" spans="1:10" ht="15.75" customHeight="1">
      <c r="A33" s="19" t="s">
        <v>2192</v>
      </c>
      <c r="B33" s="11">
        <v>3.7245370370370373E-2</v>
      </c>
      <c r="C33" s="19" t="s">
        <v>19</v>
      </c>
      <c r="D33" s="19" t="s">
        <v>22</v>
      </c>
      <c r="E33" s="13" t="s">
        <v>38</v>
      </c>
      <c r="F33" s="13" t="s">
        <v>38</v>
      </c>
      <c r="G33" s="15"/>
      <c r="H33" s="15"/>
      <c r="I33" s="15"/>
      <c r="J33" s="19" t="s">
        <v>2193</v>
      </c>
    </row>
    <row r="34" spans="1:10" ht="15.75" customHeight="1">
      <c r="A34" s="19" t="s">
        <v>2192</v>
      </c>
      <c r="B34" s="11">
        <v>3.726851851851852E-2</v>
      </c>
      <c r="C34" s="19" t="s">
        <v>888</v>
      </c>
      <c r="D34" s="19" t="s">
        <v>22</v>
      </c>
      <c r="E34" s="13">
        <v>17</v>
      </c>
      <c r="F34" s="14">
        <f>E34-1-10</f>
        <v>6</v>
      </c>
      <c r="G34" s="15"/>
      <c r="H34" s="15"/>
      <c r="I34" s="15"/>
      <c r="J34" s="19" t="s">
        <v>1125</v>
      </c>
    </row>
    <row r="35" spans="1:10" ht="15.75" customHeight="1">
      <c r="A35" s="19" t="s">
        <v>2192</v>
      </c>
      <c r="B35" s="11">
        <v>3.7280092592592594E-2</v>
      </c>
      <c r="C35" s="19" t="s">
        <v>66</v>
      </c>
      <c r="D35" s="19" t="s">
        <v>22</v>
      </c>
      <c r="E35" s="13">
        <v>25</v>
      </c>
      <c r="F35" s="13">
        <f>E35-2-10</f>
        <v>13</v>
      </c>
      <c r="G35" s="15"/>
      <c r="H35" s="15"/>
      <c r="I35" s="15"/>
      <c r="J35" s="19" t="s">
        <v>1125</v>
      </c>
    </row>
    <row r="36" spans="1:10" ht="15.75" customHeight="1">
      <c r="A36" s="19" t="s">
        <v>2192</v>
      </c>
      <c r="B36" s="11">
        <v>3.8124999999999999E-2</v>
      </c>
      <c r="C36" s="19" t="s">
        <v>19</v>
      </c>
      <c r="D36" s="19" t="s">
        <v>15</v>
      </c>
      <c r="E36" s="13" t="s">
        <v>38</v>
      </c>
      <c r="F36" s="13" t="s">
        <v>38</v>
      </c>
      <c r="G36" s="15"/>
      <c r="H36" s="15"/>
      <c r="I36" s="15"/>
      <c r="J36" s="19" t="s">
        <v>2200</v>
      </c>
    </row>
    <row r="37" spans="1:10" ht="15.75" customHeight="1">
      <c r="A37" s="19" t="s">
        <v>2192</v>
      </c>
      <c r="B37" s="11">
        <v>3.8124999999999999E-2</v>
      </c>
      <c r="C37" s="19" t="s">
        <v>19</v>
      </c>
      <c r="D37" s="19" t="s">
        <v>15</v>
      </c>
      <c r="E37" s="13">
        <v>10</v>
      </c>
      <c r="F37" s="14">
        <f>E37-0</f>
        <v>10</v>
      </c>
      <c r="G37" s="15"/>
      <c r="H37" s="15"/>
      <c r="I37" s="15"/>
      <c r="J37" s="15"/>
    </row>
    <row r="38" spans="1:10" ht="15.75" customHeight="1">
      <c r="A38" s="19" t="s">
        <v>2192</v>
      </c>
      <c r="B38" s="11">
        <v>3.8402777777777779E-2</v>
      </c>
      <c r="C38" s="19" t="s">
        <v>19</v>
      </c>
      <c r="D38" s="19" t="s">
        <v>22</v>
      </c>
      <c r="E38" s="13">
        <v>39</v>
      </c>
      <c r="F38" s="13">
        <f>E38-13-10</f>
        <v>16</v>
      </c>
      <c r="G38" s="15"/>
      <c r="H38" s="15"/>
      <c r="I38" s="15"/>
      <c r="J38" s="19" t="s">
        <v>1125</v>
      </c>
    </row>
    <row r="39" spans="1:10" ht="15.75" customHeight="1">
      <c r="A39" s="19" t="s">
        <v>2192</v>
      </c>
      <c r="B39" s="11">
        <v>3.8402777777777779E-2</v>
      </c>
      <c r="C39" s="19" t="s">
        <v>19</v>
      </c>
      <c r="D39" s="19" t="s">
        <v>22</v>
      </c>
      <c r="E39" s="13" t="s">
        <v>38</v>
      </c>
      <c r="F39" s="13" t="s">
        <v>38</v>
      </c>
      <c r="G39" s="15"/>
      <c r="H39" s="15"/>
      <c r="I39" s="15"/>
      <c r="J39" s="19" t="s">
        <v>2193</v>
      </c>
    </row>
    <row r="40" spans="1:10" ht="15.75" customHeight="1">
      <c r="A40" s="19" t="s">
        <v>2192</v>
      </c>
      <c r="B40" s="11">
        <v>3.8495370370370367E-2</v>
      </c>
      <c r="C40" s="19" t="s">
        <v>21</v>
      </c>
      <c r="D40" s="19" t="s">
        <v>22</v>
      </c>
      <c r="E40" s="13">
        <v>25</v>
      </c>
      <c r="F40" s="13">
        <f>E40-2-10</f>
        <v>13</v>
      </c>
      <c r="G40" s="15"/>
      <c r="H40" s="15"/>
      <c r="I40" s="15"/>
      <c r="J40" s="19" t="s">
        <v>1125</v>
      </c>
    </row>
    <row r="41" spans="1:10" ht="15.75" customHeight="1">
      <c r="A41" s="19" t="s">
        <v>2192</v>
      </c>
      <c r="B41" s="11">
        <v>3.8495370370370367E-2</v>
      </c>
      <c r="C41" s="19" t="s">
        <v>21</v>
      </c>
      <c r="D41" s="19" t="s">
        <v>22</v>
      </c>
      <c r="E41" s="13" t="s">
        <v>38</v>
      </c>
      <c r="F41" s="13" t="s">
        <v>38</v>
      </c>
      <c r="G41" s="15"/>
      <c r="H41" s="15"/>
      <c r="I41" s="15"/>
      <c r="J41" s="19" t="s">
        <v>2193</v>
      </c>
    </row>
    <row r="42" spans="1:10" ht="15.75" customHeight="1">
      <c r="A42" s="19" t="s">
        <v>2192</v>
      </c>
      <c r="B42" s="11">
        <v>3.8541666666666669E-2</v>
      </c>
      <c r="C42" s="19" t="s">
        <v>14</v>
      </c>
      <c r="D42" s="19" t="s">
        <v>22</v>
      </c>
      <c r="E42" s="13" t="s">
        <v>20</v>
      </c>
      <c r="F42" s="13">
        <v>1</v>
      </c>
      <c r="G42" s="15"/>
      <c r="H42" s="15"/>
      <c r="I42" s="15"/>
      <c r="J42" s="19" t="s">
        <v>1125</v>
      </c>
    </row>
    <row r="43" spans="1:10" ht="15.75" customHeight="1">
      <c r="A43" s="19" t="s">
        <v>2192</v>
      </c>
      <c r="B43" s="11">
        <v>3.8564814814814816E-2</v>
      </c>
      <c r="C43" s="19" t="s">
        <v>13</v>
      </c>
      <c r="D43" s="19" t="s">
        <v>22</v>
      </c>
      <c r="E43" s="13">
        <v>27</v>
      </c>
      <c r="F43" s="14">
        <f>E43-0-10</f>
        <v>17</v>
      </c>
      <c r="G43" s="15"/>
      <c r="H43" s="15"/>
      <c r="I43" s="15"/>
      <c r="J43" s="19" t="s">
        <v>1125</v>
      </c>
    </row>
    <row r="44" spans="1:10" ht="15.75" customHeight="1">
      <c r="A44" s="19" t="s">
        <v>2192</v>
      </c>
      <c r="B44" s="11">
        <v>3.8599537037037036E-2</v>
      </c>
      <c r="C44" s="19" t="s">
        <v>18</v>
      </c>
      <c r="D44" s="19" t="s">
        <v>22</v>
      </c>
      <c r="E44" s="13">
        <v>30</v>
      </c>
      <c r="F44" s="14">
        <f>E44-4-10</f>
        <v>16</v>
      </c>
      <c r="G44" s="15"/>
      <c r="H44" s="15"/>
      <c r="I44" s="15"/>
      <c r="J44" s="19" t="s">
        <v>1125</v>
      </c>
    </row>
    <row r="45" spans="1:10" ht="15.75" customHeight="1">
      <c r="A45" s="19" t="s">
        <v>2192</v>
      </c>
      <c r="B45" s="11">
        <v>3.8645833333333331E-2</v>
      </c>
      <c r="C45" s="19" t="s">
        <v>888</v>
      </c>
      <c r="D45" s="19" t="s">
        <v>22</v>
      </c>
      <c r="E45" s="13" t="s">
        <v>17</v>
      </c>
      <c r="F45" s="13">
        <v>20</v>
      </c>
      <c r="G45" s="15"/>
      <c r="H45" s="15"/>
      <c r="I45" s="15"/>
      <c r="J45" s="19" t="s">
        <v>1125</v>
      </c>
    </row>
    <row r="46" spans="1:10" ht="15.75" customHeight="1">
      <c r="A46" s="19" t="s">
        <v>2192</v>
      </c>
      <c r="B46" s="11">
        <v>3.8680555555555558E-2</v>
      </c>
      <c r="C46" s="19" t="s">
        <v>66</v>
      </c>
      <c r="D46" s="19" t="s">
        <v>22</v>
      </c>
      <c r="E46" s="13">
        <v>28</v>
      </c>
      <c r="F46" s="13">
        <f>E46-2-10</f>
        <v>16</v>
      </c>
      <c r="G46" s="15"/>
      <c r="H46" s="15"/>
      <c r="I46" s="15"/>
      <c r="J46" s="19" t="s">
        <v>1125</v>
      </c>
    </row>
    <row r="47" spans="1:10" ht="15.75" customHeight="1">
      <c r="A47" s="19" t="s">
        <v>2192</v>
      </c>
      <c r="B47" s="11">
        <v>3.9930555555555552E-2</v>
      </c>
      <c r="C47" s="19" t="s">
        <v>19</v>
      </c>
      <c r="D47" s="19" t="s">
        <v>15</v>
      </c>
      <c r="E47" s="13">
        <v>11</v>
      </c>
      <c r="F47" s="13">
        <f>E47-0</f>
        <v>11</v>
      </c>
      <c r="G47" s="15"/>
      <c r="H47" s="15"/>
      <c r="I47" s="15"/>
      <c r="J47" s="15"/>
    </row>
    <row r="48" spans="1:10" ht="15.75" customHeight="1">
      <c r="A48" s="19" t="s">
        <v>2192</v>
      </c>
      <c r="B48" s="11">
        <v>4.0312500000000001E-2</v>
      </c>
      <c r="C48" s="19" t="s">
        <v>13</v>
      </c>
      <c r="D48" s="19" t="s">
        <v>22</v>
      </c>
      <c r="E48" s="13">
        <v>21</v>
      </c>
      <c r="F48" s="14">
        <f>E48-0-10</f>
        <v>11</v>
      </c>
      <c r="G48" s="15"/>
      <c r="H48" s="15"/>
      <c r="I48" s="15"/>
      <c r="J48" s="19" t="s">
        <v>1125</v>
      </c>
    </row>
    <row r="49" spans="1:10" ht="15.75" customHeight="1">
      <c r="A49" s="19" t="s">
        <v>2192</v>
      </c>
      <c r="B49" s="11">
        <v>4.0347222222222222E-2</v>
      </c>
      <c r="C49" s="19" t="s">
        <v>14</v>
      </c>
      <c r="D49" s="19" t="s">
        <v>22</v>
      </c>
      <c r="E49" s="13">
        <v>37</v>
      </c>
      <c r="F49" s="14">
        <f>E49-9-10</f>
        <v>18</v>
      </c>
      <c r="G49" s="15"/>
      <c r="H49" s="15"/>
      <c r="I49" s="15"/>
      <c r="J49" s="19" t="s">
        <v>1125</v>
      </c>
    </row>
    <row r="50" spans="1:10" ht="15.75" customHeight="1">
      <c r="A50" s="19" t="s">
        <v>2192</v>
      </c>
      <c r="B50" s="11">
        <v>4.0358796296296295E-2</v>
      </c>
      <c r="C50" s="19" t="s">
        <v>21</v>
      </c>
      <c r="D50" s="19" t="s">
        <v>22</v>
      </c>
      <c r="E50" s="13">
        <v>21</v>
      </c>
      <c r="F50" s="13">
        <f>E50-2-10</f>
        <v>9</v>
      </c>
      <c r="G50" s="15"/>
      <c r="H50" s="15"/>
      <c r="I50" s="15"/>
      <c r="J50" s="19" t="s">
        <v>1125</v>
      </c>
    </row>
    <row r="51" spans="1:10" ht="15.75" customHeight="1">
      <c r="A51" s="19" t="s">
        <v>2192</v>
      </c>
      <c r="B51" s="11">
        <v>4.0358796296296295E-2</v>
      </c>
      <c r="C51" s="19" t="s">
        <v>21</v>
      </c>
      <c r="D51" s="19" t="s">
        <v>22</v>
      </c>
      <c r="E51" s="13" t="s">
        <v>38</v>
      </c>
      <c r="F51" s="13" t="s">
        <v>38</v>
      </c>
      <c r="G51" s="15"/>
      <c r="H51" s="15"/>
      <c r="I51" s="15"/>
      <c r="J51" s="19" t="s">
        <v>2193</v>
      </c>
    </row>
    <row r="52" spans="1:10" ht="15.75" customHeight="1">
      <c r="A52" s="19" t="s">
        <v>2192</v>
      </c>
      <c r="B52" s="11">
        <v>4.0370370370370369E-2</v>
      </c>
      <c r="C52" s="19" t="s">
        <v>19</v>
      </c>
      <c r="D52" s="19" t="s">
        <v>22</v>
      </c>
      <c r="E52" s="13" t="s">
        <v>38</v>
      </c>
      <c r="F52" s="13" t="s">
        <v>38</v>
      </c>
      <c r="G52" s="15"/>
      <c r="H52" s="15"/>
      <c r="I52" s="15"/>
      <c r="J52" s="19" t="s">
        <v>2193</v>
      </c>
    </row>
    <row r="53" spans="1:10" ht="15.75" customHeight="1">
      <c r="A53" s="19" t="s">
        <v>2192</v>
      </c>
      <c r="B53" s="11">
        <v>4.0370370370370369E-2</v>
      </c>
      <c r="C53" s="19" t="s">
        <v>19</v>
      </c>
      <c r="D53" s="19" t="s">
        <v>22</v>
      </c>
      <c r="E53" s="13">
        <v>35</v>
      </c>
      <c r="F53" s="14">
        <f>E53-13-10</f>
        <v>12</v>
      </c>
      <c r="G53" s="15"/>
      <c r="H53" s="15"/>
      <c r="I53" s="15"/>
      <c r="J53" s="19" t="s">
        <v>1125</v>
      </c>
    </row>
    <row r="54" spans="1:10" ht="15.75" customHeight="1">
      <c r="A54" s="19" t="s">
        <v>2192</v>
      </c>
      <c r="B54" s="11">
        <v>4.0381944444444443E-2</v>
      </c>
      <c r="C54" s="19" t="s">
        <v>888</v>
      </c>
      <c r="D54" s="19" t="s">
        <v>22</v>
      </c>
      <c r="E54" s="13">
        <v>20</v>
      </c>
      <c r="F54" s="14">
        <f>E54-1-10</f>
        <v>9</v>
      </c>
      <c r="G54" s="15"/>
      <c r="H54" s="15"/>
      <c r="I54" s="15"/>
      <c r="J54" s="19" t="s">
        <v>1125</v>
      </c>
    </row>
    <row r="55" spans="1:10" ht="15.75" customHeight="1">
      <c r="A55" s="19" t="s">
        <v>2192</v>
      </c>
      <c r="B55" s="11">
        <v>4.0393518518518516E-2</v>
      </c>
      <c r="C55" s="19" t="s">
        <v>66</v>
      </c>
      <c r="D55" s="19" t="s">
        <v>22</v>
      </c>
      <c r="E55" s="13">
        <v>31</v>
      </c>
      <c r="F55" s="13">
        <f>E55-2-10</f>
        <v>19</v>
      </c>
      <c r="G55" s="15"/>
      <c r="H55" s="15"/>
      <c r="I55" s="15"/>
      <c r="J55" s="19" t="s">
        <v>1125</v>
      </c>
    </row>
    <row r="56" spans="1:10" ht="15.75" customHeight="1">
      <c r="A56" s="19" t="s">
        <v>2192</v>
      </c>
      <c r="B56" s="11">
        <v>4.0451388888888891E-2</v>
      </c>
      <c r="C56" s="19" t="s">
        <v>18</v>
      </c>
      <c r="D56" s="19" t="s">
        <v>22</v>
      </c>
      <c r="E56" s="13">
        <v>29</v>
      </c>
      <c r="F56" s="14">
        <f>E56-4-10</f>
        <v>15</v>
      </c>
      <c r="G56" s="15"/>
      <c r="H56" s="15"/>
      <c r="I56" s="15"/>
      <c r="J56" s="19" t="s">
        <v>1125</v>
      </c>
    </row>
    <row r="57" spans="1:10" ht="15.75" customHeight="1">
      <c r="A57" s="19" t="s">
        <v>2192</v>
      </c>
      <c r="B57" s="11">
        <v>4.1157407407407406E-2</v>
      </c>
      <c r="C57" s="19" t="s">
        <v>19</v>
      </c>
      <c r="D57" s="19" t="s">
        <v>22</v>
      </c>
      <c r="E57" s="13">
        <v>28</v>
      </c>
      <c r="F57" s="14">
        <f>E57-13-10</f>
        <v>5</v>
      </c>
      <c r="G57" s="15"/>
      <c r="H57" s="15"/>
      <c r="I57" s="15"/>
      <c r="J57" s="19" t="s">
        <v>1125</v>
      </c>
    </row>
    <row r="58" spans="1:10" ht="15.75" customHeight="1">
      <c r="A58" s="19" t="s">
        <v>2192</v>
      </c>
      <c r="B58" s="11">
        <v>4.1180555555555554E-2</v>
      </c>
      <c r="C58" s="19" t="s">
        <v>14</v>
      </c>
      <c r="D58" s="19" t="s">
        <v>22</v>
      </c>
      <c r="E58" s="13" t="s">
        <v>38</v>
      </c>
      <c r="F58" s="13" t="s">
        <v>38</v>
      </c>
      <c r="G58" s="15"/>
      <c r="H58" s="15"/>
      <c r="I58" s="15"/>
      <c r="J58" s="19" t="s">
        <v>2200</v>
      </c>
    </row>
    <row r="59" spans="1:10" ht="13">
      <c r="A59" s="19" t="s">
        <v>2192</v>
      </c>
      <c r="B59" s="11">
        <v>4.1180555555555554E-2</v>
      </c>
      <c r="C59" s="19" t="s">
        <v>14</v>
      </c>
      <c r="D59" s="19" t="s">
        <v>22</v>
      </c>
      <c r="E59" s="13">
        <v>31</v>
      </c>
      <c r="F59" s="13">
        <f>E59-9-10</f>
        <v>12</v>
      </c>
      <c r="G59" s="15"/>
      <c r="H59" s="15"/>
      <c r="I59" s="15"/>
      <c r="J59" s="19" t="s">
        <v>1125</v>
      </c>
    </row>
    <row r="60" spans="1:10" ht="13">
      <c r="A60" s="19" t="s">
        <v>2192</v>
      </c>
      <c r="B60" s="11">
        <v>4.1203703703703701E-2</v>
      </c>
      <c r="C60" s="19" t="s">
        <v>21</v>
      </c>
      <c r="D60" s="19" t="s">
        <v>22</v>
      </c>
      <c r="E60" s="13">
        <v>28</v>
      </c>
      <c r="F60" s="13">
        <f>E60-2-10</f>
        <v>16</v>
      </c>
      <c r="G60" s="15"/>
      <c r="H60" s="15"/>
      <c r="I60" s="15"/>
      <c r="J60" s="19" t="s">
        <v>1125</v>
      </c>
    </row>
    <row r="61" spans="1:10" ht="13">
      <c r="A61" s="19" t="s">
        <v>2192</v>
      </c>
      <c r="B61" s="11">
        <v>4.1238425925925928E-2</v>
      </c>
      <c r="C61" s="19" t="s">
        <v>13</v>
      </c>
      <c r="D61" s="19" t="s">
        <v>22</v>
      </c>
      <c r="E61" s="13" t="s">
        <v>38</v>
      </c>
      <c r="F61" s="13" t="s">
        <v>38</v>
      </c>
      <c r="G61" s="15"/>
      <c r="H61" s="15"/>
      <c r="I61" s="15"/>
      <c r="J61" s="19" t="s">
        <v>2200</v>
      </c>
    </row>
    <row r="62" spans="1:10" ht="13">
      <c r="A62" s="19" t="s">
        <v>2192</v>
      </c>
      <c r="B62" s="11">
        <v>4.1238425925925928E-2</v>
      </c>
      <c r="C62" s="19" t="s">
        <v>13</v>
      </c>
      <c r="D62" s="19" t="s">
        <v>22</v>
      </c>
      <c r="E62" s="13">
        <v>17</v>
      </c>
      <c r="F62" s="14">
        <f>E62-0-10</f>
        <v>7</v>
      </c>
      <c r="G62" s="15"/>
      <c r="H62" s="15"/>
      <c r="I62" s="15"/>
      <c r="J62" s="19" t="s">
        <v>1125</v>
      </c>
    </row>
    <row r="63" spans="1:10" ht="13">
      <c r="A63" s="19" t="s">
        <v>2192</v>
      </c>
      <c r="B63" s="11">
        <v>4.1238425925925928E-2</v>
      </c>
      <c r="C63" s="19" t="s">
        <v>18</v>
      </c>
      <c r="D63" s="19" t="s">
        <v>22</v>
      </c>
      <c r="E63" s="13" t="s">
        <v>38</v>
      </c>
      <c r="F63" s="13" t="s">
        <v>38</v>
      </c>
      <c r="G63" s="15"/>
      <c r="H63" s="15"/>
      <c r="I63" s="15"/>
      <c r="J63" s="19" t="s">
        <v>2200</v>
      </c>
    </row>
    <row r="64" spans="1:10" ht="13">
      <c r="A64" s="19" t="s">
        <v>2192</v>
      </c>
      <c r="B64" s="11">
        <v>4.1238425925925928E-2</v>
      </c>
      <c r="C64" s="19" t="s">
        <v>18</v>
      </c>
      <c r="D64" s="19" t="s">
        <v>22</v>
      </c>
      <c r="E64" s="13">
        <v>26</v>
      </c>
      <c r="F64" s="13">
        <f>E64-4-10</f>
        <v>12</v>
      </c>
      <c r="G64" s="15"/>
      <c r="H64" s="15"/>
      <c r="I64" s="15"/>
      <c r="J64" s="19" t="s">
        <v>1125</v>
      </c>
    </row>
    <row r="65" spans="1:10" ht="13">
      <c r="A65" s="19" t="s">
        <v>2192</v>
      </c>
      <c r="B65" s="11">
        <v>4.1261574074074076E-2</v>
      </c>
      <c r="C65" s="19" t="s">
        <v>888</v>
      </c>
      <c r="D65" s="19" t="s">
        <v>22</v>
      </c>
      <c r="E65" s="13" t="s">
        <v>38</v>
      </c>
      <c r="F65" s="13" t="s">
        <v>38</v>
      </c>
      <c r="G65" s="15"/>
      <c r="H65" s="15"/>
      <c r="I65" s="15"/>
      <c r="J65" s="19" t="s">
        <v>2200</v>
      </c>
    </row>
    <row r="66" spans="1:10" ht="13">
      <c r="A66" s="19" t="s">
        <v>2192</v>
      </c>
      <c r="B66" s="11">
        <v>4.1261574074074076E-2</v>
      </c>
      <c r="C66" s="19" t="s">
        <v>888</v>
      </c>
      <c r="D66" s="19" t="s">
        <v>22</v>
      </c>
      <c r="E66" s="13">
        <v>17</v>
      </c>
      <c r="F66" s="14">
        <f>E66-1-10</f>
        <v>6</v>
      </c>
      <c r="G66" s="15"/>
      <c r="H66" s="15"/>
      <c r="I66" s="15"/>
      <c r="J66" s="19" t="s">
        <v>1125</v>
      </c>
    </row>
    <row r="67" spans="1:10" ht="13">
      <c r="A67" s="19" t="s">
        <v>2192</v>
      </c>
      <c r="B67" s="11">
        <v>4.1296296296296296E-2</v>
      </c>
      <c r="C67" s="19" t="s">
        <v>66</v>
      </c>
      <c r="D67" s="19" t="s">
        <v>22</v>
      </c>
      <c r="E67" s="13" t="s">
        <v>38</v>
      </c>
      <c r="F67" s="13" t="s">
        <v>38</v>
      </c>
      <c r="G67" s="15"/>
      <c r="H67" s="15"/>
      <c r="I67" s="15"/>
      <c r="J67" s="19" t="s">
        <v>2200</v>
      </c>
    </row>
    <row r="68" spans="1:10" ht="13">
      <c r="A68" s="19" t="s">
        <v>2192</v>
      </c>
      <c r="B68" s="11">
        <v>4.1296296296296296E-2</v>
      </c>
      <c r="C68" s="19" t="s">
        <v>66</v>
      </c>
      <c r="D68" s="19" t="s">
        <v>22</v>
      </c>
      <c r="E68" s="13" t="s">
        <v>20</v>
      </c>
      <c r="F68" s="13">
        <v>1</v>
      </c>
      <c r="G68" s="15"/>
      <c r="H68" s="15"/>
      <c r="I68" s="15"/>
      <c r="J68" s="15"/>
    </row>
    <row r="69" spans="1:10" ht="13">
      <c r="A69" s="19" t="s">
        <v>2192</v>
      </c>
      <c r="B69" s="11">
        <v>4.2453703703703702E-2</v>
      </c>
      <c r="C69" s="19" t="s">
        <v>13</v>
      </c>
      <c r="D69" s="19" t="s">
        <v>242</v>
      </c>
      <c r="E69" s="13">
        <v>6</v>
      </c>
      <c r="F69" s="14">
        <f>E69--2</f>
        <v>8</v>
      </c>
      <c r="G69" s="15"/>
      <c r="H69" s="15"/>
      <c r="I69" s="15"/>
      <c r="J69" s="19" t="s">
        <v>2213</v>
      </c>
    </row>
    <row r="70" spans="1:10" ht="13">
      <c r="A70" s="19" t="s">
        <v>2192</v>
      </c>
      <c r="B70" s="11">
        <v>4.2476851851851849E-2</v>
      </c>
      <c r="C70" s="19" t="s">
        <v>18</v>
      </c>
      <c r="D70" s="19" t="s">
        <v>113</v>
      </c>
      <c r="E70" s="13">
        <v>13</v>
      </c>
      <c r="F70" s="14">
        <f>E70-9</f>
        <v>4</v>
      </c>
      <c r="G70" s="15"/>
      <c r="H70" s="15"/>
      <c r="I70" s="15"/>
      <c r="J70" s="15"/>
    </row>
    <row r="71" spans="1:10" ht="13">
      <c r="A71" s="19" t="s">
        <v>2192</v>
      </c>
      <c r="B71" s="11">
        <v>4.2500000000000003E-2</v>
      </c>
      <c r="C71" s="19" t="s">
        <v>14</v>
      </c>
      <c r="D71" s="19" t="s">
        <v>113</v>
      </c>
      <c r="E71" s="13">
        <v>5</v>
      </c>
      <c r="F71" s="14">
        <f>E71-3</f>
        <v>2</v>
      </c>
      <c r="G71" s="15"/>
      <c r="H71" s="15"/>
      <c r="I71" s="15"/>
      <c r="J71" s="19" t="s">
        <v>2214</v>
      </c>
    </row>
    <row r="72" spans="1:10" ht="13">
      <c r="A72" s="19" t="s">
        <v>2192</v>
      </c>
      <c r="B72" s="11">
        <v>4.2511574074074077E-2</v>
      </c>
      <c r="C72" s="19" t="s">
        <v>21</v>
      </c>
      <c r="D72" s="19" t="s">
        <v>113</v>
      </c>
      <c r="E72" s="13">
        <v>17</v>
      </c>
      <c r="F72" s="14">
        <f>E72-8</f>
        <v>9</v>
      </c>
      <c r="G72" s="15"/>
      <c r="H72" s="15"/>
      <c r="I72" s="15"/>
      <c r="J72" s="15"/>
    </row>
    <row r="73" spans="1:10" ht="13">
      <c r="A73" s="19" t="s">
        <v>2192</v>
      </c>
      <c r="B73" s="11">
        <v>4.252314814814815E-2</v>
      </c>
      <c r="C73" s="19" t="s">
        <v>19</v>
      </c>
      <c r="D73" s="19" t="s">
        <v>113</v>
      </c>
      <c r="E73" s="13">
        <v>4</v>
      </c>
      <c r="F73" s="14">
        <f>E73-0</f>
        <v>4</v>
      </c>
      <c r="G73" s="15"/>
      <c r="H73" s="15"/>
      <c r="I73" s="15"/>
      <c r="J73" s="19" t="s">
        <v>2215</v>
      </c>
    </row>
    <row r="74" spans="1:10" ht="13">
      <c r="A74" s="19" t="s">
        <v>2192</v>
      </c>
      <c r="B74" s="11">
        <v>4.2557870370370371E-2</v>
      </c>
      <c r="C74" s="19" t="s">
        <v>888</v>
      </c>
      <c r="D74" s="19" t="s">
        <v>113</v>
      </c>
      <c r="E74" s="13">
        <v>22</v>
      </c>
      <c r="F74" s="14">
        <f>E74-9</f>
        <v>13</v>
      </c>
      <c r="G74" s="15"/>
      <c r="H74" s="15"/>
      <c r="I74" s="15"/>
      <c r="J74" s="15"/>
    </row>
    <row r="75" spans="1:10" ht="13">
      <c r="A75" s="19" t="s">
        <v>2192</v>
      </c>
      <c r="B75" s="11">
        <v>4.2615740740740739E-2</v>
      </c>
      <c r="C75" s="19" t="s">
        <v>66</v>
      </c>
      <c r="D75" s="19" t="s">
        <v>113</v>
      </c>
      <c r="E75" s="13">
        <v>16</v>
      </c>
      <c r="F75" s="13">
        <f>E75-0</f>
        <v>16</v>
      </c>
      <c r="G75" s="15"/>
      <c r="H75" s="15"/>
      <c r="I75" s="15"/>
      <c r="J75" s="15"/>
    </row>
    <row r="76" spans="1:10" ht="13">
      <c r="A76" s="19" t="s">
        <v>2192</v>
      </c>
      <c r="B76" s="11">
        <v>4.341435185185185E-2</v>
      </c>
      <c r="C76" s="19" t="s">
        <v>14</v>
      </c>
      <c r="D76" s="19" t="s">
        <v>45</v>
      </c>
      <c r="E76" s="13">
        <v>6</v>
      </c>
      <c r="F76" s="14"/>
      <c r="G76" s="15"/>
      <c r="H76" s="15"/>
      <c r="I76" s="15"/>
      <c r="J76" s="19" t="s">
        <v>2217</v>
      </c>
    </row>
    <row r="77" spans="1:10" ht="13">
      <c r="A77" s="19" t="s">
        <v>2192</v>
      </c>
      <c r="B77" s="11">
        <v>4.4236111111111108E-2</v>
      </c>
      <c r="C77" s="19" t="s">
        <v>18</v>
      </c>
      <c r="D77" s="19" t="s">
        <v>109</v>
      </c>
      <c r="E77" s="13" t="s">
        <v>38</v>
      </c>
      <c r="F77" s="13" t="s">
        <v>38</v>
      </c>
      <c r="G77" s="15"/>
      <c r="H77" s="15"/>
      <c r="I77" s="15"/>
      <c r="J77" s="19" t="s">
        <v>2193</v>
      </c>
    </row>
    <row r="78" spans="1:10" ht="13">
      <c r="A78" s="19" t="s">
        <v>2192</v>
      </c>
      <c r="B78" s="11">
        <v>4.4236111111111108E-2</v>
      </c>
      <c r="C78" s="19" t="s">
        <v>18</v>
      </c>
      <c r="D78" s="19" t="s">
        <v>109</v>
      </c>
      <c r="E78" s="13">
        <v>22</v>
      </c>
      <c r="F78" s="13">
        <v>19</v>
      </c>
      <c r="G78" s="15"/>
      <c r="H78" s="15"/>
      <c r="I78" s="15"/>
      <c r="J78" s="15"/>
    </row>
    <row r="79" spans="1:10" ht="13">
      <c r="A79" s="19" t="s">
        <v>2192</v>
      </c>
      <c r="B79" s="11">
        <v>4.4675925925925924E-2</v>
      </c>
      <c r="C79" s="19" t="s">
        <v>14</v>
      </c>
      <c r="D79" s="19" t="s">
        <v>15</v>
      </c>
      <c r="E79" s="13">
        <v>9</v>
      </c>
      <c r="F79" s="13">
        <f>E79-3</f>
        <v>6</v>
      </c>
      <c r="G79" s="15"/>
      <c r="H79" s="15"/>
      <c r="I79" s="15"/>
      <c r="J79" s="15"/>
    </row>
    <row r="80" spans="1:10" ht="13">
      <c r="A80" s="19" t="s">
        <v>2192</v>
      </c>
      <c r="B80" s="11">
        <v>4.5763888888888889E-2</v>
      </c>
      <c r="C80" s="19" t="s">
        <v>18</v>
      </c>
      <c r="D80" s="19" t="s">
        <v>22</v>
      </c>
      <c r="E80" s="13">
        <v>24</v>
      </c>
      <c r="F80" s="13">
        <f>E80-4-10</f>
        <v>10</v>
      </c>
      <c r="G80" s="15"/>
      <c r="H80" s="15"/>
      <c r="I80" s="15"/>
      <c r="J80" s="19" t="s">
        <v>1125</v>
      </c>
    </row>
    <row r="81" spans="1:10" ht="13">
      <c r="A81" s="19" t="s">
        <v>2192</v>
      </c>
      <c r="B81" s="11">
        <v>4.5763888888888889E-2</v>
      </c>
      <c r="C81" s="19" t="s">
        <v>13</v>
      </c>
      <c r="D81" s="19" t="s">
        <v>22</v>
      </c>
      <c r="E81" s="13">
        <v>24</v>
      </c>
      <c r="F81" s="14">
        <f>E81-0-10</f>
        <v>14</v>
      </c>
      <c r="G81" s="15"/>
      <c r="H81" s="15"/>
      <c r="I81" s="15"/>
      <c r="J81" s="19" t="s">
        <v>1125</v>
      </c>
    </row>
    <row r="82" spans="1:10" ht="13">
      <c r="A82" s="19" t="s">
        <v>2192</v>
      </c>
      <c r="B82" s="11">
        <v>4.5810185185185183E-2</v>
      </c>
      <c r="C82" s="19" t="s">
        <v>14</v>
      </c>
      <c r="D82" s="19" t="s">
        <v>22</v>
      </c>
      <c r="E82" s="13">
        <v>35</v>
      </c>
      <c r="F82" s="13">
        <f>E82-9-10</f>
        <v>16</v>
      </c>
      <c r="G82" s="15"/>
      <c r="H82" s="15"/>
      <c r="I82" s="15"/>
      <c r="J82" s="19" t="s">
        <v>1125</v>
      </c>
    </row>
    <row r="83" spans="1:10" ht="13">
      <c r="A83" s="19" t="s">
        <v>2192</v>
      </c>
      <c r="B83" s="11">
        <v>4.583333333333333E-2</v>
      </c>
      <c r="C83" s="19" t="s">
        <v>21</v>
      </c>
      <c r="D83" s="19" t="s">
        <v>22</v>
      </c>
      <c r="E83" s="13" t="s">
        <v>38</v>
      </c>
      <c r="F83" s="13" t="s">
        <v>38</v>
      </c>
      <c r="G83" s="15"/>
      <c r="H83" s="15"/>
      <c r="I83" s="15"/>
      <c r="J83" s="19" t="s">
        <v>2193</v>
      </c>
    </row>
    <row r="84" spans="1:10" ht="13">
      <c r="A84" s="19" t="s">
        <v>2192</v>
      </c>
      <c r="B84" s="11">
        <v>4.583333333333333E-2</v>
      </c>
      <c r="C84" s="19" t="s">
        <v>21</v>
      </c>
      <c r="D84" s="19" t="s">
        <v>22</v>
      </c>
      <c r="E84" s="13">
        <v>28</v>
      </c>
      <c r="F84" s="13">
        <f>E84-2-10</f>
        <v>16</v>
      </c>
      <c r="G84" s="15"/>
      <c r="H84" s="15"/>
      <c r="I84" s="15"/>
      <c r="J84" s="19" t="s">
        <v>1125</v>
      </c>
    </row>
    <row r="85" spans="1:10" ht="13">
      <c r="A85" s="19" t="s">
        <v>2192</v>
      </c>
      <c r="B85" s="11">
        <v>4.5844907407407411E-2</v>
      </c>
      <c r="C85" s="19" t="s">
        <v>19</v>
      </c>
      <c r="D85" s="19" t="s">
        <v>22</v>
      </c>
      <c r="E85" s="13" t="s">
        <v>38</v>
      </c>
      <c r="F85" s="13" t="s">
        <v>38</v>
      </c>
      <c r="G85" s="15"/>
      <c r="H85" s="15"/>
      <c r="I85" s="15"/>
      <c r="J85" s="19" t="s">
        <v>2193</v>
      </c>
    </row>
    <row r="86" spans="1:10" ht="13">
      <c r="A86" s="19" t="s">
        <v>2192</v>
      </c>
      <c r="B86" s="11">
        <v>4.5844907407407411E-2</v>
      </c>
      <c r="C86" s="19" t="s">
        <v>19</v>
      </c>
      <c r="D86" s="19" t="s">
        <v>22</v>
      </c>
      <c r="E86" s="13">
        <v>37</v>
      </c>
      <c r="F86" s="13">
        <f>E86-13-10</f>
        <v>14</v>
      </c>
      <c r="G86" s="15"/>
      <c r="H86" s="15"/>
      <c r="I86" s="15"/>
      <c r="J86" s="19" t="s">
        <v>1125</v>
      </c>
    </row>
    <row r="87" spans="1:10" ht="13">
      <c r="A87" s="19" t="s">
        <v>2192</v>
      </c>
      <c r="B87" s="11">
        <v>4.5856481481481484E-2</v>
      </c>
      <c r="C87" s="19" t="s">
        <v>888</v>
      </c>
      <c r="D87" s="19" t="s">
        <v>22</v>
      </c>
      <c r="E87" s="13">
        <v>13</v>
      </c>
      <c r="F87" s="13">
        <f>E87-1-10</f>
        <v>2</v>
      </c>
      <c r="G87" s="15"/>
      <c r="H87" s="15"/>
      <c r="I87" s="15"/>
      <c r="J87" s="19" t="s">
        <v>1125</v>
      </c>
    </row>
    <row r="88" spans="1:10" ht="13">
      <c r="A88" s="19" t="s">
        <v>2192</v>
      </c>
      <c r="B88" s="11">
        <v>4.5891203703703705E-2</v>
      </c>
      <c r="C88" s="19" t="s">
        <v>66</v>
      </c>
      <c r="D88" s="19" t="s">
        <v>22</v>
      </c>
      <c r="E88" s="13">
        <v>24</v>
      </c>
      <c r="F88" s="13">
        <f>E88-2-10</f>
        <v>12</v>
      </c>
      <c r="G88" s="15"/>
      <c r="H88" s="15"/>
      <c r="I88" s="15"/>
      <c r="J88" s="19" t="s">
        <v>1125</v>
      </c>
    </row>
    <row r="89" spans="1:10" ht="13">
      <c r="A89" s="19" t="s">
        <v>2192</v>
      </c>
      <c r="B89" s="11">
        <v>4.670138888888889E-2</v>
      </c>
      <c r="C89" s="19" t="s">
        <v>13</v>
      </c>
      <c r="D89" s="19" t="s">
        <v>15</v>
      </c>
      <c r="E89" s="13" t="s">
        <v>20</v>
      </c>
      <c r="F89" s="13">
        <v>1</v>
      </c>
      <c r="G89" s="15"/>
      <c r="H89" s="15"/>
      <c r="I89" s="15"/>
      <c r="J89" s="15"/>
    </row>
    <row r="90" spans="1:10" ht="13">
      <c r="A90" s="19" t="s">
        <v>2192</v>
      </c>
      <c r="B90" s="11">
        <v>4.704861111111111E-2</v>
      </c>
      <c r="C90" s="19" t="s">
        <v>19</v>
      </c>
      <c r="D90" s="19" t="s">
        <v>37</v>
      </c>
      <c r="E90" s="13">
        <v>21</v>
      </c>
      <c r="F90" s="13">
        <f>E90-11</f>
        <v>10</v>
      </c>
      <c r="G90" s="15"/>
      <c r="H90" s="15"/>
      <c r="I90" s="15"/>
      <c r="J90" s="15"/>
    </row>
    <row r="91" spans="1:10" ht="13">
      <c r="A91" s="19" t="s">
        <v>2192</v>
      </c>
      <c r="B91" s="11">
        <v>4.8865740740740737E-2</v>
      </c>
      <c r="C91" s="19" t="s">
        <v>13</v>
      </c>
      <c r="D91" s="19" t="s">
        <v>15</v>
      </c>
      <c r="E91" s="13">
        <v>21</v>
      </c>
      <c r="F91" s="14">
        <f>E91-2</f>
        <v>19</v>
      </c>
      <c r="G91" s="15"/>
      <c r="H91" s="15"/>
      <c r="I91" s="15"/>
      <c r="J91" s="15"/>
    </row>
    <row r="92" spans="1:10" ht="13">
      <c r="A92" s="19" t="s">
        <v>2192</v>
      </c>
      <c r="B92" s="11">
        <v>4.9583333333333333E-2</v>
      </c>
      <c r="C92" s="19" t="s">
        <v>13</v>
      </c>
      <c r="D92" s="19" t="s">
        <v>22</v>
      </c>
      <c r="E92" s="13">
        <v>16</v>
      </c>
      <c r="F92" s="13">
        <f>E92-0-10</f>
        <v>6</v>
      </c>
      <c r="G92" s="15"/>
      <c r="H92" s="15"/>
      <c r="I92" s="15"/>
      <c r="J92" s="19" t="s">
        <v>1125</v>
      </c>
    </row>
    <row r="93" spans="1:10" ht="13">
      <c r="A93" s="19" t="s">
        <v>2192</v>
      </c>
      <c r="B93" s="11">
        <v>4.9583333333333333E-2</v>
      </c>
      <c r="C93" s="19" t="s">
        <v>13</v>
      </c>
      <c r="D93" s="19" t="s">
        <v>22</v>
      </c>
      <c r="E93" s="13" t="s">
        <v>38</v>
      </c>
      <c r="F93" s="13" t="s">
        <v>38</v>
      </c>
      <c r="G93" s="15"/>
      <c r="H93" s="15"/>
      <c r="I93" s="15"/>
      <c r="J93" s="19" t="s">
        <v>2200</v>
      </c>
    </row>
    <row r="94" spans="1:10" ht="13">
      <c r="A94" s="19" t="s">
        <v>2192</v>
      </c>
      <c r="B94" s="11">
        <v>4.9687500000000002E-2</v>
      </c>
      <c r="C94" s="19" t="s">
        <v>14</v>
      </c>
      <c r="D94" s="19" t="s">
        <v>22</v>
      </c>
      <c r="E94" s="13">
        <v>22</v>
      </c>
      <c r="F94" s="14">
        <f>E94-9-10</f>
        <v>3</v>
      </c>
      <c r="G94" s="15"/>
      <c r="H94" s="15"/>
      <c r="I94" s="15"/>
      <c r="J94" s="19" t="s">
        <v>1125</v>
      </c>
    </row>
    <row r="95" spans="1:10" ht="13">
      <c r="A95" s="19" t="s">
        <v>2192</v>
      </c>
      <c r="B95" s="11">
        <v>4.9687500000000002E-2</v>
      </c>
      <c r="C95" s="19" t="s">
        <v>14</v>
      </c>
      <c r="D95" s="19" t="s">
        <v>22</v>
      </c>
      <c r="E95" s="13" t="s">
        <v>38</v>
      </c>
      <c r="F95" s="13" t="s">
        <v>38</v>
      </c>
      <c r="G95" s="15"/>
      <c r="H95" s="15"/>
      <c r="I95" s="15"/>
      <c r="J95" s="19" t="s">
        <v>2200</v>
      </c>
    </row>
    <row r="96" spans="1:10" ht="13">
      <c r="A96" s="19" t="s">
        <v>2192</v>
      </c>
      <c r="B96" s="11">
        <v>4.9699074074074076E-2</v>
      </c>
      <c r="C96" s="19" t="s">
        <v>21</v>
      </c>
      <c r="D96" s="19" t="s">
        <v>22</v>
      </c>
      <c r="E96" s="13">
        <v>16</v>
      </c>
      <c r="F96" s="13">
        <f>E96-2-10</f>
        <v>4</v>
      </c>
      <c r="G96" s="15"/>
      <c r="H96" s="15"/>
      <c r="I96" s="15"/>
      <c r="J96" s="19" t="s">
        <v>1125</v>
      </c>
    </row>
    <row r="97" spans="1:10" ht="13">
      <c r="A97" s="19" t="s">
        <v>2192</v>
      </c>
      <c r="B97" s="11">
        <v>4.971064814814815E-2</v>
      </c>
      <c r="C97" s="19" t="s">
        <v>19</v>
      </c>
      <c r="D97" s="19" t="s">
        <v>22</v>
      </c>
      <c r="E97" s="13" t="s">
        <v>17</v>
      </c>
      <c r="F97" s="13">
        <v>20</v>
      </c>
      <c r="G97" s="15"/>
      <c r="H97" s="15"/>
      <c r="I97" s="15"/>
      <c r="J97" s="19" t="s">
        <v>1125</v>
      </c>
    </row>
    <row r="98" spans="1:10" ht="13">
      <c r="A98" s="19" t="s">
        <v>2192</v>
      </c>
      <c r="B98" s="11">
        <v>4.9722222222222223E-2</v>
      </c>
      <c r="C98" s="19" t="s">
        <v>888</v>
      </c>
      <c r="D98" s="19" t="s">
        <v>22</v>
      </c>
      <c r="E98" s="13">
        <v>15</v>
      </c>
      <c r="F98" s="14">
        <f>E98-1-10</f>
        <v>4</v>
      </c>
      <c r="G98" s="15"/>
      <c r="H98" s="15"/>
      <c r="I98" s="15"/>
      <c r="J98" s="19" t="s">
        <v>1125</v>
      </c>
    </row>
    <row r="99" spans="1:10" ht="13">
      <c r="A99" s="19" t="s">
        <v>2192</v>
      </c>
      <c r="B99" s="11">
        <v>4.9722222222222223E-2</v>
      </c>
      <c r="C99" s="19" t="s">
        <v>888</v>
      </c>
      <c r="D99" s="19" t="s">
        <v>22</v>
      </c>
      <c r="E99" s="13" t="s">
        <v>38</v>
      </c>
      <c r="F99" s="13" t="s">
        <v>38</v>
      </c>
      <c r="G99" s="15"/>
      <c r="H99" s="15"/>
      <c r="I99" s="15"/>
      <c r="J99" s="19" t="s">
        <v>2200</v>
      </c>
    </row>
    <row r="100" spans="1:10" ht="13">
      <c r="A100" s="19" t="s">
        <v>2192</v>
      </c>
      <c r="B100" s="11">
        <v>4.9733796296296297E-2</v>
      </c>
      <c r="C100" s="19" t="s">
        <v>66</v>
      </c>
      <c r="D100" s="19" t="s">
        <v>22</v>
      </c>
      <c r="E100" s="13">
        <v>16</v>
      </c>
      <c r="F100" s="14">
        <f>E100-2-10</f>
        <v>4</v>
      </c>
      <c r="G100" s="15"/>
      <c r="H100" s="15"/>
      <c r="I100" s="15"/>
      <c r="J100" s="19" t="s">
        <v>1125</v>
      </c>
    </row>
    <row r="101" spans="1:10" ht="13">
      <c r="A101" s="19" t="s">
        <v>2192</v>
      </c>
      <c r="B101" s="11">
        <v>4.9733796296296297E-2</v>
      </c>
      <c r="C101" s="19" t="s">
        <v>66</v>
      </c>
      <c r="D101" s="19" t="s">
        <v>22</v>
      </c>
      <c r="E101" s="13" t="s">
        <v>38</v>
      </c>
      <c r="F101" s="13" t="s">
        <v>38</v>
      </c>
      <c r="G101" s="15"/>
      <c r="H101" s="15"/>
      <c r="I101" s="15"/>
      <c r="J101" s="19" t="s">
        <v>2200</v>
      </c>
    </row>
    <row r="102" spans="1:10" ht="13">
      <c r="A102" s="19" t="s">
        <v>2192</v>
      </c>
      <c r="B102" s="11">
        <v>4.9733796296296297E-2</v>
      </c>
      <c r="C102" s="19" t="s">
        <v>18</v>
      </c>
      <c r="D102" s="19" t="s">
        <v>22</v>
      </c>
      <c r="E102" s="13">
        <v>19</v>
      </c>
      <c r="F102" s="13">
        <f>E102-4-10</f>
        <v>5</v>
      </c>
      <c r="G102" s="15"/>
      <c r="H102" s="15"/>
      <c r="I102" s="15"/>
      <c r="J102" s="19" t="s">
        <v>1125</v>
      </c>
    </row>
    <row r="103" spans="1:10" ht="13">
      <c r="A103" s="19" t="s">
        <v>2192</v>
      </c>
      <c r="B103" s="11">
        <v>4.9733796296296297E-2</v>
      </c>
      <c r="C103" s="19" t="s">
        <v>18</v>
      </c>
      <c r="D103" s="19" t="s">
        <v>22</v>
      </c>
      <c r="E103" s="13" t="s">
        <v>38</v>
      </c>
      <c r="F103" s="13" t="s">
        <v>38</v>
      </c>
      <c r="G103" s="15"/>
      <c r="H103" s="15"/>
      <c r="I103" s="15"/>
      <c r="J103" s="19" t="s">
        <v>2200</v>
      </c>
    </row>
    <row r="104" spans="1:10" ht="13">
      <c r="A104" s="19" t="s">
        <v>2192</v>
      </c>
      <c r="B104" s="11">
        <v>5.0243055555555555E-2</v>
      </c>
      <c r="C104" s="19" t="s">
        <v>13</v>
      </c>
      <c r="D104" s="19" t="s">
        <v>2237</v>
      </c>
      <c r="E104" s="13">
        <v>11</v>
      </c>
      <c r="F104" s="14">
        <f>E104--2</f>
        <v>13</v>
      </c>
      <c r="G104" s="15"/>
      <c r="H104" s="15"/>
      <c r="I104" s="15"/>
      <c r="J104" s="19" t="s">
        <v>2213</v>
      </c>
    </row>
    <row r="105" spans="1:10" ht="13">
      <c r="A105" s="19" t="s">
        <v>2192</v>
      </c>
      <c r="B105" s="11">
        <v>5.0289351851851849E-2</v>
      </c>
      <c r="C105" s="19" t="s">
        <v>18</v>
      </c>
      <c r="D105" s="19" t="s">
        <v>113</v>
      </c>
      <c r="E105" s="13">
        <v>19</v>
      </c>
      <c r="F105" s="14">
        <f>E105-9</f>
        <v>10</v>
      </c>
      <c r="G105" s="15"/>
      <c r="H105" s="15"/>
      <c r="I105" s="15"/>
      <c r="J105" s="15"/>
    </row>
    <row r="106" spans="1:10" ht="13">
      <c r="A106" s="19" t="s">
        <v>2192</v>
      </c>
      <c r="B106" s="11">
        <v>5.0312500000000003E-2</v>
      </c>
      <c r="C106" s="19" t="s">
        <v>21</v>
      </c>
      <c r="D106" s="19" t="s">
        <v>113</v>
      </c>
      <c r="E106" s="13">
        <v>11</v>
      </c>
      <c r="F106" s="13">
        <f>E106-8</f>
        <v>3</v>
      </c>
      <c r="G106" s="15"/>
      <c r="H106" s="15"/>
      <c r="I106" s="15"/>
      <c r="J106" s="19" t="s">
        <v>2241</v>
      </c>
    </row>
    <row r="107" spans="1:10" ht="13">
      <c r="A107" s="19" t="s">
        <v>2192</v>
      </c>
      <c r="B107" s="11">
        <v>5.0324074074074077E-2</v>
      </c>
      <c r="C107" s="19" t="s">
        <v>19</v>
      </c>
      <c r="D107" s="19" t="s">
        <v>113</v>
      </c>
      <c r="E107" s="13">
        <v>11</v>
      </c>
      <c r="F107" s="13">
        <f>E107-0</f>
        <v>11</v>
      </c>
      <c r="G107" s="15"/>
      <c r="H107" s="15"/>
      <c r="I107" s="15"/>
      <c r="J107" s="19" t="s">
        <v>2243</v>
      </c>
    </row>
    <row r="108" spans="1:10" ht="13">
      <c r="A108" s="19" t="s">
        <v>2192</v>
      </c>
      <c r="B108" s="11">
        <v>5.033564814814815E-2</v>
      </c>
      <c r="C108" s="19" t="s">
        <v>888</v>
      </c>
      <c r="D108" s="19" t="s">
        <v>113</v>
      </c>
      <c r="E108" s="13">
        <v>28</v>
      </c>
      <c r="F108" s="13">
        <f>E108-9</f>
        <v>19</v>
      </c>
      <c r="G108" s="15"/>
      <c r="H108" s="15"/>
      <c r="I108" s="15"/>
      <c r="J108" s="15"/>
    </row>
    <row r="109" spans="1:10" ht="13">
      <c r="A109" s="19" t="s">
        <v>2192</v>
      </c>
      <c r="B109" s="11">
        <v>5.0347222222222224E-2</v>
      </c>
      <c r="C109" s="19" t="s">
        <v>66</v>
      </c>
      <c r="D109" s="19" t="s">
        <v>113</v>
      </c>
      <c r="E109" s="13">
        <v>16</v>
      </c>
      <c r="F109" s="13">
        <f t="shared" ref="F109:F110" si="0">E109-0</f>
        <v>16</v>
      </c>
      <c r="G109" s="15"/>
      <c r="H109" s="15"/>
      <c r="I109" s="15"/>
      <c r="J109" s="15"/>
    </row>
    <row r="110" spans="1:10" ht="13">
      <c r="A110" s="19" t="s">
        <v>2192</v>
      </c>
      <c r="B110" s="11">
        <v>5.0833333333333335E-2</v>
      </c>
      <c r="C110" s="19" t="s">
        <v>21</v>
      </c>
      <c r="D110" s="19" t="s">
        <v>30</v>
      </c>
      <c r="E110" s="13">
        <v>10</v>
      </c>
      <c r="F110" s="13">
        <f t="shared" si="0"/>
        <v>10</v>
      </c>
      <c r="G110" s="15"/>
      <c r="H110" s="15"/>
      <c r="I110" s="15"/>
      <c r="J110" s="19" t="s">
        <v>2246</v>
      </c>
    </row>
    <row r="111" spans="1:10" ht="13">
      <c r="A111" s="19" t="s">
        <v>2192</v>
      </c>
      <c r="B111" s="11">
        <v>5.1412037037037034E-2</v>
      </c>
      <c r="C111" s="19" t="s">
        <v>19</v>
      </c>
      <c r="D111" s="19" t="s">
        <v>30</v>
      </c>
      <c r="E111" s="13">
        <v>13</v>
      </c>
      <c r="F111" s="14">
        <f>E111-9</f>
        <v>4</v>
      </c>
      <c r="G111" s="15"/>
      <c r="H111" s="15"/>
      <c r="I111" s="15"/>
      <c r="J111" s="19" t="s">
        <v>2249</v>
      </c>
    </row>
    <row r="112" spans="1:10" ht="13">
      <c r="A112" s="19" t="s">
        <v>2192</v>
      </c>
      <c r="B112" s="11">
        <v>5.2060185185185189E-2</v>
      </c>
      <c r="C112" s="19" t="s">
        <v>13</v>
      </c>
      <c r="D112" s="19" t="s">
        <v>27</v>
      </c>
      <c r="E112" s="13">
        <v>9</v>
      </c>
      <c r="F112" s="14">
        <f t="shared" ref="F112:F113" si="1">E112-0</f>
        <v>9</v>
      </c>
      <c r="G112" s="15"/>
      <c r="H112" s="15"/>
      <c r="I112" s="15"/>
      <c r="J112" s="15"/>
    </row>
    <row r="113" spans="1:10" ht="13">
      <c r="A113" s="19" t="s">
        <v>2192</v>
      </c>
      <c r="B113" s="11">
        <v>5.2604166666666667E-2</v>
      </c>
      <c r="C113" s="19" t="s">
        <v>66</v>
      </c>
      <c r="D113" s="19" t="s">
        <v>113</v>
      </c>
      <c r="E113" s="13">
        <v>16</v>
      </c>
      <c r="F113" s="14">
        <f t="shared" si="1"/>
        <v>16</v>
      </c>
      <c r="G113" s="15"/>
      <c r="H113" s="15"/>
      <c r="I113" s="15"/>
      <c r="J113" s="15"/>
    </row>
    <row r="114" spans="1:10" ht="13">
      <c r="A114" s="19" t="s">
        <v>2192</v>
      </c>
      <c r="B114" s="11">
        <v>5.2326388888888888E-2</v>
      </c>
      <c r="C114" s="19" t="s">
        <v>888</v>
      </c>
      <c r="D114" s="19" t="s">
        <v>113</v>
      </c>
      <c r="E114" s="13">
        <v>26</v>
      </c>
      <c r="F114" s="13">
        <f>E114-9</f>
        <v>17</v>
      </c>
      <c r="G114" s="15"/>
      <c r="H114" s="15"/>
      <c r="I114" s="15"/>
      <c r="J114" s="15"/>
    </row>
    <row r="115" spans="1:10" ht="13">
      <c r="A115" s="19" t="s">
        <v>2192</v>
      </c>
      <c r="B115" s="11">
        <v>5.2337962962962961E-2</v>
      </c>
      <c r="C115" s="19" t="s">
        <v>19</v>
      </c>
      <c r="D115" s="19" t="s">
        <v>113</v>
      </c>
      <c r="E115" s="13">
        <v>10</v>
      </c>
      <c r="F115" s="14">
        <f>E115-0</f>
        <v>10</v>
      </c>
      <c r="G115" s="15"/>
      <c r="H115" s="15"/>
      <c r="I115" s="15"/>
      <c r="J115" s="19" t="s">
        <v>2257</v>
      </c>
    </row>
    <row r="116" spans="1:10" ht="13">
      <c r="A116" s="19" t="s">
        <v>2192</v>
      </c>
      <c r="B116" s="11">
        <v>5.2372685185185182E-2</v>
      </c>
      <c r="C116" s="19" t="s">
        <v>21</v>
      </c>
      <c r="D116" s="19" t="s">
        <v>113</v>
      </c>
      <c r="E116" s="13">
        <v>22</v>
      </c>
      <c r="F116" s="14">
        <f>E116-8</f>
        <v>14</v>
      </c>
      <c r="G116" s="15"/>
      <c r="H116" s="15"/>
      <c r="I116" s="15"/>
      <c r="J116" s="15"/>
    </row>
    <row r="117" spans="1:10" ht="13">
      <c r="A117" s="19" t="s">
        <v>2192</v>
      </c>
      <c r="B117" s="11">
        <v>5.2384259259259262E-2</v>
      </c>
      <c r="C117" s="19" t="s">
        <v>14</v>
      </c>
      <c r="D117" s="19" t="s">
        <v>113</v>
      </c>
      <c r="E117" s="13">
        <v>18</v>
      </c>
      <c r="F117" s="13">
        <f>E117-3</f>
        <v>15</v>
      </c>
      <c r="G117" s="15"/>
      <c r="H117" s="15"/>
      <c r="I117" s="15"/>
      <c r="J117" s="15"/>
    </row>
    <row r="118" spans="1:10" ht="13">
      <c r="A118" s="19" t="s">
        <v>2192</v>
      </c>
      <c r="B118" s="11">
        <v>5.2407407407407409E-2</v>
      </c>
      <c r="C118" s="19" t="s">
        <v>13</v>
      </c>
      <c r="D118" s="19" t="s">
        <v>242</v>
      </c>
      <c r="E118" s="13">
        <v>8</v>
      </c>
      <c r="F118" s="13">
        <f>E118--2</f>
        <v>10</v>
      </c>
      <c r="G118" s="15"/>
      <c r="H118" s="15"/>
      <c r="I118" s="15"/>
      <c r="J118" s="15"/>
    </row>
    <row r="119" spans="1:10" ht="13">
      <c r="A119" s="19" t="s">
        <v>2192</v>
      </c>
      <c r="B119" s="11">
        <v>5.2534722222222219E-2</v>
      </c>
      <c r="C119" s="19" t="s">
        <v>18</v>
      </c>
      <c r="D119" s="19" t="s">
        <v>113</v>
      </c>
      <c r="E119" s="13">
        <v>18</v>
      </c>
      <c r="F119" s="13">
        <f>E119-9</f>
        <v>9</v>
      </c>
      <c r="G119" s="15"/>
      <c r="H119" s="15"/>
      <c r="I119" s="15"/>
      <c r="J119" s="15"/>
    </row>
    <row r="120" spans="1:10" ht="13">
      <c r="A120" s="19" t="s">
        <v>2192</v>
      </c>
      <c r="B120" s="11">
        <v>5.2986111111111109E-2</v>
      </c>
      <c r="C120" s="19" t="s">
        <v>19</v>
      </c>
      <c r="D120" s="19" t="s">
        <v>15</v>
      </c>
      <c r="E120" s="13" t="s">
        <v>17</v>
      </c>
      <c r="F120" s="13">
        <v>20</v>
      </c>
      <c r="G120" s="15"/>
      <c r="H120" s="15"/>
      <c r="I120" s="15"/>
      <c r="J120" s="15"/>
    </row>
    <row r="121" spans="1:10" ht="13">
      <c r="A121" s="19" t="s">
        <v>2192</v>
      </c>
      <c r="B121" s="11">
        <v>5.3796296296296293E-2</v>
      </c>
      <c r="C121" s="19" t="s">
        <v>19</v>
      </c>
      <c r="D121" s="19" t="s">
        <v>113</v>
      </c>
      <c r="E121" s="13">
        <v>18</v>
      </c>
      <c r="F121" s="13">
        <f>E121-0</f>
        <v>18</v>
      </c>
      <c r="G121" s="15"/>
      <c r="H121" s="15"/>
      <c r="I121" s="15"/>
      <c r="J121" s="15"/>
    </row>
    <row r="122" spans="1:10" ht="13">
      <c r="A122" s="19" t="s">
        <v>2192</v>
      </c>
      <c r="B122" s="11">
        <v>5.4282407407407404E-2</v>
      </c>
      <c r="C122" s="19" t="s">
        <v>13</v>
      </c>
      <c r="D122" s="19" t="s">
        <v>15</v>
      </c>
      <c r="E122" s="13" t="s">
        <v>17</v>
      </c>
      <c r="F122" s="13">
        <v>20</v>
      </c>
      <c r="G122" s="15"/>
      <c r="H122" s="15"/>
      <c r="I122" s="15"/>
      <c r="J122" s="15"/>
    </row>
    <row r="123" spans="1:10" ht="13">
      <c r="A123" s="19" t="s">
        <v>2192</v>
      </c>
      <c r="B123" s="11">
        <v>5.5046296296296295E-2</v>
      </c>
      <c r="C123" s="19" t="s">
        <v>14</v>
      </c>
      <c r="D123" s="19" t="s">
        <v>22</v>
      </c>
      <c r="E123" s="13" t="s">
        <v>17</v>
      </c>
      <c r="F123" s="13">
        <v>20</v>
      </c>
      <c r="G123" s="15"/>
      <c r="H123" s="15"/>
      <c r="I123" s="15"/>
      <c r="J123" s="19" t="s">
        <v>1125</v>
      </c>
    </row>
    <row r="124" spans="1:10" ht="13">
      <c r="A124" s="19" t="s">
        <v>2192</v>
      </c>
      <c r="B124" s="11">
        <v>5.5613425925925927E-2</v>
      </c>
      <c r="C124" s="19" t="s">
        <v>13</v>
      </c>
      <c r="D124" s="19" t="s">
        <v>22</v>
      </c>
      <c r="E124" s="13">
        <v>16</v>
      </c>
      <c r="F124" s="13">
        <f>E124-0-10</f>
        <v>6</v>
      </c>
      <c r="G124" s="15"/>
      <c r="H124" s="15"/>
      <c r="I124" s="15"/>
      <c r="J124" s="19" t="s">
        <v>1125</v>
      </c>
    </row>
    <row r="125" spans="1:10" ht="13">
      <c r="A125" s="19" t="s">
        <v>2192</v>
      </c>
      <c r="B125" s="11">
        <v>5.5636574074074074E-2</v>
      </c>
      <c r="C125" s="19" t="s">
        <v>18</v>
      </c>
      <c r="D125" s="19" t="s">
        <v>22</v>
      </c>
      <c r="E125" s="13">
        <v>31</v>
      </c>
      <c r="F125" s="14">
        <f>E125-4-10</f>
        <v>17</v>
      </c>
      <c r="G125" s="15"/>
      <c r="H125" s="15"/>
      <c r="I125" s="15"/>
      <c r="J125" s="19" t="s">
        <v>1125</v>
      </c>
    </row>
    <row r="126" spans="1:10" ht="13">
      <c r="A126" s="19" t="s">
        <v>2192</v>
      </c>
      <c r="B126" s="11">
        <v>5.5671296296296295E-2</v>
      </c>
      <c r="C126" s="19" t="s">
        <v>19</v>
      </c>
      <c r="D126" s="19" t="s">
        <v>22</v>
      </c>
      <c r="E126" s="13" t="s">
        <v>38</v>
      </c>
      <c r="F126" s="13" t="s">
        <v>38</v>
      </c>
      <c r="G126" s="15"/>
      <c r="H126" s="15"/>
      <c r="I126" s="15"/>
      <c r="J126" s="19" t="s">
        <v>2193</v>
      </c>
    </row>
    <row r="127" spans="1:10" ht="13">
      <c r="A127" s="19" t="s">
        <v>2192</v>
      </c>
      <c r="B127" s="11">
        <v>5.5671296296296295E-2</v>
      </c>
      <c r="C127" s="19" t="s">
        <v>19</v>
      </c>
      <c r="D127" s="19" t="s">
        <v>22</v>
      </c>
      <c r="E127" s="13">
        <v>28</v>
      </c>
      <c r="F127" s="13">
        <f>E127-13-10</f>
        <v>5</v>
      </c>
      <c r="G127" s="15"/>
      <c r="H127" s="15"/>
      <c r="I127" s="15"/>
      <c r="J127" s="19" t="s">
        <v>1125</v>
      </c>
    </row>
    <row r="128" spans="1:10" ht="13">
      <c r="A128" s="19" t="s">
        <v>2192</v>
      </c>
      <c r="B128" s="11">
        <v>5.5694444444444442E-2</v>
      </c>
      <c r="C128" s="19" t="s">
        <v>888</v>
      </c>
      <c r="D128" s="19" t="s">
        <v>22</v>
      </c>
      <c r="E128" s="13">
        <v>30</v>
      </c>
      <c r="F128" s="13">
        <f>E128-1-10</f>
        <v>19</v>
      </c>
      <c r="G128" s="15"/>
      <c r="H128" s="15"/>
      <c r="I128" s="15"/>
      <c r="J128" s="19" t="s">
        <v>1125</v>
      </c>
    </row>
    <row r="129" spans="1:10" ht="13">
      <c r="A129" s="19" t="s">
        <v>2192</v>
      </c>
      <c r="B129" s="11">
        <v>5.5706018518518516E-2</v>
      </c>
      <c r="C129" s="19" t="s">
        <v>66</v>
      </c>
      <c r="D129" s="19" t="s">
        <v>22</v>
      </c>
      <c r="E129" s="13">
        <v>21</v>
      </c>
      <c r="F129" s="14">
        <f>E129-2-10</f>
        <v>9</v>
      </c>
      <c r="G129" s="15"/>
      <c r="H129" s="15"/>
      <c r="I129" s="15"/>
      <c r="J129" s="19" t="s">
        <v>1125</v>
      </c>
    </row>
    <row r="130" spans="1:10" ht="13">
      <c r="A130" s="19" t="s">
        <v>2192</v>
      </c>
      <c r="B130" s="11">
        <v>5.5717592592592589E-2</v>
      </c>
      <c r="C130" s="19" t="s">
        <v>21</v>
      </c>
      <c r="D130" s="19" t="s">
        <v>22</v>
      </c>
      <c r="E130" s="13" t="s">
        <v>38</v>
      </c>
      <c r="F130" s="13" t="s">
        <v>38</v>
      </c>
      <c r="G130" s="15"/>
      <c r="H130" s="15"/>
      <c r="I130" s="15"/>
      <c r="J130" s="19" t="s">
        <v>2193</v>
      </c>
    </row>
    <row r="131" spans="1:10" ht="13">
      <c r="A131" s="19" t="s">
        <v>2192</v>
      </c>
      <c r="B131" s="11">
        <v>5.5717592592592589E-2</v>
      </c>
      <c r="C131" s="19" t="s">
        <v>21</v>
      </c>
      <c r="D131" s="19" t="s">
        <v>22</v>
      </c>
      <c r="E131" s="13">
        <v>29</v>
      </c>
      <c r="F131" s="14">
        <f>E131-2-10</f>
        <v>17</v>
      </c>
      <c r="G131" s="15"/>
      <c r="H131" s="15"/>
      <c r="I131" s="15"/>
      <c r="J131" s="19" t="s">
        <v>1125</v>
      </c>
    </row>
    <row r="132" spans="1:10" ht="13">
      <c r="A132" s="19" t="s">
        <v>2192</v>
      </c>
      <c r="B132" s="11">
        <v>5.7222222222222223E-2</v>
      </c>
      <c r="C132" s="19" t="s">
        <v>13</v>
      </c>
      <c r="D132" s="19" t="s">
        <v>242</v>
      </c>
      <c r="E132" s="13" t="s">
        <v>20</v>
      </c>
      <c r="F132" s="13">
        <v>1</v>
      </c>
      <c r="G132" s="15"/>
      <c r="H132" s="15"/>
      <c r="I132" s="15"/>
      <c r="J132" s="19" t="s">
        <v>2265</v>
      </c>
    </row>
    <row r="133" spans="1:10" ht="13">
      <c r="A133" s="19" t="s">
        <v>2192</v>
      </c>
      <c r="B133" s="11">
        <v>5.7268518518518517E-2</v>
      </c>
      <c r="C133" s="19" t="s">
        <v>14</v>
      </c>
      <c r="D133" s="19" t="s">
        <v>113</v>
      </c>
      <c r="E133" s="13">
        <v>6</v>
      </c>
      <c r="F133" s="14">
        <f>E133-3</f>
        <v>3</v>
      </c>
      <c r="G133" s="15"/>
      <c r="H133" s="15"/>
      <c r="I133" s="15"/>
      <c r="J133" s="19" t="s">
        <v>1756</v>
      </c>
    </row>
    <row r="134" spans="1:10" ht="13">
      <c r="A134" s="19" t="s">
        <v>2192</v>
      </c>
      <c r="B134" s="11">
        <v>5.7280092592592591E-2</v>
      </c>
      <c r="C134" s="19" t="s">
        <v>21</v>
      </c>
      <c r="D134" s="19" t="s">
        <v>113</v>
      </c>
      <c r="E134" s="13">
        <v>15</v>
      </c>
      <c r="F134" s="14">
        <f>E134-8</f>
        <v>7</v>
      </c>
      <c r="G134" s="15"/>
      <c r="H134" s="15"/>
      <c r="I134" s="15"/>
      <c r="J134" s="15"/>
    </row>
    <row r="135" spans="1:10" ht="13">
      <c r="A135" s="19" t="s">
        <v>2192</v>
      </c>
      <c r="B135" s="11">
        <v>5.7303240740740738E-2</v>
      </c>
      <c r="C135" s="19" t="s">
        <v>19</v>
      </c>
      <c r="D135" s="19" t="s">
        <v>113</v>
      </c>
      <c r="E135" s="13">
        <v>12</v>
      </c>
      <c r="F135" s="13">
        <f>E135-0</f>
        <v>12</v>
      </c>
      <c r="G135" s="15"/>
      <c r="H135" s="15"/>
      <c r="I135" s="15"/>
      <c r="J135" s="15"/>
    </row>
    <row r="136" spans="1:10" ht="13">
      <c r="A136" s="19" t="s">
        <v>2192</v>
      </c>
      <c r="B136" s="11">
        <v>5.7326388888888892E-2</v>
      </c>
      <c r="C136" s="19" t="s">
        <v>888</v>
      </c>
      <c r="D136" s="19" t="s">
        <v>113</v>
      </c>
      <c r="E136" s="13">
        <v>26</v>
      </c>
      <c r="F136" s="14">
        <f>E136-9</f>
        <v>17</v>
      </c>
      <c r="G136" s="15"/>
      <c r="H136" s="15"/>
      <c r="I136" s="15"/>
      <c r="J136" s="15"/>
    </row>
    <row r="137" spans="1:10" ht="13">
      <c r="A137" s="19" t="s">
        <v>2192</v>
      </c>
      <c r="B137" s="11">
        <v>5.7337962962962966E-2</v>
      </c>
      <c r="C137" s="19" t="s">
        <v>66</v>
      </c>
      <c r="D137" s="19" t="s">
        <v>113</v>
      </c>
      <c r="E137" s="13" t="s">
        <v>20</v>
      </c>
      <c r="F137" s="13">
        <v>1</v>
      </c>
      <c r="G137" s="15"/>
      <c r="H137" s="15"/>
      <c r="I137" s="15"/>
      <c r="J137" s="15"/>
    </row>
    <row r="138" spans="1:10" ht="13">
      <c r="A138" s="19" t="s">
        <v>2192</v>
      </c>
      <c r="B138" s="11">
        <v>5.7442129629629628E-2</v>
      </c>
      <c r="C138" s="19" t="s">
        <v>18</v>
      </c>
      <c r="D138" s="19" t="s">
        <v>113</v>
      </c>
      <c r="E138" s="13">
        <v>24</v>
      </c>
      <c r="F138" s="14">
        <f>E138-9</f>
        <v>15</v>
      </c>
      <c r="G138" s="15"/>
      <c r="H138" s="15"/>
      <c r="I138" s="15"/>
      <c r="J138" s="15"/>
    </row>
    <row r="139" spans="1:10" ht="13">
      <c r="A139" s="19" t="s">
        <v>2192</v>
      </c>
      <c r="B139" s="11">
        <v>5.7708333333333334E-2</v>
      </c>
      <c r="C139" s="19" t="s">
        <v>14</v>
      </c>
      <c r="D139" s="19" t="s">
        <v>16</v>
      </c>
      <c r="E139" s="13">
        <v>19</v>
      </c>
      <c r="F139" s="13">
        <f>E139-5</f>
        <v>14</v>
      </c>
      <c r="G139" s="15"/>
      <c r="H139" s="15"/>
      <c r="I139" s="15"/>
      <c r="J139" s="15"/>
    </row>
    <row r="140" spans="1:10" ht="13">
      <c r="A140" s="19" t="s">
        <v>2192</v>
      </c>
      <c r="B140" s="11">
        <v>5.7719907407407407E-2</v>
      </c>
      <c r="C140" s="19" t="s">
        <v>888</v>
      </c>
      <c r="D140" s="19" t="s">
        <v>16</v>
      </c>
      <c r="E140" s="13">
        <v>18</v>
      </c>
      <c r="F140" s="14">
        <f>E140-1</f>
        <v>17</v>
      </c>
      <c r="G140" s="15"/>
      <c r="H140" s="15"/>
      <c r="I140" s="15"/>
      <c r="J140" s="15"/>
    </row>
    <row r="141" spans="1:10" ht="13">
      <c r="A141" s="19" t="s">
        <v>2192</v>
      </c>
      <c r="B141" s="11">
        <v>5.7743055555555554E-2</v>
      </c>
      <c r="C141" s="19" t="s">
        <v>19</v>
      </c>
      <c r="D141" s="19" t="s">
        <v>16</v>
      </c>
      <c r="E141" s="13">
        <v>15</v>
      </c>
      <c r="F141" s="14">
        <f>E141-5</f>
        <v>10</v>
      </c>
      <c r="G141" s="15"/>
      <c r="H141" s="15"/>
      <c r="I141" s="15"/>
      <c r="J141" s="15"/>
    </row>
    <row r="142" spans="1:10" ht="13">
      <c r="A142" s="19" t="s">
        <v>2192</v>
      </c>
      <c r="B142" s="11">
        <v>5.7812500000000003E-2</v>
      </c>
      <c r="C142" s="19" t="s">
        <v>18</v>
      </c>
      <c r="D142" s="19" t="s">
        <v>16</v>
      </c>
      <c r="E142" s="13">
        <v>11</v>
      </c>
      <c r="F142" s="13">
        <f>E142-4</f>
        <v>7</v>
      </c>
      <c r="G142" s="15"/>
      <c r="H142" s="15"/>
      <c r="I142" s="15"/>
      <c r="J142" s="15"/>
    </row>
    <row r="143" spans="1:10" ht="13">
      <c r="A143" s="19" t="s">
        <v>2192</v>
      </c>
      <c r="B143" s="11">
        <v>5.7824074074074076E-2</v>
      </c>
      <c r="C143" s="19" t="s">
        <v>66</v>
      </c>
      <c r="D143" s="19" t="s">
        <v>16</v>
      </c>
      <c r="E143" s="13">
        <v>13</v>
      </c>
      <c r="F143" s="13" t="s">
        <v>38</v>
      </c>
      <c r="G143" s="15"/>
      <c r="H143" s="15"/>
      <c r="I143" s="15"/>
      <c r="J143" s="19" t="s">
        <v>2234</v>
      </c>
    </row>
    <row r="144" spans="1:10" ht="13">
      <c r="A144" s="19" t="s">
        <v>2192</v>
      </c>
      <c r="B144" s="11">
        <v>5.7824074074074076E-2</v>
      </c>
      <c r="C144" s="19" t="s">
        <v>66</v>
      </c>
      <c r="D144" s="19" t="s">
        <v>16</v>
      </c>
      <c r="E144" s="13" t="s">
        <v>38</v>
      </c>
      <c r="F144" s="13" t="s">
        <v>38</v>
      </c>
      <c r="G144" s="15"/>
      <c r="H144" s="15"/>
      <c r="I144" s="15"/>
      <c r="J144" s="19" t="s">
        <v>2193</v>
      </c>
    </row>
    <row r="145" spans="1:10" ht="13">
      <c r="A145" s="19" t="s">
        <v>2192</v>
      </c>
      <c r="B145" s="11">
        <v>5.7962962962962966E-2</v>
      </c>
      <c r="C145" s="19" t="s">
        <v>13</v>
      </c>
      <c r="D145" s="19" t="s">
        <v>16</v>
      </c>
      <c r="E145" s="13">
        <v>8</v>
      </c>
      <c r="F145" s="14">
        <f>E145-0</f>
        <v>8</v>
      </c>
      <c r="G145" s="15"/>
      <c r="H145" s="15"/>
      <c r="I145" s="15"/>
      <c r="J145" s="15"/>
    </row>
    <row r="146" spans="1:10" ht="13">
      <c r="A146" s="19" t="s">
        <v>2192</v>
      </c>
      <c r="B146" s="11">
        <v>5.7986111111111113E-2</v>
      </c>
      <c r="C146" s="19" t="s">
        <v>21</v>
      </c>
      <c r="D146" s="19" t="s">
        <v>16</v>
      </c>
      <c r="E146" s="13">
        <v>4</v>
      </c>
      <c r="F146" s="14">
        <f>E146-1</f>
        <v>3</v>
      </c>
      <c r="G146" s="15"/>
      <c r="H146" s="15"/>
      <c r="I146" s="15"/>
      <c r="J146" s="15"/>
    </row>
    <row r="147" spans="1:10" ht="13">
      <c r="A147" s="19" t="s">
        <v>2192</v>
      </c>
      <c r="B147" s="11">
        <v>6.2534722222222228E-2</v>
      </c>
      <c r="C147" s="19" t="s">
        <v>19</v>
      </c>
      <c r="D147" s="19" t="s">
        <v>30</v>
      </c>
      <c r="E147" s="13" t="s">
        <v>20</v>
      </c>
      <c r="F147" s="13">
        <v>1</v>
      </c>
      <c r="G147" s="15"/>
      <c r="H147" s="15"/>
      <c r="I147" s="15"/>
      <c r="J147" s="19" t="s">
        <v>2275</v>
      </c>
    </row>
    <row r="148" spans="1:10" ht="13">
      <c r="A148" s="19" t="s">
        <v>2192</v>
      </c>
      <c r="B148" s="11">
        <v>6.2847222222222221E-2</v>
      </c>
      <c r="C148" s="19" t="s">
        <v>19</v>
      </c>
      <c r="D148" s="19" t="s">
        <v>55</v>
      </c>
      <c r="E148" s="13" t="s">
        <v>38</v>
      </c>
      <c r="F148" s="13" t="s">
        <v>38</v>
      </c>
      <c r="G148" s="15"/>
      <c r="H148" s="19" t="s">
        <v>2276</v>
      </c>
      <c r="I148" s="15"/>
      <c r="J148" s="15"/>
    </row>
    <row r="149" spans="1:10" ht="13">
      <c r="A149" s="19" t="s">
        <v>2192</v>
      </c>
      <c r="B149" s="11">
        <v>6.3090277777777773E-2</v>
      </c>
      <c r="C149" s="19" t="s">
        <v>19</v>
      </c>
      <c r="D149" s="19" t="s">
        <v>30</v>
      </c>
      <c r="E149" s="13">
        <v>24</v>
      </c>
      <c r="F149" s="13">
        <f>E149-10</f>
        <v>14</v>
      </c>
      <c r="G149" s="15"/>
      <c r="H149" s="15"/>
      <c r="I149" s="15"/>
      <c r="J149" s="19" t="s">
        <v>2275</v>
      </c>
    </row>
    <row r="150" spans="1:10" ht="13">
      <c r="A150" s="19" t="s">
        <v>2192</v>
      </c>
      <c r="B150" s="11">
        <v>6.3206018518518522E-2</v>
      </c>
      <c r="C150" s="19" t="s">
        <v>19</v>
      </c>
      <c r="D150" s="19" t="s">
        <v>28</v>
      </c>
      <c r="E150" s="13">
        <v>10</v>
      </c>
      <c r="F150" s="14"/>
      <c r="G150" s="15"/>
      <c r="H150" s="19" t="s">
        <v>2280</v>
      </c>
      <c r="I150" s="15"/>
      <c r="J150" s="15"/>
    </row>
    <row r="151" spans="1:10" ht="13">
      <c r="A151" s="19" t="s">
        <v>2192</v>
      </c>
      <c r="B151" s="11">
        <v>6.3472222222222222E-2</v>
      </c>
      <c r="C151" s="19" t="s">
        <v>18</v>
      </c>
      <c r="D151" s="19" t="s">
        <v>77</v>
      </c>
      <c r="E151" s="13">
        <v>16</v>
      </c>
      <c r="F151" s="13">
        <f>E151-4</f>
        <v>12</v>
      </c>
      <c r="G151" s="15"/>
      <c r="H151" s="19" t="s">
        <v>2281</v>
      </c>
      <c r="I151" s="15"/>
      <c r="J151" s="15"/>
    </row>
    <row r="152" spans="1:10" ht="13">
      <c r="A152" s="19" t="s">
        <v>2192</v>
      </c>
      <c r="B152" s="11">
        <v>6.5289351851851848E-2</v>
      </c>
      <c r="C152" s="19" t="s">
        <v>13</v>
      </c>
      <c r="D152" s="19" t="s">
        <v>77</v>
      </c>
      <c r="E152" s="13">
        <v>14</v>
      </c>
      <c r="F152" s="13">
        <f>E152-1</f>
        <v>13</v>
      </c>
      <c r="G152" s="15"/>
      <c r="H152" s="15"/>
      <c r="I152" s="15"/>
      <c r="J152" s="15"/>
    </row>
    <row r="153" spans="1:10" ht="13">
      <c r="A153" s="19" t="s">
        <v>2192</v>
      </c>
      <c r="B153" s="11">
        <v>6.5300925925925929E-2</v>
      </c>
      <c r="C153" s="19" t="s">
        <v>14</v>
      </c>
      <c r="D153" s="19" t="s">
        <v>77</v>
      </c>
      <c r="E153" s="13">
        <v>15</v>
      </c>
      <c r="F153" s="14">
        <f>E153-9</f>
        <v>6</v>
      </c>
      <c r="G153" s="15"/>
      <c r="H153" s="15"/>
      <c r="I153" s="15"/>
      <c r="J153" s="15"/>
    </row>
    <row r="154" spans="1:10" ht="13">
      <c r="A154" s="19" t="s">
        <v>2192</v>
      </c>
      <c r="B154" s="11">
        <v>6.5335648148148143E-2</v>
      </c>
      <c r="C154" s="19" t="s">
        <v>21</v>
      </c>
      <c r="D154" s="19" t="s">
        <v>77</v>
      </c>
      <c r="E154" s="13">
        <v>19</v>
      </c>
      <c r="F154" s="14">
        <f>E154-2</f>
        <v>17</v>
      </c>
      <c r="G154" s="15"/>
      <c r="H154" s="15"/>
      <c r="I154" s="15"/>
      <c r="J154" s="15"/>
    </row>
    <row r="155" spans="1:10" ht="13">
      <c r="A155" s="19" t="s">
        <v>2192</v>
      </c>
      <c r="B155" s="11">
        <v>6.5347222222222223E-2</v>
      </c>
      <c r="C155" s="19" t="s">
        <v>888</v>
      </c>
      <c r="D155" s="19" t="s">
        <v>77</v>
      </c>
      <c r="E155" s="13">
        <v>19</v>
      </c>
      <c r="F155" s="14">
        <f>E155-1</f>
        <v>18</v>
      </c>
      <c r="G155" s="15"/>
      <c r="H155" s="15"/>
      <c r="I155" s="15"/>
      <c r="J155" s="15"/>
    </row>
    <row r="156" spans="1:10" ht="13">
      <c r="A156" s="19" t="s">
        <v>2192</v>
      </c>
      <c r="B156" s="11">
        <v>6.6006944444444438E-2</v>
      </c>
      <c r="C156" s="19" t="s">
        <v>13</v>
      </c>
      <c r="D156" s="19" t="s">
        <v>45</v>
      </c>
      <c r="E156" s="13">
        <v>5</v>
      </c>
      <c r="F156" s="14"/>
      <c r="G156" s="15"/>
      <c r="H156" s="15"/>
      <c r="I156" s="15"/>
      <c r="J156" s="19" t="s">
        <v>2285</v>
      </c>
    </row>
    <row r="157" spans="1:10" ht="13">
      <c r="A157" s="19" t="s">
        <v>2192</v>
      </c>
      <c r="B157" s="11">
        <v>6.6122685185185187E-2</v>
      </c>
      <c r="C157" s="19" t="s">
        <v>13</v>
      </c>
      <c r="D157" s="19" t="s">
        <v>30</v>
      </c>
      <c r="E157" s="13">
        <v>22</v>
      </c>
      <c r="F157" s="14">
        <f>E157-10</f>
        <v>12</v>
      </c>
      <c r="G157" s="15"/>
      <c r="H157" s="15"/>
      <c r="I157" s="15"/>
      <c r="J157" s="19" t="s">
        <v>2286</v>
      </c>
    </row>
    <row r="158" spans="1:10" ht="13">
      <c r="A158" s="19" t="s">
        <v>2192</v>
      </c>
      <c r="B158" s="11">
        <v>6.6180555555555562E-2</v>
      </c>
      <c r="C158" s="19" t="s">
        <v>13</v>
      </c>
      <c r="D158" s="19" t="s">
        <v>28</v>
      </c>
      <c r="E158" s="13">
        <v>8</v>
      </c>
      <c r="F158" s="13"/>
      <c r="G158" s="15"/>
      <c r="H158" s="19" t="s">
        <v>2287</v>
      </c>
      <c r="I158" s="15"/>
      <c r="J158" s="15"/>
    </row>
    <row r="159" spans="1:10" ht="13">
      <c r="A159" s="19" t="s">
        <v>2192</v>
      </c>
      <c r="B159" s="11">
        <v>6.6678240740740746E-2</v>
      </c>
      <c r="C159" s="19" t="s">
        <v>21</v>
      </c>
      <c r="D159" s="19" t="s">
        <v>113</v>
      </c>
      <c r="E159" s="13" t="s">
        <v>17</v>
      </c>
      <c r="F159" s="13">
        <v>20</v>
      </c>
      <c r="G159" s="15"/>
      <c r="H159" s="15"/>
      <c r="I159" s="15"/>
      <c r="J159" s="15"/>
    </row>
    <row r="160" spans="1:10" ht="13">
      <c r="A160" s="19" t="s">
        <v>2192</v>
      </c>
      <c r="B160" s="11">
        <v>6.671296296296296E-2</v>
      </c>
      <c r="C160" s="19" t="s">
        <v>14</v>
      </c>
      <c r="D160" s="19" t="s">
        <v>113</v>
      </c>
      <c r="E160" s="13">
        <v>11</v>
      </c>
      <c r="F160" s="13">
        <f t="shared" ref="F160:F161" si="2">E160-3</f>
        <v>8</v>
      </c>
      <c r="G160" s="15"/>
      <c r="H160" s="15"/>
      <c r="I160" s="15"/>
      <c r="J160" s="15"/>
    </row>
    <row r="161" spans="1:10" ht="13">
      <c r="A161" s="19" t="s">
        <v>2192</v>
      </c>
      <c r="B161" s="11">
        <v>6.6759259259259254E-2</v>
      </c>
      <c r="C161" s="19" t="s">
        <v>13</v>
      </c>
      <c r="D161" s="19" t="s">
        <v>113</v>
      </c>
      <c r="E161" s="13">
        <v>21</v>
      </c>
      <c r="F161" s="13">
        <f t="shared" si="2"/>
        <v>18</v>
      </c>
      <c r="G161" s="15"/>
      <c r="H161" s="15"/>
      <c r="I161" s="15"/>
      <c r="J161" s="15"/>
    </row>
    <row r="162" spans="1:10" ht="13">
      <c r="A162" s="19" t="s">
        <v>2192</v>
      </c>
      <c r="B162" s="11">
        <v>6.6770833333333335E-2</v>
      </c>
      <c r="C162" s="19" t="s">
        <v>18</v>
      </c>
      <c r="D162" s="19" t="s">
        <v>113</v>
      </c>
      <c r="E162" s="13">
        <v>17</v>
      </c>
      <c r="F162" s="14">
        <f>E162-9</f>
        <v>8</v>
      </c>
      <c r="G162" s="15"/>
      <c r="H162" s="15"/>
      <c r="I162" s="15"/>
      <c r="J162" s="15"/>
    </row>
    <row r="163" spans="1:10" ht="13">
      <c r="A163" s="19" t="s">
        <v>2192</v>
      </c>
      <c r="B163" s="11">
        <v>6.6805555555555562E-2</v>
      </c>
      <c r="C163" s="19" t="s">
        <v>19</v>
      </c>
      <c r="D163" s="19" t="s">
        <v>113</v>
      </c>
      <c r="E163" s="13" t="s">
        <v>20</v>
      </c>
      <c r="F163" s="13">
        <v>1</v>
      </c>
      <c r="G163" s="15"/>
      <c r="H163" s="15"/>
      <c r="I163" s="15"/>
      <c r="J163" s="15"/>
    </row>
    <row r="164" spans="1:10" ht="13">
      <c r="A164" s="19" t="s">
        <v>2192</v>
      </c>
      <c r="B164" s="11">
        <v>6.6817129629629629E-2</v>
      </c>
      <c r="C164" s="19" t="s">
        <v>888</v>
      </c>
      <c r="D164" s="19" t="s">
        <v>113</v>
      </c>
      <c r="E164" s="13" t="s">
        <v>17</v>
      </c>
      <c r="F164" s="13">
        <v>20</v>
      </c>
      <c r="G164" s="15"/>
      <c r="H164" s="15"/>
      <c r="I164" s="15"/>
      <c r="J164" s="15"/>
    </row>
    <row r="165" spans="1:10" ht="13">
      <c r="A165" s="19" t="s">
        <v>2192</v>
      </c>
      <c r="B165" s="11">
        <v>6.6863425925925923E-2</v>
      </c>
      <c r="C165" s="19" t="s">
        <v>66</v>
      </c>
      <c r="D165" s="19" t="s">
        <v>113</v>
      </c>
      <c r="E165" s="13">
        <v>17</v>
      </c>
      <c r="F165" s="14">
        <f>E165-0</f>
        <v>17</v>
      </c>
      <c r="G165" s="15"/>
      <c r="H165" s="15"/>
      <c r="I165" s="15"/>
      <c r="J165" s="15"/>
    </row>
    <row r="166" spans="1:10" ht="13">
      <c r="A166" s="19" t="s">
        <v>2192</v>
      </c>
      <c r="B166" s="11">
        <v>6.7326388888888894E-2</v>
      </c>
      <c r="C166" s="19" t="s">
        <v>14</v>
      </c>
      <c r="D166" s="19" t="s">
        <v>113</v>
      </c>
      <c r="E166" s="13" t="s">
        <v>20</v>
      </c>
      <c r="F166" s="13">
        <v>1</v>
      </c>
      <c r="G166" s="15"/>
      <c r="H166" s="15"/>
      <c r="I166" s="15"/>
      <c r="J166" s="15"/>
    </row>
    <row r="167" spans="1:10" ht="13">
      <c r="A167" s="19" t="s">
        <v>2192</v>
      </c>
      <c r="B167" s="11">
        <v>6.8194444444444446E-2</v>
      </c>
      <c r="C167" s="19" t="s">
        <v>19</v>
      </c>
      <c r="D167" s="19" t="s">
        <v>45</v>
      </c>
      <c r="E167" s="13">
        <v>3</v>
      </c>
      <c r="F167" s="13"/>
      <c r="G167" s="15"/>
      <c r="H167" s="15"/>
      <c r="I167" s="15"/>
      <c r="J167" s="19" t="s">
        <v>2295</v>
      </c>
    </row>
    <row r="168" spans="1:10" ht="13">
      <c r="A168" s="19" t="s">
        <v>2192</v>
      </c>
      <c r="B168" s="11">
        <v>7.0451388888888883E-2</v>
      </c>
      <c r="C168" s="19" t="s">
        <v>66</v>
      </c>
      <c r="D168" s="19" t="s">
        <v>15</v>
      </c>
      <c r="E168" s="13">
        <v>14</v>
      </c>
      <c r="F168" s="14">
        <f>E168-3</f>
        <v>11</v>
      </c>
      <c r="G168" s="15"/>
      <c r="H168" s="15"/>
      <c r="I168" s="15"/>
      <c r="J168" s="15"/>
    </row>
    <row r="169" spans="1:10" ht="13">
      <c r="A169" s="19" t="s">
        <v>2192</v>
      </c>
      <c r="B169" s="11">
        <v>7.2268518518518524E-2</v>
      </c>
      <c r="C169" s="19" t="s">
        <v>18</v>
      </c>
      <c r="D169" s="19" t="s">
        <v>78</v>
      </c>
      <c r="E169" s="13">
        <v>20</v>
      </c>
      <c r="F169" s="14">
        <f>E169-1</f>
        <v>19</v>
      </c>
      <c r="G169" s="15"/>
      <c r="H169" s="15"/>
      <c r="I169" s="15"/>
      <c r="J169" s="15"/>
    </row>
    <row r="170" spans="1:10" ht="13">
      <c r="A170" s="19" t="s">
        <v>2192</v>
      </c>
      <c r="B170" s="11">
        <v>7.3495370370370364E-2</v>
      </c>
      <c r="C170" s="19" t="s">
        <v>18</v>
      </c>
      <c r="D170" s="19" t="s">
        <v>62</v>
      </c>
      <c r="E170" s="13">
        <v>13</v>
      </c>
      <c r="F170" s="13">
        <f>E170-2</f>
        <v>11</v>
      </c>
      <c r="G170" s="15"/>
      <c r="H170" s="15"/>
      <c r="I170" s="15"/>
      <c r="J170" s="15"/>
    </row>
    <row r="171" spans="1:10" ht="13">
      <c r="A171" s="19" t="s">
        <v>2192</v>
      </c>
      <c r="B171" s="11">
        <v>7.4884259259259262E-2</v>
      </c>
      <c r="C171" s="19" t="s">
        <v>888</v>
      </c>
      <c r="D171" s="19" t="s">
        <v>113</v>
      </c>
      <c r="E171" s="13" t="s">
        <v>17</v>
      </c>
      <c r="F171" s="13">
        <v>20</v>
      </c>
      <c r="G171" s="15"/>
      <c r="H171" s="15"/>
      <c r="I171" s="15"/>
      <c r="J171" s="15"/>
    </row>
    <row r="172" spans="1:10" ht="13">
      <c r="A172" s="19" t="s">
        <v>2192</v>
      </c>
      <c r="B172" s="11">
        <v>7.5115740740740747E-2</v>
      </c>
      <c r="C172" s="19" t="s">
        <v>19</v>
      </c>
      <c r="D172" s="19" t="s">
        <v>113</v>
      </c>
      <c r="E172" s="13" t="s">
        <v>17</v>
      </c>
      <c r="F172" s="13">
        <v>20</v>
      </c>
      <c r="G172" s="15"/>
      <c r="H172" s="15"/>
      <c r="I172" s="15"/>
      <c r="J172" s="15"/>
    </row>
    <row r="173" spans="1:10" ht="13">
      <c r="A173" s="19" t="s">
        <v>2192</v>
      </c>
      <c r="B173" s="11">
        <v>7.5127314814814813E-2</v>
      </c>
      <c r="C173" s="19" t="s">
        <v>66</v>
      </c>
      <c r="D173" s="19" t="s">
        <v>113</v>
      </c>
      <c r="E173" s="13" t="s">
        <v>20</v>
      </c>
      <c r="F173" s="13">
        <v>1</v>
      </c>
      <c r="G173" s="15"/>
      <c r="H173" s="15"/>
      <c r="I173" s="15"/>
      <c r="J173" s="15"/>
    </row>
    <row r="174" spans="1:10" ht="13">
      <c r="A174" s="19" t="s">
        <v>2192</v>
      </c>
      <c r="B174" s="11">
        <v>7.5150462962962961E-2</v>
      </c>
      <c r="C174" s="19" t="s">
        <v>21</v>
      </c>
      <c r="D174" s="19" t="s">
        <v>113</v>
      </c>
      <c r="E174" s="13">
        <v>27</v>
      </c>
      <c r="F174" s="14">
        <f>E174-8</f>
        <v>19</v>
      </c>
      <c r="G174" s="15"/>
      <c r="H174" s="15"/>
      <c r="I174" s="15"/>
      <c r="J174" s="15"/>
    </row>
    <row r="175" spans="1:10" ht="13">
      <c r="A175" s="19" t="s">
        <v>2192</v>
      </c>
      <c r="B175" s="11">
        <v>7.5162037037037041E-2</v>
      </c>
      <c r="C175" s="19" t="s">
        <v>14</v>
      </c>
      <c r="D175" s="19" t="s">
        <v>113</v>
      </c>
      <c r="E175" s="13" t="s">
        <v>17</v>
      </c>
      <c r="F175" s="13">
        <v>20</v>
      </c>
      <c r="G175" s="15"/>
      <c r="H175" s="15"/>
      <c r="I175" s="15"/>
      <c r="J175" s="15"/>
    </row>
    <row r="176" spans="1:10" ht="13">
      <c r="A176" s="19" t="s">
        <v>2192</v>
      </c>
      <c r="B176" s="11">
        <v>7.5208333333333335E-2</v>
      </c>
      <c r="C176" s="19" t="s">
        <v>13</v>
      </c>
      <c r="D176" s="19" t="s">
        <v>113</v>
      </c>
      <c r="E176" s="13">
        <v>19</v>
      </c>
      <c r="F176" s="14">
        <f>E176-3</f>
        <v>16</v>
      </c>
      <c r="G176" s="15"/>
      <c r="H176" s="15"/>
      <c r="I176" s="15"/>
      <c r="J176" s="15"/>
    </row>
    <row r="177" spans="1:10" ht="13">
      <c r="A177" s="19" t="s">
        <v>2192</v>
      </c>
      <c r="B177" s="11">
        <v>7.5219907407407402E-2</v>
      </c>
      <c r="C177" s="19" t="s">
        <v>18</v>
      </c>
      <c r="D177" s="19" t="s">
        <v>113</v>
      </c>
      <c r="E177" s="13">
        <v>17</v>
      </c>
      <c r="F177" s="13">
        <f>E177-9</f>
        <v>8</v>
      </c>
      <c r="G177" s="15"/>
      <c r="H177" s="15"/>
      <c r="I177" s="15"/>
      <c r="J177" s="15"/>
    </row>
    <row r="178" spans="1:10" ht="13">
      <c r="A178" s="19" t="s">
        <v>2192</v>
      </c>
      <c r="B178" s="11">
        <v>7.5995370370370366E-2</v>
      </c>
      <c r="C178" s="19" t="s">
        <v>89</v>
      </c>
      <c r="D178" s="19" t="s">
        <v>52</v>
      </c>
      <c r="E178" s="13">
        <v>8</v>
      </c>
      <c r="F178" s="14">
        <f>E178-0</f>
        <v>8</v>
      </c>
      <c r="G178" s="15"/>
      <c r="H178" s="15"/>
      <c r="I178" s="15"/>
      <c r="J178" s="15"/>
    </row>
    <row r="179" spans="1:10" ht="13">
      <c r="A179" s="19" t="s">
        <v>2192</v>
      </c>
      <c r="B179" s="11">
        <v>7.6342592592592587E-2</v>
      </c>
      <c r="C179" s="19" t="s">
        <v>21</v>
      </c>
      <c r="D179" s="19" t="s">
        <v>45</v>
      </c>
      <c r="E179" s="13">
        <v>6</v>
      </c>
      <c r="F179" s="13"/>
      <c r="G179" s="15"/>
      <c r="H179" s="15"/>
      <c r="I179" s="15"/>
      <c r="J179" s="19" t="s">
        <v>2300</v>
      </c>
    </row>
    <row r="180" spans="1:10" ht="13">
      <c r="A180" s="19" t="s">
        <v>2192</v>
      </c>
      <c r="B180" s="11">
        <v>7.6643518518518514E-2</v>
      </c>
      <c r="C180" s="19" t="s">
        <v>19</v>
      </c>
      <c r="D180" s="19" t="s">
        <v>113</v>
      </c>
      <c r="E180" s="13" t="s">
        <v>20</v>
      </c>
      <c r="F180" s="13">
        <v>1</v>
      </c>
      <c r="G180" s="15"/>
      <c r="H180" s="15"/>
      <c r="I180" s="15"/>
      <c r="J180" s="15"/>
    </row>
    <row r="181" spans="1:10" ht="13">
      <c r="A181" s="19" t="s">
        <v>2192</v>
      </c>
      <c r="B181" s="11">
        <v>7.6712962962962969E-2</v>
      </c>
      <c r="C181" s="19" t="s">
        <v>13</v>
      </c>
      <c r="D181" s="19" t="s">
        <v>113</v>
      </c>
      <c r="E181" s="13">
        <v>16</v>
      </c>
      <c r="F181" s="14">
        <f t="shared" ref="F181:F182" si="3">E181-3</f>
        <v>13</v>
      </c>
      <c r="G181" s="15"/>
      <c r="H181" s="15"/>
      <c r="I181" s="15"/>
      <c r="J181" s="15"/>
    </row>
    <row r="182" spans="1:10" ht="13">
      <c r="A182" s="19" t="s">
        <v>2192</v>
      </c>
      <c r="B182" s="11">
        <v>7.6736111111111116E-2</v>
      </c>
      <c r="C182" s="19" t="s">
        <v>14</v>
      </c>
      <c r="D182" s="19" t="s">
        <v>113</v>
      </c>
      <c r="E182" s="13">
        <v>11</v>
      </c>
      <c r="F182" s="13">
        <f t="shared" si="3"/>
        <v>8</v>
      </c>
      <c r="G182" s="15"/>
      <c r="H182" s="15"/>
      <c r="I182" s="15"/>
      <c r="J182" s="19" t="s">
        <v>1756</v>
      </c>
    </row>
    <row r="183" spans="1:10" ht="13">
      <c r="A183" s="19" t="s">
        <v>2192</v>
      </c>
      <c r="B183" s="11">
        <v>7.6747685185185183E-2</v>
      </c>
      <c r="C183" s="19" t="s">
        <v>21</v>
      </c>
      <c r="D183" s="19" t="s">
        <v>113</v>
      </c>
      <c r="E183" s="13">
        <v>22</v>
      </c>
      <c r="F183" s="13">
        <f>E183-8</f>
        <v>14</v>
      </c>
      <c r="G183" s="15"/>
      <c r="H183" s="15"/>
      <c r="I183" s="15"/>
      <c r="J183" s="15"/>
    </row>
    <row r="184" spans="1:10" ht="13">
      <c r="A184" s="19" t="s">
        <v>2192</v>
      </c>
      <c r="B184" s="11">
        <v>7.677083333333333E-2</v>
      </c>
      <c r="C184" s="19" t="s">
        <v>66</v>
      </c>
      <c r="D184" s="19" t="s">
        <v>113</v>
      </c>
      <c r="E184" s="13">
        <v>8</v>
      </c>
      <c r="F184" s="14">
        <f>E184-0</f>
        <v>8</v>
      </c>
      <c r="G184" s="15"/>
      <c r="H184" s="15"/>
      <c r="I184" s="15"/>
      <c r="J184" s="15"/>
    </row>
    <row r="185" spans="1:10" ht="13">
      <c r="A185" s="19" t="s">
        <v>2192</v>
      </c>
      <c r="B185" s="11">
        <v>7.6805555555555557E-2</v>
      </c>
      <c r="C185" s="19" t="s">
        <v>888</v>
      </c>
      <c r="D185" s="19" t="s">
        <v>113</v>
      </c>
      <c r="E185" s="13">
        <v>24</v>
      </c>
      <c r="F185" s="14">
        <f t="shared" ref="F185:F187" si="4">E185-9</f>
        <v>15</v>
      </c>
      <c r="G185" s="15"/>
      <c r="H185" s="15"/>
      <c r="I185" s="15"/>
      <c r="J185" s="15"/>
    </row>
    <row r="186" spans="1:10" ht="13">
      <c r="A186" s="19" t="s">
        <v>2192</v>
      </c>
      <c r="B186" s="11">
        <v>7.6874999999999999E-2</v>
      </c>
      <c r="C186" s="19" t="s">
        <v>18</v>
      </c>
      <c r="D186" s="19" t="s">
        <v>113</v>
      </c>
      <c r="E186" s="13">
        <v>24</v>
      </c>
      <c r="F186" s="14">
        <f t="shared" si="4"/>
        <v>15</v>
      </c>
      <c r="G186" s="15"/>
      <c r="H186" s="15"/>
      <c r="I186" s="15"/>
      <c r="J186" s="15"/>
    </row>
    <row r="187" spans="1:10" ht="13">
      <c r="A187" s="19" t="s">
        <v>2192</v>
      </c>
      <c r="B187" s="11">
        <v>7.7071759259259257E-2</v>
      </c>
      <c r="C187" s="19" t="s">
        <v>19</v>
      </c>
      <c r="D187" s="19" t="s">
        <v>30</v>
      </c>
      <c r="E187" s="13">
        <v>27</v>
      </c>
      <c r="F187" s="14">
        <f t="shared" si="4"/>
        <v>18</v>
      </c>
      <c r="G187" s="15"/>
      <c r="H187" s="15"/>
      <c r="I187" s="15"/>
      <c r="J187" s="19" t="s">
        <v>2307</v>
      </c>
    </row>
    <row r="188" spans="1:10" ht="13">
      <c r="A188" s="19" t="s">
        <v>2192</v>
      </c>
      <c r="B188" s="11">
        <v>7.7268518518518514E-2</v>
      </c>
      <c r="C188" s="19" t="s">
        <v>19</v>
      </c>
      <c r="D188" s="19" t="s">
        <v>28</v>
      </c>
      <c r="E188" s="13">
        <v>10</v>
      </c>
      <c r="F188" s="14"/>
      <c r="G188" s="15"/>
      <c r="H188" s="19" t="s">
        <v>2308</v>
      </c>
      <c r="I188" s="15"/>
      <c r="J188" s="15"/>
    </row>
    <row r="189" spans="1:10" ht="13">
      <c r="A189" s="19" t="s">
        <v>2192</v>
      </c>
      <c r="B189" s="11">
        <v>7.7881944444444448E-2</v>
      </c>
      <c r="C189" s="19" t="s">
        <v>89</v>
      </c>
      <c r="D189" s="19" t="s">
        <v>15</v>
      </c>
      <c r="E189" s="13">
        <v>10</v>
      </c>
      <c r="F189" s="14">
        <f>E189-3</f>
        <v>7</v>
      </c>
      <c r="G189" s="15"/>
      <c r="H189" s="15"/>
      <c r="I189" s="15"/>
      <c r="J189" s="15"/>
    </row>
    <row r="190" spans="1:10" ht="13">
      <c r="A190" s="19" t="s">
        <v>2192</v>
      </c>
      <c r="B190" s="11">
        <v>0.10159722222222223</v>
      </c>
      <c r="C190" s="19" t="s">
        <v>888</v>
      </c>
      <c r="D190" s="19" t="s">
        <v>15</v>
      </c>
      <c r="E190" s="13">
        <v>16</v>
      </c>
      <c r="F190" s="13">
        <f>E190-9</f>
        <v>7</v>
      </c>
      <c r="G190" s="15"/>
      <c r="H190" s="15"/>
      <c r="I190" s="15"/>
      <c r="J190" s="15"/>
    </row>
    <row r="191" spans="1:10" ht="13">
      <c r="A191" s="19" t="s">
        <v>2192</v>
      </c>
      <c r="B191" s="11">
        <v>0.10292824074074074</v>
      </c>
      <c r="C191" s="19" t="s">
        <v>888</v>
      </c>
      <c r="D191" s="19" t="s">
        <v>101</v>
      </c>
      <c r="E191" s="13">
        <v>15</v>
      </c>
      <c r="F191" s="14"/>
      <c r="G191" s="15"/>
      <c r="H191" s="19" t="s">
        <v>2311</v>
      </c>
      <c r="I191" s="15"/>
      <c r="J191" s="19" t="s">
        <v>1070</v>
      </c>
    </row>
    <row r="192" spans="1:10" ht="13">
      <c r="A192" s="19" t="s">
        <v>2192</v>
      </c>
      <c r="B192" s="11">
        <v>0.10336805555555556</v>
      </c>
      <c r="C192" s="19" t="s">
        <v>21</v>
      </c>
      <c r="D192" s="19" t="s">
        <v>68</v>
      </c>
      <c r="E192" s="13">
        <v>24</v>
      </c>
      <c r="F192" s="14">
        <f>E192-6</f>
        <v>18</v>
      </c>
      <c r="G192" s="15"/>
      <c r="H192" s="15"/>
      <c r="I192" s="15"/>
      <c r="J192" s="15"/>
    </row>
    <row r="193" spans="1:10" ht="13">
      <c r="A193" s="19" t="s">
        <v>2192</v>
      </c>
      <c r="B193" s="11">
        <v>0.10913194444444445</v>
      </c>
      <c r="C193" s="19" t="s">
        <v>21</v>
      </c>
      <c r="D193" s="19" t="s">
        <v>15</v>
      </c>
      <c r="E193" s="13">
        <v>22</v>
      </c>
      <c r="F193" s="14">
        <f>E193-4</f>
        <v>18</v>
      </c>
      <c r="G193" s="15"/>
      <c r="H193" s="15"/>
      <c r="I193" s="15"/>
      <c r="J193" s="15"/>
    </row>
    <row r="194" spans="1:10" ht="13">
      <c r="A194" s="19" t="s">
        <v>2192</v>
      </c>
      <c r="B194" s="11">
        <v>0.10988425925925926</v>
      </c>
      <c r="C194" s="19" t="s">
        <v>18</v>
      </c>
      <c r="D194" s="19" t="s">
        <v>69</v>
      </c>
      <c r="E194" s="13">
        <v>15</v>
      </c>
      <c r="F194" s="14">
        <f>E194-5</f>
        <v>10</v>
      </c>
      <c r="G194" s="15"/>
      <c r="H194" s="15"/>
      <c r="I194" s="15"/>
      <c r="J194" s="15"/>
    </row>
    <row r="195" spans="1:10" ht="13">
      <c r="A195" s="19" t="s">
        <v>2192</v>
      </c>
      <c r="B195" s="11">
        <v>0.11266203703703703</v>
      </c>
      <c r="C195" s="19" t="s">
        <v>13</v>
      </c>
      <c r="D195" s="19" t="s">
        <v>15</v>
      </c>
      <c r="E195" s="13">
        <v>16</v>
      </c>
      <c r="F195" s="14">
        <f>E195-2</f>
        <v>14</v>
      </c>
      <c r="G195" s="15"/>
      <c r="H195" s="15"/>
      <c r="I195" s="15"/>
      <c r="J195" s="15"/>
    </row>
    <row r="196" spans="1:10" ht="13">
      <c r="A196" s="19" t="s">
        <v>2192</v>
      </c>
      <c r="B196" s="11">
        <v>0.11493055555555555</v>
      </c>
      <c r="C196" s="19" t="s">
        <v>21</v>
      </c>
      <c r="D196" s="19" t="s">
        <v>15</v>
      </c>
      <c r="E196" s="13">
        <v>15</v>
      </c>
      <c r="F196" s="14">
        <f>E196-4</f>
        <v>11</v>
      </c>
      <c r="G196" s="15"/>
      <c r="H196" s="15"/>
      <c r="I196" s="15"/>
      <c r="J196" s="15"/>
    </row>
    <row r="197" spans="1:10" ht="13">
      <c r="A197" s="19" t="s">
        <v>2192</v>
      </c>
      <c r="B197" s="11">
        <v>0.11494212962962963</v>
      </c>
      <c r="C197" s="19" t="s">
        <v>14</v>
      </c>
      <c r="D197" s="19" t="s">
        <v>15</v>
      </c>
      <c r="E197" s="13">
        <v>8</v>
      </c>
      <c r="F197" s="14">
        <f>E197-3</f>
        <v>5</v>
      </c>
      <c r="G197" s="15"/>
      <c r="H197" s="15"/>
      <c r="I197" s="15"/>
      <c r="J197" s="15"/>
    </row>
    <row r="198" spans="1:10" ht="13">
      <c r="A198" s="19" t="s">
        <v>2192</v>
      </c>
      <c r="B198" s="11">
        <v>0.11496527777777778</v>
      </c>
      <c r="C198" s="19" t="s">
        <v>13</v>
      </c>
      <c r="D198" s="19" t="s">
        <v>15</v>
      </c>
      <c r="E198" s="13">
        <v>7</v>
      </c>
      <c r="F198" s="13">
        <f>E198-2</f>
        <v>5</v>
      </c>
      <c r="G198" s="15"/>
      <c r="H198" s="15"/>
      <c r="I198" s="15"/>
      <c r="J198" s="15"/>
    </row>
    <row r="199" spans="1:10" ht="13">
      <c r="A199" s="19" t="s">
        <v>2192</v>
      </c>
      <c r="B199" s="11">
        <v>0.11496527777777778</v>
      </c>
      <c r="C199" s="19" t="s">
        <v>18</v>
      </c>
      <c r="D199" s="19" t="s">
        <v>15</v>
      </c>
      <c r="E199" s="13">
        <v>8</v>
      </c>
      <c r="F199" s="14">
        <f>E199-5</f>
        <v>3</v>
      </c>
      <c r="G199" s="15"/>
      <c r="H199" s="15"/>
      <c r="I199" s="15"/>
      <c r="J199" s="15"/>
    </row>
    <row r="200" spans="1:10" ht="13">
      <c r="A200" s="19" t="s">
        <v>2192</v>
      </c>
      <c r="B200" s="11">
        <v>0.11497685185185186</v>
      </c>
      <c r="C200" s="19" t="s">
        <v>19</v>
      </c>
      <c r="D200" s="19" t="s">
        <v>15</v>
      </c>
      <c r="E200" s="13">
        <v>15</v>
      </c>
      <c r="F200" s="14">
        <f>E200-0</f>
        <v>15</v>
      </c>
      <c r="G200" s="15"/>
      <c r="H200" s="15"/>
      <c r="I200" s="15"/>
      <c r="J200" s="15"/>
    </row>
    <row r="201" spans="1:10" ht="13">
      <c r="A201" s="19" t="s">
        <v>2192</v>
      </c>
      <c r="B201" s="11">
        <v>0.11498842592592592</v>
      </c>
      <c r="C201" s="19" t="s">
        <v>888</v>
      </c>
      <c r="D201" s="19" t="s">
        <v>15</v>
      </c>
      <c r="E201" s="13">
        <v>11</v>
      </c>
      <c r="F201" s="13">
        <f>E201-9</f>
        <v>2</v>
      </c>
      <c r="G201" s="15"/>
      <c r="H201" s="15"/>
      <c r="I201" s="15"/>
      <c r="J201" s="15"/>
    </row>
    <row r="202" spans="1:10" ht="13">
      <c r="A202" s="19" t="s">
        <v>2192</v>
      </c>
      <c r="B202" s="11">
        <v>0.115</v>
      </c>
      <c r="C202" s="19" t="s">
        <v>66</v>
      </c>
      <c r="D202" s="19" t="s">
        <v>15</v>
      </c>
      <c r="E202" s="13">
        <v>18</v>
      </c>
      <c r="F202" s="14">
        <f>E202-3</f>
        <v>15</v>
      </c>
      <c r="G202" s="15"/>
      <c r="H202" s="15"/>
      <c r="I202" s="15"/>
      <c r="J202" s="15"/>
    </row>
    <row r="203" spans="1:10" ht="13">
      <c r="A203" s="19" t="s">
        <v>2192</v>
      </c>
      <c r="B203" s="11">
        <v>0.11578703703703704</v>
      </c>
      <c r="C203" s="19" t="s">
        <v>19</v>
      </c>
      <c r="D203" s="19" t="s">
        <v>37</v>
      </c>
      <c r="E203" s="13">
        <v>20</v>
      </c>
      <c r="F203" s="14">
        <f>E203-11</f>
        <v>9</v>
      </c>
      <c r="G203" s="15"/>
      <c r="H203" s="15"/>
      <c r="I203" s="15"/>
      <c r="J203" s="15"/>
    </row>
    <row r="204" spans="1:10" ht="13">
      <c r="A204" s="19" t="s">
        <v>2192</v>
      </c>
      <c r="B204" s="11">
        <v>0.11881944444444445</v>
      </c>
      <c r="C204" s="19" t="s">
        <v>66</v>
      </c>
      <c r="D204" s="19" t="s">
        <v>16</v>
      </c>
      <c r="E204" s="13" t="s">
        <v>38</v>
      </c>
      <c r="F204" s="13" t="s">
        <v>38</v>
      </c>
      <c r="G204" s="15"/>
      <c r="H204" s="15"/>
      <c r="I204" s="15"/>
      <c r="J204" s="19" t="s">
        <v>2193</v>
      </c>
    </row>
    <row r="205" spans="1:10" ht="13">
      <c r="A205" s="19" t="s">
        <v>2192</v>
      </c>
      <c r="B205" s="11">
        <v>0.11881944444444445</v>
      </c>
      <c r="C205" s="19" t="s">
        <v>66</v>
      </c>
      <c r="D205" s="19" t="s">
        <v>16</v>
      </c>
      <c r="E205" s="13">
        <v>8</v>
      </c>
      <c r="F205" s="14">
        <f>E205-2</f>
        <v>6</v>
      </c>
      <c r="G205" s="15"/>
      <c r="H205" s="15"/>
      <c r="I205" s="15"/>
      <c r="J205" s="15"/>
    </row>
    <row r="206" spans="1:10" ht="13">
      <c r="A206" s="19" t="s">
        <v>2192</v>
      </c>
      <c r="B206" s="11">
        <v>0.11990740740740741</v>
      </c>
      <c r="C206" s="19" t="s">
        <v>66</v>
      </c>
      <c r="D206" s="19" t="s">
        <v>30</v>
      </c>
      <c r="E206" s="13">
        <v>17</v>
      </c>
      <c r="F206" s="14">
        <f>E206-8</f>
        <v>9</v>
      </c>
      <c r="G206" s="15"/>
      <c r="H206" s="15"/>
      <c r="I206" s="15"/>
      <c r="J206" s="19" t="s">
        <v>2324</v>
      </c>
    </row>
    <row r="207" spans="1:10" ht="13">
      <c r="A207" s="19" t="s">
        <v>2192</v>
      </c>
      <c r="B207" s="11">
        <v>0.1203125</v>
      </c>
      <c r="C207" s="19" t="s">
        <v>66</v>
      </c>
      <c r="D207" s="19" t="s">
        <v>28</v>
      </c>
      <c r="E207" s="13">
        <v>17</v>
      </c>
      <c r="F207" s="14"/>
      <c r="G207" s="15"/>
      <c r="H207" s="19" t="s">
        <v>2325</v>
      </c>
      <c r="I207" s="15"/>
      <c r="J207" s="15"/>
    </row>
    <row r="208" spans="1:10" ht="13">
      <c r="A208" s="19" t="s">
        <v>2192</v>
      </c>
      <c r="B208" s="11">
        <v>0.12076388888888889</v>
      </c>
      <c r="C208" s="19" t="s">
        <v>66</v>
      </c>
      <c r="D208" s="19" t="s">
        <v>28</v>
      </c>
      <c r="E208" s="13">
        <v>11</v>
      </c>
      <c r="F208" s="14"/>
      <c r="G208" s="15"/>
      <c r="H208" s="19" t="s">
        <v>2325</v>
      </c>
      <c r="I208" s="15"/>
      <c r="J208" s="15"/>
    </row>
    <row r="209" spans="1:10" ht="13">
      <c r="A209" s="19" t="s">
        <v>2192</v>
      </c>
      <c r="B209" s="11">
        <v>0.12299768518518518</v>
      </c>
      <c r="C209" s="19" t="s">
        <v>13</v>
      </c>
      <c r="D209" s="19" t="s">
        <v>16</v>
      </c>
      <c r="E209" s="13">
        <v>15</v>
      </c>
      <c r="F209" s="14">
        <f>E209-0</f>
        <v>15</v>
      </c>
      <c r="G209" s="15"/>
      <c r="H209" s="15"/>
      <c r="I209" s="15"/>
      <c r="J209" s="15"/>
    </row>
    <row r="210" spans="1:10" ht="13">
      <c r="A210" s="19" t="s">
        <v>2192</v>
      </c>
      <c r="B210" s="11">
        <v>0.12325231481481481</v>
      </c>
      <c r="C210" s="19" t="s">
        <v>13</v>
      </c>
      <c r="D210" s="19" t="s">
        <v>30</v>
      </c>
      <c r="E210" s="13">
        <v>17</v>
      </c>
      <c r="F210" s="14">
        <f>E210-4</f>
        <v>13</v>
      </c>
      <c r="G210" s="15"/>
      <c r="H210" s="15"/>
      <c r="I210" s="15"/>
      <c r="J210" s="19" t="s">
        <v>2330</v>
      </c>
    </row>
    <row r="211" spans="1:10" ht="13">
      <c r="A211" s="19" t="s">
        <v>2192</v>
      </c>
      <c r="B211" s="11">
        <v>0.12340277777777778</v>
      </c>
      <c r="C211" s="19" t="s">
        <v>13</v>
      </c>
      <c r="D211" s="19" t="s">
        <v>109</v>
      </c>
      <c r="E211" s="13">
        <v>15</v>
      </c>
      <c r="F211" s="13">
        <f>E211-0</f>
        <v>15</v>
      </c>
      <c r="G211" s="15"/>
      <c r="H211" s="15"/>
      <c r="I211" s="15"/>
      <c r="J211" s="15"/>
    </row>
    <row r="212" spans="1:10" ht="13">
      <c r="A212" s="19" t="s">
        <v>2192</v>
      </c>
      <c r="B212" s="11">
        <v>0.12363425925925926</v>
      </c>
      <c r="C212" s="19" t="s">
        <v>13</v>
      </c>
      <c r="D212" s="19" t="s">
        <v>109</v>
      </c>
      <c r="E212" s="13" t="s">
        <v>38</v>
      </c>
      <c r="F212" s="13" t="s">
        <v>38</v>
      </c>
      <c r="G212" s="15"/>
      <c r="H212" s="15"/>
      <c r="I212" s="15"/>
      <c r="J212" s="19" t="s">
        <v>2193</v>
      </c>
    </row>
    <row r="213" spans="1:10" ht="13">
      <c r="A213" s="19" t="s">
        <v>2192</v>
      </c>
      <c r="B213" s="11">
        <v>0.12363425925925926</v>
      </c>
      <c r="C213" s="19" t="s">
        <v>13</v>
      </c>
      <c r="D213" s="19" t="s">
        <v>109</v>
      </c>
      <c r="E213" s="13">
        <v>18</v>
      </c>
      <c r="F213" s="14">
        <f>E213-0</f>
        <v>18</v>
      </c>
      <c r="G213" s="15"/>
      <c r="H213" s="19" t="s">
        <v>2334</v>
      </c>
      <c r="I213" s="15"/>
      <c r="J213" s="15"/>
    </row>
    <row r="214" spans="1:10" ht="13">
      <c r="A214" s="19" t="s">
        <v>2192</v>
      </c>
      <c r="B214" s="11">
        <v>0.12482638888888889</v>
      </c>
      <c r="C214" s="19" t="s">
        <v>66</v>
      </c>
      <c r="D214" s="19" t="s">
        <v>109</v>
      </c>
      <c r="E214" s="13" t="s">
        <v>38</v>
      </c>
      <c r="F214" s="14"/>
      <c r="G214" s="15"/>
      <c r="H214" s="15"/>
      <c r="I214" s="15"/>
      <c r="J214" s="19" t="s">
        <v>2193</v>
      </c>
    </row>
    <row r="215" spans="1:10" ht="13">
      <c r="A215" s="19" t="s">
        <v>2192</v>
      </c>
      <c r="B215" s="11">
        <v>0.12482638888888889</v>
      </c>
      <c r="C215" s="19" t="s">
        <v>66</v>
      </c>
      <c r="D215" s="19" t="s">
        <v>109</v>
      </c>
      <c r="E215" s="13">
        <v>18</v>
      </c>
      <c r="F215" s="14">
        <f>E215-3</f>
        <v>15</v>
      </c>
      <c r="G215" s="15"/>
      <c r="H215" s="15"/>
      <c r="I215" s="15"/>
      <c r="J215" s="15"/>
    </row>
    <row r="216" spans="1:10" ht="13">
      <c r="A216" s="19" t="s">
        <v>2192</v>
      </c>
      <c r="B216" s="11">
        <v>0.12693287037037038</v>
      </c>
      <c r="C216" s="19" t="s">
        <v>888</v>
      </c>
      <c r="D216" s="19" t="s">
        <v>15</v>
      </c>
      <c r="E216" s="13">
        <v>25</v>
      </c>
      <c r="F216" s="14">
        <f>E216-9</f>
        <v>16</v>
      </c>
      <c r="G216" s="15"/>
      <c r="H216" s="15"/>
      <c r="I216" s="15"/>
      <c r="J216" s="15"/>
    </row>
    <row r="217" spans="1:10" ht="13">
      <c r="A217" s="19" t="s">
        <v>2192</v>
      </c>
      <c r="B217" s="11">
        <v>0.12854166666666667</v>
      </c>
      <c r="C217" s="19" t="s">
        <v>66</v>
      </c>
      <c r="D217" s="19" t="s">
        <v>30</v>
      </c>
      <c r="E217" s="13" t="s">
        <v>17</v>
      </c>
      <c r="F217" s="13">
        <v>20</v>
      </c>
      <c r="G217" s="15"/>
      <c r="H217" s="15"/>
      <c r="I217" s="15"/>
      <c r="J217" s="19" t="s">
        <v>2324</v>
      </c>
    </row>
    <row r="218" spans="1:10" ht="13">
      <c r="A218" s="19" t="s">
        <v>2192</v>
      </c>
      <c r="B218" s="11">
        <v>0.12915509259259259</v>
      </c>
      <c r="C218" s="19" t="s">
        <v>66</v>
      </c>
      <c r="D218" s="19" t="s">
        <v>28</v>
      </c>
      <c r="E218" s="13">
        <v>27</v>
      </c>
      <c r="F218" s="14"/>
      <c r="G218" s="15"/>
      <c r="H218" s="19" t="s">
        <v>2338</v>
      </c>
      <c r="I218" s="13">
        <v>1</v>
      </c>
      <c r="J218" s="19" t="s">
        <v>100</v>
      </c>
    </row>
    <row r="219" spans="1:10" ht="13">
      <c r="A219" s="19" t="s">
        <v>2192</v>
      </c>
      <c r="B219" s="11">
        <v>0.12997685185185184</v>
      </c>
      <c r="C219" s="19" t="s">
        <v>66</v>
      </c>
      <c r="D219" s="19" t="s">
        <v>30</v>
      </c>
      <c r="E219" s="13">
        <v>18</v>
      </c>
      <c r="F219" s="14">
        <f>E219-8</f>
        <v>10</v>
      </c>
      <c r="G219" s="15"/>
      <c r="H219" s="15"/>
      <c r="I219" s="15"/>
      <c r="J219" s="19" t="s">
        <v>2341</v>
      </c>
    </row>
    <row r="220" spans="1:10" ht="13">
      <c r="A220" s="19" t="s">
        <v>2192</v>
      </c>
      <c r="B220" s="11">
        <v>0.13008101851851853</v>
      </c>
      <c r="C220" s="19" t="s">
        <v>66</v>
      </c>
      <c r="D220" s="19" t="s">
        <v>28</v>
      </c>
      <c r="E220" s="13">
        <v>14</v>
      </c>
      <c r="F220" s="14"/>
      <c r="G220" s="15"/>
      <c r="H220" s="19" t="s">
        <v>2342</v>
      </c>
      <c r="I220" s="15"/>
      <c r="J220" s="15"/>
    </row>
    <row r="221" spans="1:10" ht="13">
      <c r="A221" s="19" t="s">
        <v>2192</v>
      </c>
      <c r="B221" s="11">
        <v>0.13314814814814815</v>
      </c>
      <c r="C221" s="19" t="s">
        <v>888</v>
      </c>
      <c r="D221" s="19" t="s">
        <v>16</v>
      </c>
      <c r="E221" s="13" t="s">
        <v>17</v>
      </c>
      <c r="F221" s="13">
        <v>20</v>
      </c>
      <c r="G221" s="15"/>
      <c r="H221" s="15"/>
      <c r="I221" s="15"/>
      <c r="J221" s="15"/>
    </row>
    <row r="222" spans="1:10" ht="13">
      <c r="A222" s="19" t="s">
        <v>2192</v>
      </c>
      <c r="B222" s="11">
        <v>0.13381944444444444</v>
      </c>
      <c r="C222" s="19" t="s">
        <v>19</v>
      </c>
      <c r="D222" s="19" t="s">
        <v>15</v>
      </c>
      <c r="E222" s="13">
        <v>7</v>
      </c>
      <c r="F222" s="13">
        <f>E222-0</f>
        <v>7</v>
      </c>
      <c r="G222" s="15"/>
      <c r="H222" s="15"/>
      <c r="I222" s="15"/>
      <c r="J222" s="15"/>
    </row>
    <row r="223" spans="1:10" ht="13">
      <c r="A223" s="19" t="s">
        <v>2192</v>
      </c>
      <c r="B223" s="11">
        <v>0.13446759259259258</v>
      </c>
      <c r="C223" s="19" t="s">
        <v>14</v>
      </c>
      <c r="D223" s="19" t="s">
        <v>15</v>
      </c>
      <c r="E223" s="13">
        <v>8</v>
      </c>
      <c r="F223" s="14">
        <f>E223-3</f>
        <v>5</v>
      </c>
      <c r="G223" s="15"/>
      <c r="H223" s="15"/>
      <c r="I223" s="15"/>
      <c r="J223" s="15"/>
    </row>
    <row r="224" spans="1:10" ht="13">
      <c r="A224" s="19" t="s">
        <v>2192</v>
      </c>
      <c r="B224" s="11">
        <v>0.13776620370370371</v>
      </c>
      <c r="C224" s="19" t="s">
        <v>66</v>
      </c>
      <c r="D224" s="19" t="s">
        <v>30</v>
      </c>
      <c r="E224" s="13">
        <v>10</v>
      </c>
      <c r="F224" s="14">
        <f t="shared" ref="F224:F225" si="5">E224-8</f>
        <v>2</v>
      </c>
      <c r="G224" s="15"/>
      <c r="H224" s="15"/>
      <c r="I224" s="15"/>
      <c r="J224" s="19" t="s">
        <v>2341</v>
      </c>
    </row>
    <row r="225" spans="1:10" ht="13">
      <c r="A225" s="19" t="s">
        <v>2192</v>
      </c>
      <c r="B225" s="11">
        <v>0.13795138888888889</v>
      </c>
      <c r="C225" s="19" t="s">
        <v>66</v>
      </c>
      <c r="D225" s="19" t="s">
        <v>30</v>
      </c>
      <c r="E225" s="13">
        <v>11</v>
      </c>
      <c r="F225" s="13">
        <f t="shared" si="5"/>
        <v>3</v>
      </c>
      <c r="G225" s="15"/>
      <c r="H225" s="15"/>
      <c r="I225" s="15"/>
      <c r="J225" s="19" t="s">
        <v>2341</v>
      </c>
    </row>
    <row r="226" spans="1:10" ht="13">
      <c r="A226" s="19" t="s">
        <v>2192</v>
      </c>
      <c r="B226" s="11">
        <v>0.13913194444444443</v>
      </c>
      <c r="C226" s="19" t="s">
        <v>888</v>
      </c>
      <c r="D226" s="19" t="s">
        <v>28</v>
      </c>
      <c r="E226" s="13">
        <v>19</v>
      </c>
      <c r="F226" s="14"/>
      <c r="G226" s="15"/>
      <c r="H226" s="19" t="s">
        <v>2346</v>
      </c>
      <c r="I226" s="15"/>
      <c r="J226" s="15"/>
    </row>
    <row r="227" spans="1:10" ht="13">
      <c r="A227" s="19" t="s">
        <v>2192</v>
      </c>
      <c r="B227" s="11">
        <v>0.13969907407407409</v>
      </c>
      <c r="C227" s="19" t="s">
        <v>888</v>
      </c>
      <c r="D227" s="19" t="s">
        <v>28</v>
      </c>
      <c r="E227" s="13">
        <v>14</v>
      </c>
      <c r="F227" s="14"/>
      <c r="G227" s="15"/>
      <c r="H227" s="19" t="s">
        <v>2347</v>
      </c>
      <c r="I227" s="15"/>
      <c r="J227" s="15"/>
    </row>
    <row r="228" spans="1:10" ht="13">
      <c r="A228" s="19" t="s">
        <v>2192</v>
      </c>
      <c r="B228" s="11">
        <v>0.14045138888888889</v>
      </c>
      <c r="C228" s="19" t="s">
        <v>21</v>
      </c>
      <c r="D228" s="19" t="s">
        <v>33</v>
      </c>
      <c r="E228" s="13">
        <v>17</v>
      </c>
      <c r="F228" s="14">
        <f>E228-9</f>
        <v>8</v>
      </c>
      <c r="G228" s="15"/>
      <c r="H228" s="15"/>
      <c r="I228" s="15"/>
      <c r="J228" s="19" t="s">
        <v>63</v>
      </c>
    </row>
    <row r="229" spans="1:10" ht="13">
      <c r="A229" s="19" t="s">
        <v>2192</v>
      </c>
      <c r="B229" s="11">
        <v>0.14164351851851853</v>
      </c>
      <c r="C229" s="19" t="s">
        <v>14</v>
      </c>
      <c r="D229" s="19" t="s">
        <v>15</v>
      </c>
      <c r="E229" s="13">
        <v>16</v>
      </c>
      <c r="F229" s="14">
        <f>E229-3</f>
        <v>13</v>
      </c>
      <c r="G229" s="15"/>
      <c r="H229" s="15"/>
      <c r="I229" s="15"/>
      <c r="J229" s="15"/>
    </row>
    <row r="230" spans="1:10" ht="13">
      <c r="A230" s="19" t="s">
        <v>2192</v>
      </c>
      <c r="B230" s="11">
        <v>0.1424074074074074</v>
      </c>
      <c r="C230" s="19" t="s">
        <v>888</v>
      </c>
      <c r="D230" s="19" t="s">
        <v>109</v>
      </c>
      <c r="E230" s="13">
        <v>5</v>
      </c>
      <c r="F230" s="14">
        <f>E230-0</f>
        <v>5</v>
      </c>
      <c r="G230" s="15"/>
      <c r="H230" s="15"/>
      <c r="I230" s="15"/>
      <c r="J230" s="15"/>
    </row>
    <row r="231" spans="1:10" ht="13">
      <c r="A231" s="19" t="s">
        <v>2192</v>
      </c>
      <c r="B231" s="11">
        <v>0.14357638888888888</v>
      </c>
      <c r="C231" s="19" t="s">
        <v>13</v>
      </c>
      <c r="D231" s="19" t="s">
        <v>30</v>
      </c>
      <c r="E231" s="13" t="s">
        <v>38</v>
      </c>
      <c r="F231" s="13" t="s">
        <v>38</v>
      </c>
      <c r="G231" s="15"/>
      <c r="H231" s="15"/>
      <c r="I231" s="15"/>
      <c r="J231" s="19" t="s">
        <v>2193</v>
      </c>
    </row>
    <row r="232" spans="1:10" ht="13">
      <c r="A232" s="19" t="s">
        <v>2192</v>
      </c>
      <c r="B232" s="11">
        <v>0.14357638888888888</v>
      </c>
      <c r="C232" s="19" t="s">
        <v>13</v>
      </c>
      <c r="D232" s="19" t="s">
        <v>30</v>
      </c>
      <c r="E232" s="13">
        <v>23</v>
      </c>
      <c r="F232" s="14">
        <f>E232-10</f>
        <v>13</v>
      </c>
      <c r="G232" s="15"/>
      <c r="H232" s="15"/>
      <c r="I232" s="15"/>
      <c r="J232" s="19" t="s">
        <v>2357</v>
      </c>
    </row>
    <row r="233" spans="1:10" ht="13">
      <c r="A233" s="19" t="s">
        <v>2192</v>
      </c>
      <c r="B233" s="11">
        <v>0.14363425925925927</v>
      </c>
      <c r="C233" s="19" t="s">
        <v>13</v>
      </c>
      <c r="D233" s="19" t="s">
        <v>28</v>
      </c>
      <c r="E233" s="13">
        <v>8</v>
      </c>
      <c r="F233" s="13"/>
      <c r="G233" s="15"/>
      <c r="H233" s="19" t="s">
        <v>2358</v>
      </c>
      <c r="I233" s="15"/>
      <c r="J233" s="15"/>
    </row>
    <row r="234" spans="1:10" ht="13">
      <c r="A234" s="19" t="s">
        <v>2192</v>
      </c>
      <c r="B234" s="11">
        <v>0.14378472222222222</v>
      </c>
      <c r="C234" s="19" t="s">
        <v>13</v>
      </c>
      <c r="D234" s="19" t="s">
        <v>30</v>
      </c>
      <c r="E234" s="13" t="s">
        <v>38</v>
      </c>
      <c r="F234" s="13" t="s">
        <v>38</v>
      </c>
      <c r="G234" s="15"/>
      <c r="H234" s="15"/>
      <c r="I234" s="15"/>
      <c r="J234" s="19" t="s">
        <v>2193</v>
      </c>
    </row>
    <row r="235" spans="1:10" ht="13">
      <c r="A235" s="19" t="s">
        <v>2192</v>
      </c>
      <c r="B235" s="11">
        <v>0.14378472222222222</v>
      </c>
      <c r="C235" s="19" t="s">
        <v>13</v>
      </c>
      <c r="D235" s="19" t="s">
        <v>30</v>
      </c>
      <c r="E235" s="13">
        <v>19</v>
      </c>
      <c r="F235" s="14">
        <f>E235-10</f>
        <v>9</v>
      </c>
      <c r="G235" s="15"/>
      <c r="H235" s="15"/>
      <c r="I235" s="15"/>
      <c r="J235" s="19" t="s">
        <v>2357</v>
      </c>
    </row>
    <row r="236" spans="1:10" ht="13">
      <c r="A236" s="19" t="s">
        <v>2192</v>
      </c>
      <c r="B236" s="11">
        <v>0.14386574074074074</v>
      </c>
      <c r="C236" s="19" t="s">
        <v>13</v>
      </c>
      <c r="D236" s="19" t="s">
        <v>28</v>
      </c>
      <c r="E236" s="13">
        <v>12</v>
      </c>
      <c r="F236" s="13"/>
      <c r="G236" s="15"/>
      <c r="H236" s="19" t="s">
        <v>2360</v>
      </c>
      <c r="I236" s="15"/>
      <c r="J236" s="15"/>
    </row>
    <row r="237" spans="1:10" ht="13">
      <c r="A237" s="19" t="s">
        <v>2192</v>
      </c>
      <c r="B237" s="11">
        <v>0.14444444444444443</v>
      </c>
      <c r="C237" s="19" t="s">
        <v>66</v>
      </c>
      <c r="D237" s="19" t="s">
        <v>30</v>
      </c>
      <c r="E237" s="13" t="s">
        <v>38</v>
      </c>
      <c r="F237" s="13" t="s">
        <v>38</v>
      </c>
      <c r="G237" s="15"/>
      <c r="H237" s="15"/>
      <c r="I237" s="15"/>
      <c r="J237" s="19" t="s">
        <v>2193</v>
      </c>
    </row>
    <row r="238" spans="1:10" ht="13">
      <c r="A238" s="19" t="s">
        <v>2192</v>
      </c>
      <c r="B238" s="11">
        <v>0.14444444444444443</v>
      </c>
      <c r="C238" s="19" t="s">
        <v>66</v>
      </c>
      <c r="D238" s="19" t="s">
        <v>30</v>
      </c>
      <c r="E238" s="13">
        <v>15</v>
      </c>
      <c r="F238" s="14">
        <f>E238-8</f>
        <v>7</v>
      </c>
      <c r="G238" s="15"/>
      <c r="H238" s="15"/>
      <c r="I238" s="15"/>
      <c r="J238" s="19" t="s">
        <v>2361</v>
      </c>
    </row>
    <row r="239" spans="1:10" ht="13">
      <c r="A239" s="19" t="s">
        <v>2192</v>
      </c>
      <c r="B239" s="11">
        <v>0.14457175925925925</v>
      </c>
      <c r="C239" s="19" t="s">
        <v>66</v>
      </c>
      <c r="D239" s="19" t="s">
        <v>28</v>
      </c>
      <c r="E239" s="13">
        <v>16</v>
      </c>
      <c r="F239" s="14"/>
      <c r="G239" s="15"/>
      <c r="H239" s="19" t="s">
        <v>2363</v>
      </c>
      <c r="I239" s="15"/>
      <c r="J239" s="15"/>
    </row>
    <row r="240" spans="1:10" ht="13">
      <c r="A240" s="19" t="s">
        <v>2192</v>
      </c>
      <c r="B240" s="11">
        <v>0.14476851851851852</v>
      </c>
      <c r="C240" s="19" t="s">
        <v>66</v>
      </c>
      <c r="D240" s="19" t="s">
        <v>30</v>
      </c>
      <c r="E240" s="13" t="s">
        <v>38</v>
      </c>
      <c r="F240" s="13" t="s">
        <v>38</v>
      </c>
      <c r="G240" s="15"/>
      <c r="H240" s="15"/>
      <c r="I240" s="15"/>
      <c r="J240" s="19" t="s">
        <v>2365</v>
      </c>
    </row>
    <row r="241" spans="1:10" ht="13">
      <c r="A241" s="19" t="s">
        <v>2192</v>
      </c>
      <c r="B241" s="11">
        <v>0.14476851851851852</v>
      </c>
      <c r="C241" s="19" t="s">
        <v>66</v>
      </c>
      <c r="D241" s="19" t="s">
        <v>30</v>
      </c>
      <c r="E241" s="13">
        <v>20</v>
      </c>
      <c r="F241" s="14">
        <f>E241-8</f>
        <v>12</v>
      </c>
      <c r="G241" s="15"/>
      <c r="H241" s="15"/>
      <c r="I241" s="15"/>
      <c r="J241" s="19" t="s">
        <v>2361</v>
      </c>
    </row>
    <row r="242" spans="1:10" ht="13">
      <c r="A242" s="19" t="s">
        <v>2192</v>
      </c>
      <c r="B242" s="11">
        <v>0.14486111111111111</v>
      </c>
      <c r="C242" s="19" t="s">
        <v>66</v>
      </c>
      <c r="D242" s="19" t="s">
        <v>28</v>
      </c>
      <c r="E242" s="13">
        <v>12</v>
      </c>
      <c r="F242" s="14"/>
      <c r="G242" s="15"/>
      <c r="H242" s="19" t="s">
        <v>2360</v>
      </c>
      <c r="I242" s="15"/>
      <c r="J242" s="15"/>
    </row>
    <row r="243" spans="1:10" ht="13">
      <c r="A243" s="19" t="s">
        <v>2192</v>
      </c>
      <c r="B243" s="11">
        <v>0.14527777777777778</v>
      </c>
      <c r="C243" s="19" t="s">
        <v>888</v>
      </c>
      <c r="D243" s="19" t="s">
        <v>28</v>
      </c>
      <c r="E243" s="13">
        <v>10</v>
      </c>
      <c r="F243" s="14"/>
      <c r="G243" s="15"/>
      <c r="H243" s="19" t="s">
        <v>2367</v>
      </c>
      <c r="I243" s="13">
        <v>2</v>
      </c>
      <c r="J243" s="19" t="s">
        <v>1249</v>
      </c>
    </row>
    <row r="244" spans="1:10" ht="13">
      <c r="A244" s="19" t="s">
        <v>2192</v>
      </c>
      <c r="B244" s="11">
        <v>0.14591435185185186</v>
      </c>
      <c r="C244" s="19" t="s">
        <v>888</v>
      </c>
      <c r="D244" s="19" t="s">
        <v>28</v>
      </c>
      <c r="E244" s="13">
        <v>16</v>
      </c>
      <c r="F244" s="14"/>
      <c r="G244" s="15"/>
      <c r="H244" s="19" t="s">
        <v>2368</v>
      </c>
      <c r="I244" s="13">
        <v>1</v>
      </c>
      <c r="J244" s="19" t="s">
        <v>1249</v>
      </c>
    </row>
    <row r="245" spans="1:10" ht="13">
      <c r="A245" s="19" t="s">
        <v>2192</v>
      </c>
      <c r="B245" s="11">
        <v>0.14699074074074073</v>
      </c>
      <c r="C245" s="19" t="s">
        <v>13</v>
      </c>
      <c r="D245" s="19" t="s">
        <v>37</v>
      </c>
      <c r="E245" s="13">
        <v>14</v>
      </c>
      <c r="F245" s="14">
        <f>E245-6</f>
        <v>8</v>
      </c>
      <c r="G245" s="15"/>
      <c r="H245" s="15"/>
      <c r="I245" s="15"/>
      <c r="J245" s="15"/>
    </row>
    <row r="246" spans="1:10" ht="13">
      <c r="A246" s="19" t="s">
        <v>2192</v>
      </c>
      <c r="B246" s="11">
        <v>0.14784722222222221</v>
      </c>
      <c r="C246" s="19" t="s">
        <v>18</v>
      </c>
      <c r="D246" s="19" t="s">
        <v>15</v>
      </c>
      <c r="E246" s="13">
        <v>24</v>
      </c>
      <c r="F246" s="14">
        <f>E246-5</f>
        <v>19</v>
      </c>
      <c r="G246" s="15"/>
      <c r="H246" s="15"/>
      <c r="I246" s="15"/>
      <c r="J246" s="15"/>
    </row>
    <row r="247" spans="1:10" ht="13">
      <c r="A247" s="19" t="s">
        <v>2192</v>
      </c>
      <c r="B247" s="11">
        <v>0.14868055555555557</v>
      </c>
      <c r="C247" s="19" t="s">
        <v>888</v>
      </c>
      <c r="D247" s="19" t="s">
        <v>15</v>
      </c>
      <c r="E247" s="13">
        <v>16</v>
      </c>
      <c r="F247" s="14">
        <f>E247-9</f>
        <v>7</v>
      </c>
      <c r="G247" s="15"/>
      <c r="H247" s="15"/>
      <c r="I247" s="15"/>
      <c r="J247" s="15"/>
    </row>
    <row r="248" spans="1:10" ht="13">
      <c r="A248" s="19" t="s">
        <v>2192</v>
      </c>
      <c r="B248" s="11">
        <v>0.14869212962962963</v>
      </c>
      <c r="C248" s="19" t="s">
        <v>66</v>
      </c>
      <c r="D248" s="19" t="s">
        <v>15</v>
      </c>
      <c r="E248" s="13">
        <v>15</v>
      </c>
      <c r="F248" s="14">
        <f>E248-3</f>
        <v>12</v>
      </c>
      <c r="G248" s="15"/>
      <c r="H248" s="15"/>
      <c r="I248" s="15"/>
      <c r="J248" s="15"/>
    </row>
    <row r="249" spans="1:10" ht="13">
      <c r="A249" s="19" t="s">
        <v>2192</v>
      </c>
      <c r="B249" s="11">
        <v>0.15208333333333332</v>
      </c>
      <c r="C249" s="19" t="s">
        <v>13</v>
      </c>
      <c r="D249" s="19" t="s">
        <v>15</v>
      </c>
      <c r="E249" s="13">
        <v>18</v>
      </c>
      <c r="F249" s="14">
        <f>E249-2</f>
        <v>16</v>
      </c>
      <c r="G249" s="15"/>
      <c r="H249" s="15"/>
      <c r="I249" s="15"/>
      <c r="J249" s="15"/>
    </row>
    <row r="250" spans="1:10" ht="13">
      <c r="A250" s="19" t="s">
        <v>2192</v>
      </c>
      <c r="B250" s="11">
        <v>0.1529861111111111</v>
      </c>
      <c r="C250" s="19" t="s">
        <v>14</v>
      </c>
      <c r="D250" s="19" t="s">
        <v>37</v>
      </c>
      <c r="E250" s="13">
        <v>11</v>
      </c>
      <c r="F250" s="14">
        <f>E250-6</f>
        <v>5</v>
      </c>
      <c r="G250" s="15"/>
      <c r="H250" s="15"/>
      <c r="I250" s="15"/>
      <c r="J250" s="15"/>
    </row>
    <row r="251" spans="1:10" ht="13">
      <c r="A251" s="19" t="s">
        <v>2192</v>
      </c>
      <c r="B251" s="11">
        <v>0.15299768518518519</v>
      </c>
      <c r="C251" s="19" t="s">
        <v>66</v>
      </c>
      <c r="D251" s="19" t="s">
        <v>37</v>
      </c>
      <c r="E251" s="13">
        <v>19</v>
      </c>
      <c r="F251" s="14"/>
      <c r="G251" s="15"/>
      <c r="H251" s="15"/>
      <c r="I251" s="15"/>
      <c r="J251" s="15"/>
    </row>
    <row r="252" spans="1:10" ht="13">
      <c r="A252" s="19" t="s">
        <v>2192</v>
      </c>
      <c r="B252" s="11">
        <v>0.15358796296296295</v>
      </c>
      <c r="C252" s="19" t="s">
        <v>21</v>
      </c>
      <c r="D252" s="19" t="s">
        <v>37</v>
      </c>
      <c r="E252" s="13">
        <v>18</v>
      </c>
      <c r="F252" s="14">
        <f>E252-10</f>
        <v>8</v>
      </c>
      <c r="G252" s="15"/>
      <c r="H252" s="15"/>
      <c r="I252" s="15"/>
      <c r="J252" s="15"/>
    </row>
    <row r="253" spans="1:10" ht="13">
      <c r="A253" s="19" t="s">
        <v>2192</v>
      </c>
      <c r="B253" s="11">
        <v>0.15563657407407408</v>
      </c>
      <c r="C253" s="19" t="s">
        <v>66</v>
      </c>
      <c r="D253" s="19" t="s">
        <v>15</v>
      </c>
      <c r="E253" s="13">
        <v>14</v>
      </c>
      <c r="F253" s="14">
        <f>E253-3</f>
        <v>11</v>
      </c>
      <c r="G253" s="15"/>
      <c r="H253" s="15"/>
      <c r="I253" s="15"/>
      <c r="J253" s="1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>
    <outlinePr summaryBelow="0" summaryRight="0"/>
  </sheetPr>
  <dimension ref="A1:J26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7.33203125" customWidth="1"/>
    <col min="3" max="3" width="18.164062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38.83203125" customWidth="1"/>
    <col min="9" max="9" width="6.33203125" customWidth="1"/>
    <col min="10" max="10" width="55.5" customWidth="1"/>
  </cols>
  <sheetData>
    <row r="1" spans="1:10" ht="15.75" customHeight="1">
      <c r="A1" s="4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9" t="s">
        <v>2212</v>
      </c>
      <c r="B2" s="11">
        <v>9.3055555555555548E-3</v>
      </c>
      <c r="C2" s="19" t="s">
        <v>21</v>
      </c>
      <c r="D2" s="19" t="s">
        <v>15</v>
      </c>
      <c r="E2" s="13">
        <v>16</v>
      </c>
      <c r="F2" s="13">
        <f>E2-4</f>
        <v>12</v>
      </c>
      <c r="G2" s="15"/>
      <c r="H2" s="15"/>
      <c r="I2" s="15"/>
      <c r="J2" s="15"/>
    </row>
    <row r="3" spans="1:10" ht="15.75" customHeight="1">
      <c r="A3" s="19" t="s">
        <v>2212</v>
      </c>
      <c r="B3" s="11">
        <v>1.1516203703703704E-2</v>
      </c>
      <c r="C3" s="19" t="s">
        <v>14</v>
      </c>
      <c r="D3" s="19" t="s">
        <v>37</v>
      </c>
      <c r="E3" s="13">
        <v>17</v>
      </c>
      <c r="F3" s="13">
        <f>E3-6</f>
        <v>11</v>
      </c>
      <c r="G3" s="15"/>
      <c r="H3" s="15"/>
      <c r="I3" s="15"/>
      <c r="J3" s="15"/>
    </row>
    <row r="4" spans="1:10" ht="15.75" customHeight="1">
      <c r="A4" s="19" t="s">
        <v>2212</v>
      </c>
      <c r="B4" s="11">
        <v>1.2407407407407407E-2</v>
      </c>
      <c r="C4" s="19" t="s">
        <v>66</v>
      </c>
      <c r="D4" s="19" t="s">
        <v>70</v>
      </c>
      <c r="E4" s="13" t="s">
        <v>38</v>
      </c>
      <c r="F4" s="13"/>
      <c r="G4" s="15"/>
      <c r="H4" s="15"/>
      <c r="I4" s="15"/>
      <c r="J4" s="19" t="s">
        <v>70</v>
      </c>
    </row>
    <row r="5" spans="1:10" ht="15.75" customHeight="1">
      <c r="A5" s="19" t="s">
        <v>2212</v>
      </c>
      <c r="B5" s="11">
        <v>1.9456018518518518E-2</v>
      </c>
      <c r="C5" s="19" t="s">
        <v>21</v>
      </c>
      <c r="D5" s="19" t="s">
        <v>246</v>
      </c>
      <c r="E5" s="13">
        <v>19</v>
      </c>
      <c r="F5" s="13">
        <f>E5-10</f>
        <v>9</v>
      </c>
      <c r="G5" s="15"/>
      <c r="H5" s="15"/>
      <c r="I5" s="15"/>
      <c r="J5" s="15"/>
    </row>
    <row r="6" spans="1:10" ht="15.75" customHeight="1">
      <c r="A6" s="19" t="s">
        <v>2212</v>
      </c>
      <c r="B6" s="11">
        <v>2.0023148148148148E-2</v>
      </c>
      <c r="C6" s="19" t="s">
        <v>18</v>
      </c>
      <c r="D6" s="19" t="s">
        <v>70</v>
      </c>
      <c r="E6" s="13" t="s">
        <v>38</v>
      </c>
      <c r="F6" s="13"/>
      <c r="G6" s="15"/>
      <c r="H6" s="15"/>
      <c r="I6" s="15"/>
      <c r="J6" s="19" t="s">
        <v>2216</v>
      </c>
    </row>
    <row r="7" spans="1:10" ht="15.75" customHeight="1">
      <c r="A7" s="19" t="s">
        <v>2212</v>
      </c>
      <c r="B7" s="11">
        <v>2.1874999999999999E-2</v>
      </c>
      <c r="C7" s="19" t="s">
        <v>18</v>
      </c>
      <c r="D7" s="19" t="s">
        <v>15</v>
      </c>
      <c r="E7" s="13">
        <v>23</v>
      </c>
      <c r="F7" s="13">
        <f>E7-5</f>
        <v>18</v>
      </c>
      <c r="G7" s="15"/>
      <c r="H7" s="15"/>
      <c r="I7" s="15"/>
      <c r="J7" s="15"/>
    </row>
    <row r="8" spans="1:10" ht="15.75" customHeight="1">
      <c r="A8" s="19" t="s">
        <v>2212</v>
      </c>
      <c r="B8" s="11">
        <v>2.3993055555555556E-2</v>
      </c>
      <c r="C8" s="19" t="s">
        <v>13</v>
      </c>
      <c r="D8" s="19" t="s">
        <v>69</v>
      </c>
      <c r="E8" s="13">
        <v>7</v>
      </c>
      <c r="F8" s="13">
        <f>E8--2</f>
        <v>9</v>
      </c>
      <c r="G8" s="15"/>
      <c r="H8" s="15"/>
      <c r="I8" s="15"/>
      <c r="J8" s="15"/>
    </row>
    <row r="9" spans="1:10" ht="15.75" customHeight="1">
      <c r="A9" s="19" t="s">
        <v>2212</v>
      </c>
      <c r="B9" s="11">
        <v>2.4571759259259258E-2</v>
      </c>
      <c r="C9" s="19" t="s">
        <v>888</v>
      </c>
      <c r="D9" s="19" t="s">
        <v>69</v>
      </c>
      <c r="E9" s="13">
        <v>10</v>
      </c>
      <c r="F9" s="13">
        <f>E9-5</f>
        <v>5</v>
      </c>
      <c r="G9" s="15"/>
      <c r="H9" s="15"/>
      <c r="I9" s="15"/>
      <c r="J9" s="15"/>
    </row>
    <row r="10" spans="1:10" ht="15.75" customHeight="1">
      <c r="A10" s="19" t="s">
        <v>2212</v>
      </c>
      <c r="B10" s="11">
        <v>3.0243055555555554E-2</v>
      </c>
      <c r="C10" s="19" t="s">
        <v>14</v>
      </c>
      <c r="D10" s="19" t="s">
        <v>15</v>
      </c>
      <c r="E10" s="13" t="s">
        <v>17</v>
      </c>
      <c r="F10" s="13">
        <v>20</v>
      </c>
      <c r="G10" s="15"/>
      <c r="H10" s="15"/>
      <c r="I10" s="15"/>
      <c r="J10" s="15"/>
    </row>
    <row r="11" spans="1:10" ht="15.75" customHeight="1">
      <c r="A11" s="19" t="s">
        <v>2212</v>
      </c>
      <c r="B11" s="11">
        <v>3.0300925925925926E-2</v>
      </c>
      <c r="C11" s="19" t="s">
        <v>66</v>
      </c>
      <c r="D11" s="19" t="s">
        <v>15</v>
      </c>
      <c r="E11" s="13">
        <v>15</v>
      </c>
      <c r="F11" s="13">
        <f>E11-3</f>
        <v>12</v>
      </c>
      <c r="G11" s="15"/>
      <c r="H11" s="15"/>
      <c r="I11" s="15"/>
      <c r="J11" s="15"/>
    </row>
    <row r="12" spans="1:10" ht="15.75" customHeight="1">
      <c r="A12" s="19" t="s">
        <v>2212</v>
      </c>
      <c r="B12" s="11">
        <v>3.1944444444444442E-2</v>
      </c>
      <c r="C12" s="19" t="s">
        <v>13</v>
      </c>
      <c r="D12" s="19" t="s">
        <v>15</v>
      </c>
      <c r="E12" s="13">
        <v>10</v>
      </c>
      <c r="F12" s="14">
        <f>E12-2</f>
        <v>8</v>
      </c>
      <c r="G12" s="15"/>
      <c r="H12" s="15"/>
      <c r="I12" s="15"/>
      <c r="J12" s="15"/>
    </row>
    <row r="13" spans="1:10" ht="15.75" customHeight="1">
      <c r="A13" s="19" t="s">
        <v>2212</v>
      </c>
      <c r="B13" s="11">
        <v>3.2326388888888891E-2</v>
      </c>
      <c r="C13" s="19" t="s">
        <v>18</v>
      </c>
      <c r="D13" s="19" t="s">
        <v>15</v>
      </c>
      <c r="E13" s="13">
        <v>8</v>
      </c>
      <c r="F13" s="14">
        <f t="shared" ref="F13:F14" si="0">E13-5</f>
        <v>3</v>
      </c>
      <c r="G13" s="15"/>
      <c r="H13" s="15"/>
      <c r="I13" s="15"/>
      <c r="J13" s="15"/>
    </row>
    <row r="14" spans="1:10" ht="15.75" customHeight="1">
      <c r="A14" s="19" t="s">
        <v>2212</v>
      </c>
      <c r="B14" s="11">
        <v>3.4780092592592592E-2</v>
      </c>
      <c r="C14" s="19" t="s">
        <v>18</v>
      </c>
      <c r="D14" s="19" t="s">
        <v>15</v>
      </c>
      <c r="E14" s="13">
        <v>24</v>
      </c>
      <c r="F14" s="14">
        <f t="shared" si="0"/>
        <v>19</v>
      </c>
      <c r="G14" s="15"/>
      <c r="H14" s="15"/>
      <c r="I14" s="15"/>
      <c r="J14" s="15"/>
    </row>
    <row r="15" spans="1:10" ht="15.75" customHeight="1">
      <c r="A15" s="19" t="s">
        <v>2212</v>
      </c>
      <c r="B15" s="11">
        <v>3.5104166666666665E-2</v>
      </c>
      <c r="C15" s="19" t="s">
        <v>19</v>
      </c>
      <c r="D15" s="19" t="s">
        <v>15</v>
      </c>
      <c r="E15" s="13">
        <v>10</v>
      </c>
      <c r="F15" s="14">
        <f>E15-0</f>
        <v>10</v>
      </c>
      <c r="G15" s="15"/>
      <c r="H15" s="15"/>
      <c r="I15" s="15"/>
      <c r="J15" s="15"/>
    </row>
    <row r="16" spans="1:10" ht="15.75" customHeight="1">
      <c r="A16" s="19" t="s">
        <v>2212</v>
      </c>
      <c r="B16" s="11">
        <v>3.5972222222222225E-2</v>
      </c>
      <c r="C16" s="19" t="s">
        <v>13</v>
      </c>
      <c r="D16" s="19" t="s">
        <v>37</v>
      </c>
      <c r="E16" s="13">
        <v>8</v>
      </c>
      <c r="F16" s="14">
        <f>E16-6</f>
        <v>2</v>
      </c>
      <c r="G16" s="15"/>
      <c r="H16" s="15"/>
      <c r="I16" s="15"/>
      <c r="J16" s="15"/>
    </row>
    <row r="17" spans="1:10" ht="15.75" customHeight="1">
      <c r="A17" s="19" t="s">
        <v>2212</v>
      </c>
      <c r="B17" s="11">
        <v>3.6377314814814814E-2</v>
      </c>
      <c r="C17" s="19" t="s">
        <v>14</v>
      </c>
      <c r="D17" s="19" t="s">
        <v>15</v>
      </c>
      <c r="E17" s="13">
        <v>6</v>
      </c>
      <c r="F17" s="13">
        <f>E17-3</f>
        <v>3</v>
      </c>
      <c r="G17" s="15"/>
      <c r="H17" s="15"/>
      <c r="I17" s="15"/>
      <c r="J17" s="15"/>
    </row>
    <row r="18" spans="1:10" ht="15.75" customHeight="1">
      <c r="A18" s="19" t="s">
        <v>2212</v>
      </c>
      <c r="B18" s="11">
        <v>3.7025462962962961E-2</v>
      </c>
      <c r="C18" s="19" t="s">
        <v>21</v>
      </c>
      <c r="D18" s="19" t="s">
        <v>37</v>
      </c>
      <c r="E18" s="13">
        <v>16</v>
      </c>
      <c r="F18" s="13">
        <f>E18-10</f>
        <v>6</v>
      </c>
      <c r="G18" s="15"/>
      <c r="H18" s="15"/>
      <c r="I18" s="15"/>
      <c r="J18" s="15"/>
    </row>
    <row r="19" spans="1:10" ht="15.75" customHeight="1">
      <c r="A19" s="19" t="s">
        <v>2212</v>
      </c>
      <c r="B19" s="11">
        <v>3.7638888888888888E-2</v>
      </c>
      <c r="C19" s="19" t="s">
        <v>13</v>
      </c>
      <c r="D19" s="19" t="s">
        <v>37</v>
      </c>
      <c r="E19" s="13">
        <v>14</v>
      </c>
      <c r="F19" s="14">
        <f>E19-6</f>
        <v>8</v>
      </c>
      <c r="G19" s="15"/>
      <c r="H19" s="15"/>
      <c r="I19" s="15"/>
      <c r="J19" s="15"/>
    </row>
    <row r="20" spans="1:10" ht="15.75" customHeight="1">
      <c r="A20" s="19" t="s">
        <v>2212</v>
      </c>
      <c r="B20" s="11">
        <v>3.8553240740740742E-2</v>
      </c>
      <c r="C20" s="19" t="s">
        <v>19</v>
      </c>
      <c r="D20" s="19" t="s">
        <v>37</v>
      </c>
      <c r="E20" s="13">
        <v>15</v>
      </c>
      <c r="F20" s="14">
        <f>E20-11</f>
        <v>4</v>
      </c>
      <c r="G20" s="15"/>
      <c r="H20" s="15"/>
      <c r="I20" s="15"/>
      <c r="J20" s="15"/>
    </row>
    <row r="21" spans="1:10" ht="15.75" customHeight="1">
      <c r="A21" s="19" t="s">
        <v>2212</v>
      </c>
      <c r="B21" s="11">
        <v>3.8854166666666669E-2</v>
      </c>
      <c r="C21" s="19" t="s">
        <v>19</v>
      </c>
      <c r="D21" s="19" t="s">
        <v>321</v>
      </c>
      <c r="E21" s="13" t="s">
        <v>20</v>
      </c>
      <c r="F21" s="13">
        <v>1</v>
      </c>
      <c r="G21" s="15"/>
      <c r="H21" s="15"/>
      <c r="I21" s="15"/>
      <c r="J21" s="15"/>
    </row>
    <row r="22" spans="1:10" ht="15.75" customHeight="1">
      <c r="A22" s="19" t="s">
        <v>2212</v>
      </c>
      <c r="B22" s="11">
        <v>3.9756944444444442E-2</v>
      </c>
      <c r="C22" s="19" t="s">
        <v>21</v>
      </c>
      <c r="D22" s="19" t="s">
        <v>321</v>
      </c>
      <c r="E22" s="13" t="s">
        <v>20</v>
      </c>
      <c r="F22" s="13">
        <v>1</v>
      </c>
      <c r="G22" s="15"/>
      <c r="H22" s="15"/>
      <c r="I22" s="15"/>
      <c r="J22" s="19" t="s">
        <v>2193</v>
      </c>
    </row>
    <row r="23" spans="1:10" ht="15.75" customHeight="1">
      <c r="A23" s="19" t="s">
        <v>2212</v>
      </c>
      <c r="B23" s="11">
        <v>3.9756944444444442E-2</v>
      </c>
      <c r="C23" s="19" t="s">
        <v>21</v>
      </c>
      <c r="D23" s="19" t="s">
        <v>321</v>
      </c>
      <c r="E23" s="13">
        <v>21</v>
      </c>
      <c r="F23" s="14">
        <f>E23-10</f>
        <v>11</v>
      </c>
      <c r="G23" s="15"/>
      <c r="H23" s="15"/>
      <c r="I23" s="15"/>
      <c r="J23" s="19" t="s">
        <v>2229</v>
      </c>
    </row>
    <row r="24" spans="1:10" ht="15.75" customHeight="1">
      <c r="A24" s="19" t="s">
        <v>2212</v>
      </c>
      <c r="B24" s="11">
        <v>4.0555555555555553E-2</v>
      </c>
      <c r="C24" s="19" t="s">
        <v>18</v>
      </c>
      <c r="D24" s="19" t="s">
        <v>15</v>
      </c>
      <c r="E24" s="13" t="s">
        <v>20</v>
      </c>
      <c r="F24" s="13">
        <v>1</v>
      </c>
      <c r="G24" s="15"/>
      <c r="H24" s="15"/>
      <c r="I24" s="15"/>
      <c r="J24" s="15"/>
    </row>
    <row r="25" spans="1:10" ht="15.75" customHeight="1">
      <c r="A25" s="19" t="s">
        <v>2212</v>
      </c>
      <c r="B25" s="11">
        <v>4.3263888888888886E-2</v>
      </c>
      <c r="C25" s="19" t="s">
        <v>14</v>
      </c>
      <c r="D25" s="19" t="s">
        <v>31</v>
      </c>
      <c r="E25" s="13">
        <v>20</v>
      </c>
      <c r="F25" s="14">
        <f>E25-1</f>
        <v>19</v>
      </c>
      <c r="G25" s="15"/>
      <c r="H25" s="15"/>
      <c r="I25" s="15"/>
      <c r="J25" s="15"/>
    </row>
    <row r="26" spans="1:10" ht="15.75" customHeight="1">
      <c r="A26" s="19" t="s">
        <v>2212</v>
      </c>
      <c r="B26" s="11">
        <v>4.6805555555555559E-2</v>
      </c>
      <c r="C26" s="19" t="s">
        <v>19</v>
      </c>
      <c r="D26" s="19" t="s">
        <v>16</v>
      </c>
      <c r="E26" s="13">
        <v>20</v>
      </c>
      <c r="F26" s="14">
        <f>E26-5</f>
        <v>15</v>
      </c>
      <c r="G26" s="15"/>
      <c r="H26" s="15"/>
      <c r="I26" s="15"/>
      <c r="J26" s="15"/>
    </row>
    <row r="27" spans="1:10" ht="15.75" customHeight="1">
      <c r="A27" s="19" t="s">
        <v>2212</v>
      </c>
      <c r="B27" s="11">
        <v>4.6817129629629632E-2</v>
      </c>
      <c r="C27" s="19" t="s">
        <v>18</v>
      </c>
      <c r="D27" s="19" t="s">
        <v>16</v>
      </c>
      <c r="E27" s="13">
        <v>24</v>
      </c>
      <c r="F27" s="45">
        <f>E27-4</f>
        <v>20</v>
      </c>
      <c r="G27" s="15"/>
      <c r="H27" s="15"/>
      <c r="I27" s="15"/>
      <c r="J27" s="15"/>
    </row>
    <row r="28" spans="1:10" ht="15.75" customHeight="1">
      <c r="A28" s="19" t="s">
        <v>2212</v>
      </c>
      <c r="B28" s="11">
        <v>4.6898148148148147E-2</v>
      </c>
      <c r="C28" s="19" t="s">
        <v>13</v>
      </c>
      <c r="D28" s="19" t="s">
        <v>16</v>
      </c>
      <c r="E28" s="13">
        <v>17</v>
      </c>
      <c r="F28" s="13">
        <f>E28-0</f>
        <v>17</v>
      </c>
      <c r="G28" s="15"/>
      <c r="H28" s="15"/>
      <c r="I28" s="15"/>
      <c r="J28" s="15"/>
    </row>
    <row r="29" spans="1:10" ht="15.75" customHeight="1">
      <c r="A29" s="19" t="s">
        <v>2212</v>
      </c>
      <c r="B29" s="11">
        <v>4.6932870370370368E-2</v>
      </c>
      <c r="C29" s="19" t="s">
        <v>66</v>
      </c>
      <c r="D29" s="19" t="s">
        <v>16</v>
      </c>
      <c r="E29" s="13" t="s">
        <v>38</v>
      </c>
      <c r="F29" s="13" t="s">
        <v>38</v>
      </c>
      <c r="G29" s="15"/>
      <c r="H29" s="15"/>
      <c r="I29" s="15"/>
      <c r="J29" s="19" t="s">
        <v>2193</v>
      </c>
    </row>
    <row r="30" spans="1:10" ht="15.75" customHeight="1">
      <c r="A30" s="19" t="s">
        <v>2212</v>
      </c>
      <c r="B30" s="11">
        <v>4.6932870370370368E-2</v>
      </c>
      <c r="C30" s="19" t="s">
        <v>66</v>
      </c>
      <c r="D30" s="19" t="s">
        <v>16</v>
      </c>
      <c r="E30" s="13">
        <v>16</v>
      </c>
      <c r="F30" s="13" t="s">
        <v>38</v>
      </c>
      <c r="G30" s="15"/>
      <c r="H30" s="15"/>
      <c r="I30" s="15"/>
      <c r="J30" s="19" t="s">
        <v>2234</v>
      </c>
    </row>
    <row r="31" spans="1:10" ht="15.75" customHeight="1">
      <c r="A31" s="19" t="s">
        <v>2212</v>
      </c>
      <c r="B31" s="11">
        <v>4.7083333333333331E-2</v>
      </c>
      <c r="C31" s="19" t="s">
        <v>14</v>
      </c>
      <c r="D31" s="19" t="s">
        <v>16</v>
      </c>
      <c r="E31" s="13">
        <v>8</v>
      </c>
      <c r="F31" s="14">
        <f>E31-5</f>
        <v>3</v>
      </c>
      <c r="G31" s="15"/>
      <c r="H31" s="15"/>
      <c r="I31" s="15"/>
      <c r="J31" s="15"/>
    </row>
    <row r="32" spans="1:10" ht="15.75" customHeight="1">
      <c r="A32" s="19" t="s">
        <v>2212</v>
      </c>
      <c r="B32" s="11">
        <v>4.7118055555555559E-2</v>
      </c>
      <c r="C32" s="19" t="s">
        <v>21</v>
      </c>
      <c r="D32" s="19" t="s">
        <v>16</v>
      </c>
      <c r="E32" s="13">
        <v>8</v>
      </c>
      <c r="F32" s="14">
        <f t="shared" ref="F32:F33" si="1">E32-1</f>
        <v>7</v>
      </c>
      <c r="G32" s="15"/>
      <c r="H32" s="15"/>
      <c r="I32" s="15"/>
      <c r="J32" s="15"/>
    </row>
    <row r="33" spans="1:10" ht="15.75" customHeight="1">
      <c r="A33" s="19" t="s">
        <v>2212</v>
      </c>
      <c r="B33" s="11">
        <v>4.7199074074074074E-2</v>
      </c>
      <c r="C33" s="19" t="s">
        <v>888</v>
      </c>
      <c r="D33" s="19" t="s">
        <v>16</v>
      </c>
      <c r="E33" s="13">
        <v>4</v>
      </c>
      <c r="F33" s="14">
        <f t="shared" si="1"/>
        <v>3</v>
      </c>
      <c r="G33" s="15"/>
      <c r="H33" s="15"/>
      <c r="I33" s="15"/>
      <c r="J33" s="15"/>
    </row>
    <row r="34" spans="1:10" ht="15.75" customHeight="1">
      <c r="A34" s="19" t="s">
        <v>2212</v>
      </c>
      <c r="B34" s="11">
        <v>5.1805555555555556E-2</v>
      </c>
      <c r="C34" s="19" t="s">
        <v>1480</v>
      </c>
      <c r="D34" s="19" t="s">
        <v>30</v>
      </c>
      <c r="E34" s="13">
        <f>F34+7</f>
        <v>14</v>
      </c>
      <c r="F34" s="13">
        <v>7</v>
      </c>
      <c r="G34" s="15"/>
      <c r="H34" s="15"/>
      <c r="I34" s="15"/>
      <c r="J34" s="19" t="s">
        <v>2239</v>
      </c>
    </row>
    <row r="35" spans="1:10" ht="15.75" customHeight="1">
      <c r="A35" s="19" t="s">
        <v>2212</v>
      </c>
      <c r="B35" s="11">
        <v>5.1967592592592593E-2</v>
      </c>
      <c r="C35" s="19" t="s">
        <v>1480</v>
      </c>
      <c r="D35" s="19" t="s">
        <v>30</v>
      </c>
      <c r="E35" s="13">
        <v>17</v>
      </c>
      <c r="F35" s="13">
        <f>E35-7</f>
        <v>10</v>
      </c>
      <c r="G35" s="15"/>
      <c r="H35" s="15"/>
      <c r="I35" s="15"/>
      <c r="J35" s="19" t="s">
        <v>2242</v>
      </c>
    </row>
    <row r="36" spans="1:10" ht="15.75" customHeight="1">
      <c r="A36" s="19" t="s">
        <v>2212</v>
      </c>
      <c r="B36" s="11">
        <v>5.3229166666666668E-2</v>
      </c>
      <c r="C36" s="19" t="s">
        <v>66</v>
      </c>
      <c r="D36" s="19" t="s">
        <v>34</v>
      </c>
      <c r="E36" s="13">
        <v>2</v>
      </c>
      <c r="F36" s="13">
        <f>E36--2</f>
        <v>4</v>
      </c>
      <c r="G36" s="15"/>
      <c r="H36" s="15"/>
      <c r="I36" s="15"/>
      <c r="J36" s="15"/>
    </row>
    <row r="37" spans="1:10" ht="15.75" customHeight="1">
      <c r="A37" s="19" t="s">
        <v>2212</v>
      </c>
      <c r="B37" s="11">
        <v>5.5127314814814816E-2</v>
      </c>
      <c r="C37" s="19" t="s">
        <v>21</v>
      </c>
      <c r="D37" s="19" t="s">
        <v>109</v>
      </c>
      <c r="E37" s="13">
        <v>19</v>
      </c>
      <c r="F37" s="14">
        <f>E37-8</f>
        <v>11</v>
      </c>
      <c r="G37" s="15"/>
      <c r="H37" s="15"/>
      <c r="I37" s="15"/>
      <c r="J37" s="19" t="s">
        <v>2014</v>
      </c>
    </row>
    <row r="38" spans="1:10" ht="15.75" customHeight="1">
      <c r="A38" s="19" t="s">
        <v>2212</v>
      </c>
      <c r="B38" s="11">
        <v>5.541666666666667E-2</v>
      </c>
      <c r="C38" s="19" t="s">
        <v>14</v>
      </c>
      <c r="D38" s="19" t="s">
        <v>52</v>
      </c>
      <c r="E38" s="13">
        <v>16</v>
      </c>
      <c r="F38" s="13">
        <f>E38-9</f>
        <v>7</v>
      </c>
      <c r="G38" s="15"/>
      <c r="H38" s="15"/>
      <c r="I38" s="15"/>
      <c r="J38" s="15"/>
    </row>
    <row r="39" spans="1:10" ht="15.75" customHeight="1">
      <c r="A39" s="19" t="s">
        <v>2212</v>
      </c>
      <c r="B39" s="11">
        <v>5.5810185185185185E-2</v>
      </c>
      <c r="C39" s="19" t="s">
        <v>14</v>
      </c>
      <c r="D39" s="19" t="s">
        <v>30</v>
      </c>
      <c r="E39" s="13">
        <v>28</v>
      </c>
      <c r="F39" s="14">
        <f t="shared" ref="F39:F40" si="2">E39-10</f>
        <v>18</v>
      </c>
      <c r="G39" s="15"/>
      <c r="H39" s="15"/>
      <c r="I39" s="15"/>
      <c r="J39" s="19" t="s">
        <v>32</v>
      </c>
    </row>
    <row r="40" spans="1:10" ht="15.75" customHeight="1">
      <c r="A40" s="19" t="s">
        <v>2212</v>
      </c>
      <c r="B40" s="11">
        <v>5.5844907407407406E-2</v>
      </c>
      <c r="C40" s="19" t="s">
        <v>14</v>
      </c>
      <c r="D40" s="19" t="s">
        <v>30</v>
      </c>
      <c r="E40" s="13">
        <v>17</v>
      </c>
      <c r="F40" s="13">
        <f t="shared" si="2"/>
        <v>7</v>
      </c>
      <c r="G40" s="15"/>
      <c r="H40" s="15"/>
      <c r="I40" s="15"/>
      <c r="J40" s="19" t="s">
        <v>2247</v>
      </c>
    </row>
    <row r="41" spans="1:10" ht="15.75" customHeight="1">
      <c r="A41" s="19" t="s">
        <v>2212</v>
      </c>
      <c r="B41" s="11">
        <v>5.5960648148148148E-2</v>
      </c>
      <c r="C41" s="19" t="s">
        <v>14</v>
      </c>
      <c r="D41" s="19" t="s">
        <v>28</v>
      </c>
      <c r="E41" s="13">
        <v>9</v>
      </c>
      <c r="F41" s="14"/>
      <c r="G41" s="15"/>
      <c r="H41" s="19" t="s">
        <v>2248</v>
      </c>
      <c r="I41" s="15"/>
      <c r="J41" s="15"/>
    </row>
    <row r="42" spans="1:10" ht="15.75" customHeight="1">
      <c r="A42" s="19" t="s">
        <v>2212</v>
      </c>
      <c r="B42" s="11">
        <v>5.6435185185185185E-2</v>
      </c>
      <c r="C42" s="19" t="s">
        <v>14</v>
      </c>
      <c r="D42" s="19" t="s">
        <v>52</v>
      </c>
      <c r="E42" s="13">
        <v>22</v>
      </c>
      <c r="F42" s="13">
        <f>E42-9</f>
        <v>13</v>
      </c>
      <c r="G42" s="15"/>
      <c r="H42" s="15"/>
      <c r="I42" s="15"/>
      <c r="J42" s="15"/>
    </row>
    <row r="43" spans="1:10" ht="15.75" customHeight="1">
      <c r="A43" s="19" t="s">
        <v>2212</v>
      </c>
      <c r="B43" s="11">
        <v>5.7083333333333333E-2</v>
      </c>
      <c r="C43" s="19" t="s">
        <v>1480</v>
      </c>
      <c r="D43" s="19" t="s">
        <v>16</v>
      </c>
      <c r="E43" s="13">
        <v>11</v>
      </c>
      <c r="F43" s="14">
        <f>E43-2</f>
        <v>9</v>
      </c>
      <c r="G43" s="15"/>
      <c r="H43" s="15"/>
      <c r="I43" s="15"/>
      <c r="J43" s="19" t="s">
        <v>1650</v>
      </c>
    </row>
    <row r="44" spans="1:10" ht="15.75" customHeight="1">
      <c r="A44" s="19" t="s">
        <v>2212</v>
      </c>
      <c r="B44" s="11">
        <v>5.8912037037037034E-2</v>
      </c>
      <c r="C44" s="19" t="s">
        <v>18</v>
      </c>
      <c r="D44" s="19" t="s">
        <v>30</v>
      </c>
      <c r="E44" s="13">
        <f>F44+3</f>
        <v>6</v>
      </c>
      <c r="F44" s="13">
        <v>3</v>
      </c>
      <c r="G44" s="15"/>
      <c r="H44" s="15"/>
      <c r="I44" s="15"/>
      <c r="J44" s="19" t="s">
        <v>2253</v>
      </c>
    </row>
    <row r="45" spans="1:10" ht="15.75" customHeight="1">
      <c r="A45" s="19" t="s">
        <v>2212</v>
      </c>
      <c r="B45" s="11">
        <v>6.6388888888888886E-2</v>
      </c>
      <c r="C45" s="19" t="s">
        <v>18</v>
      </c>
      <c r="D45" s="19" t="s">
        <v>33</v>
      </c>
      <c r="E45" s="13" t="s">
        <v>38</v>
      </c>
      <c r="F45" s="13" t="s">
        <v>38</v>
      </c>
      <c r="G45" s="15"/>
      <c r="H45" s="15"/>
      <c r="I45" s="15"/>
      <c r="J45" s="19" t="s">
        <v>155</v>
      </c>
    </row>
    <row r="46" spans="1:10" ht="15.75" customHeight="1">
      <c r="A46" s="19" t="s">
        <v>2212</v>
      </c>
      <c r="B46" s="11">
        <v>5.9537037037037034E-2</v>
      </c>
      <c r="C46" s="19" t="s">
        <v>18</v>
      </c>
      <c r="D46" s="19" t="s">
        <v>28</v>
      </c>
      <c r="E46" s="13">
        <v>11</v>
      </c>
      <c r="F46" s="13"/>
      <c r="G46" s="15"/>
      <c r="H46" s="19" t="s">
        <v>2256</v>
      </c>
      <c r="I46" s="15"/>
      <c r="J46" s="15"/>
    </row>
    <row r="47" spans="1:10" ht="15.75" customHeight="1">
      <c r="A47" s="19" t="s">
        <v>2212</v>
      </c>
      <c r="B47" s="11">
        <v>6.1192129629629631E-2</v>
      </c>
      <c r="C47" s="19" t="s">
        <v>66</v>
      </c>
      <c r="D47" s="19" t="s">
        <v>77</v>
      </c>
      <c r="E47" s="13" t="s">
        <v>38</v>
      </c>
      <c r="F47" s="13" t="s">
        <v>38</v>
      </c>
      <c r="G47" s="15"/>
      <c r="H47" s="15"/>
      <c r="I47" s="15"/>
      <c r="J47" s="19" t="s">
        <v>2193</v>
      </c>
    </row>
    <row r="48" spans="1:10" ht="15.75" customHeight="1">
      <c r="A48" s="19" t="s">
        <v>2212</v>
      </c>
      <c r="B48" s="11">
        <v>6.1192129629629631E-2</v>
      </c>
      <c r="C48" s="19" t="s">
        <v>66</v>
      </c>
      <c r="D48" s="19" t="s">
        <v>77</v>
      </c>
      <c r="E48" s="13">
        <v>23</v>
      </c>
      <c r="F48" s="13" t="s">
        <v>38</v>
      </c>
      <c r="G48" s="15"/>
      <c r="H48" s="15"/>
      <c r="I48" s="15"/>
      <c r="J48" s="19" t="s">
        <v>1841</v>
      </c>
    </row>
    <row r="49" spans="1:10" ht="15.75" customHeight="1">
      <c r="A49" s="19" t="s">
        <v>2212</v>
      </c>
      <c r="B49" s="11">
        <v>8.4097222222222226E-2</v>
      </c>
      <c r="C49" s="19" t="s">
        <v>66</v>
      </c>
      <c r="D49" s="19" t="s">
        <v>532</v>
      </c>
      <c r="E49" s="13" t="s">
        <v>38</v>
      </c>
      <c r="F49" s="13" t="s">
        <v>38</v>
      </c>
      <c r="G49" s="15"/>
      <c r="H49" s="15"/>
      <c r="I49" s="15"/>
      <c r="J49" s="19" t="s">
        <v>2193</v>
      </c>
    </row>
    <row r="50" spans="1:10" ht="15.75" customHeight="1">
      <c r="A50" s="19" t="s">
        <v>2212</v>
      </c>
      <c r="B50" s="11">
        <v>8.4097222222222226E-2</v>
      </c>
      <c r="C50" s="19" t="s">
        <v>66</v>
      </c>
      <c r="D50" s="19" t="s">
        <v>532</v>
      </c>
      <c r="E50" s="13">
        <v>24</v>
      </c>
      <c r="F50" s="13" t="s">
        <v>38</v>
      </c>
      <c r="G50" s="15"/>
      <c r="H50" s="15"/>
      <c r="I50" s="15"/>
      <c r="J50" s="19" t="s">
        <v>1841</v>
      </c>
    </row>
    <row r="51" spans="1:10" ht="15.75" customHeight="1">
      <c r="A51" s="19" t="s">
        <v>2212</v>
      </c>
      <c r="B51" s="11">
        <v>8.4918981481481484E-2</v>
      </c>
      <c r="C51" s="19" t="s">
        <v>13</v>
      </c>
      <c r="D51" s="19" t="s">
        <v>33</v>
      </c>
      <c r="E51" s="13">
        <v>16</v>
      </c>
      <c r="F51" s="13">
        <f t="shared" ref="F51:F52" si="3">E51-9</f>
        <v>7</v>
      </c>
      <c r="G51" s="15"/>
      <c r="H51" s="15"/>
      <c r="I51" s="15"/>
      <c r="J51" s="19" t="s">
        <v>120</v>
      </c>
    </row>
    <row r="52" spans="1:10" ht="15.75" customHeight="1">
      <c r="A52" s="19" t="s">
        <v>2212</v>
      </c>
      <c r="B52" s="11">
        <v>8.4988425925925926E-2</v>
      </c>
      <c r="C52" s="19" t="s">
        <v>13</v>
      </c>
      <c r="D52" s="19" t="s">
        <v>33</v>
      </c>
      <c r="E52" s="13">
        <v>21</v>
      </c>
      <c r="F52" s="14">
        <f t="shared" si="3"/>
        <v>12</v>
      </c>
      <c r="G52" s="15"/>
      <c r="H52" s="15"/>
      <c r="I52" s="15"/>
      <c r="J52" s="19" t="s">
        <v>120</v>
      </c>
    </row>
    <row r="53" spans="1:10" ht="15.75" customHeight="1">
      <c r="A53" s="19" t="s">
        <v>2212</v>
      </c>
      <c r="B53" s="11">
        <v>8.50462962962963E-2</v>
      </c>
      <c r="C53" s="19" t="s">
        <v>13</v>
      </c>
      <c r="D53" s="19" t="s">
        <v>28</v>
      </c>
      <c r="E53" s="13">
        <v>14</v>
      </c>
      <c r="F53" s="14"/>
      <c r="G53" s="15"/>
      <c r="H53" s="19" t="s">
        <v>2259</v>
      </c>
      <c r="I53" s="15"/>
      <c r="J53" s="15"/>
    </row>
    <row r="54" spans="1:10" ht="15.75" customHeight="1">
      <c r="A54" s="19" t="s">
        <v>2212</v>
      </c>
      <c r="B54" s="11">
        <v>8.729166666666667E-2</v>
      </c>
      <c r="C54" s="19" t="s">
        <v>66</v>
      </c>
      <c r="D54" s="19" t="s">
        <v>30</v>
      </c>
      <c r="E54" s="13" t="s">
        <v>38</v>
      </c>
      <c r="F54" s="13" t="s">
        <v>38</v>
      </c>
      <c r="G54" s="15"/>
      <c r="H54" s="15"/>
      <c r="I54" s="15"/>
      <c r="J54" s="19" t="s">
        <v>2193</v>
      </c>
    </row>
    <row r="55" spans="1:10" ht="15.75" customHeight="1">
      <c r="A55" s="19" t="s">
        <v>2212</v>
      </c>
      <c r="B55" s="11">
        <v>8.729166666666667E-2</v>
      </c>
      <c r="C55" s="19" t="s">
        <v>66</v>
      </c>
      <c r="D55" s="19" t="s">
        <v>30</v>
      </c>
      <c r="E55" s="13">
        <f>F55+8</f>
        <v>27</v>
      </c>
      <c r="F55" s="13">
        <v>19</v>
      </c>
      <c r="G55" s="15"/>
      <c r="H55" s="15"/>
      <c r="I55" s="15"/>
      <c r="J55" s="19" t="s">
        <v>2260</v>
      </c>
    </row>
    <row r="56" spans="1:10" ht="15.75" customHeight="1">
      <c r="A56" s="19" t="s">
        <v>2212</v>
      </c>
      <c r="B56" s="11">
        <v>8.7418981481481486E-2</v>
      </c>
      <c r="C56" s="19" t="s">
        <v>66</v>
      </c>
      <c r="D56" s="19" t="s">
        <v>28</v>
      </c>
      <c r="E56" s="13">
        <v>17</v>
      </c>
      <c r="F56" s="13"/>
      <c r="G56" s="15"/>
      <c r="H56" s="19" t="s">
        <v>2261</v>
      </c>
      <c r="I56" s="15"/>
      <c r="J56" s="19"/>
    </row>
    <row r="57" spans="1:10" ht="15.75" customHeight="1">
      <c r="A57" s="19" t="s">
        <v>2212</v>
      </c>
      <c r="B57" s="11">
        <v>8.7939814814814818E-2</v>
      </c>
      <c r="C57" s="19" t="s">
        <v>66</v>
      </c>
      <c r="D57" s="19" t="s">
        <v>30</v>
      </c>
      <c r="E57" s="13" t="s">
        <v>38</v>
      </c>
      <c r="F57" s="13" t="s">
        <v>38</v>
      </c>
      <c r="G57" s="15"/>
      <c r="H57" s="15"/>
      <c r="I57" s="15"/>
      <c r="J57" s="19" t="s">
        <v>2193</v>
      </c>
    </row>
    <row r="58" spans="1:10" ht="15.75" customHeight="1">
      <c r="A58" s="19" t="s">
        <v>2212</v>
      </c>
      <c r="B58" s="11">
        <v>8.7939814814814818E-2</v>
      </c>
      <c r="C58" s="19" t="s">
        <v>66</v>
      </c>
      <c r="D58" s="19" t="s">
        <v>30</v>
      </c>
      <c r="E58" s="13">
        <f>F58+8</f>
        <v>27</v>
      </c>
      <c r="F58" s="13">
        <v>19</v>
      </c>
      <c r="G58" s="15"/>
      <c r="H58" s="15"/>
      <c r="I58" s="15"/>
      <c r="J58" s="19" t="s">
        <v>2260</v>
      </c>
    </row>
    <row r="59" spans="1:10" ht="13">
      <c r="A59" s="19" t="s">
        <v>2212</v>
      </c>
      <c r="B59" s="11">
        <v>8.8055555555555554E-2</v>
      </c>
      <c r="C59" s="19" t="s">
        <v>66</v>
      </c>
      <c r="D59" s="19" t="s">
        <v>28</v>
      </c>
      <c r="E59" s="13">
        <v>12</v>
      </c>
      <c r="F59" s="13"/>
      <c r="G59" s="15"/>
      <c r="H59" s="19" t="s">
        <v>2262</v>
      </c>
      <c r="I59" s="15"/>
      <c r="J59" s="15"/>
    </row>
    <row r="60" spans="1:10" ht="13">
      <c r="A60" s="19" t="s">
        <v>2212</v>
      </c>
      <c r="B60" s="11">
        <v>8.8888888888888892E-2</v>
      </c>
      <c r="C60" s="19" t="s">
        <v>1480</v>
      </c>
      <c r="D60" s="19" t="s">
        <v>109</v>
      </c>
      <c r="E60" s="13" t="s">
        <v>38</v>
      </c>
      <c r="F60" s="13" t="s">
        <v>38</v>
      </c>
      <c r="G60" s="15"/>
      <c r="H60" s="15"/>
      <c r="I60" s="15"/>
      <c r="J60" s="19" t="s">
        <v>2193</v>
      </c>
    </row>
    <row r="61" spans="1:10" ht="13">
      <c r="A61" s="19" t="s">
        <v>2212</v>
      </c>
      <c r="B61" s="11">
        <v>8.8888888888888892E-2</v>
      </c>
      <c r="C61" s="19" t="s">
        <v>1480</v>
      </c>
      <c r="D61" s="19" t="s">
        <v>109</v>
      </c>
      <c r="E61" s="13">
        <v>22</v>
      </c>
      <c r="F61" s="13">
        <f>E61-4</f>
        <v>18</v>
      </c>
      <c r="G61" s="15"/>
      <c r="H61" s="15"/>
      <c r="I61" s="15"/>
      <c r="J61" s="19" t="s">
        <v>1650</v>
      </c>
    </row>
    <row r="62" spans="1:10" ht="13">
      <c r="A62" s="19" t="s">
        <v>2212</v>
      </c>
      <c r="B62" s="11">
        <v>8.8888888888888892E-2</v>
      </c>
      <c r="C62" s="19" t="s">
        <v>1480</v>
      </c>
      <c r="D62" s="19" t="s">
        <v>45</v>
      </c>
      <c r="E62" s="13">
        <v>4</v>
      </c>
      <c r="F62" s="14"/>
      <c r="G62" s="15"/>
      <c r="H62" s="15"/>
      <c r="I62" s="15"/>
      <c r="J62" s="19" t="s">
        <v>1548</v>
      </c>
    </row>
    <row r="63" spans="1:10" ht="13">
      <c r="A63" s="19" t="s">
        <v>2212</v>
      </c>
      <c r="B63" s="11">
        <v>8.9525462962962959E-2</v>
      </c>
      <c r="C63" s="19" t="s">
        <v>1480</v>
      </c>
      <c r="D63" s="19" t="s">
        <v>30</v>
      </c>
      <c r="E63" s="13" t="s">
        <v>38</v>
      </c>
      <c r="F63" s="13" t="s">
        <v>38</v>
      </c>
      <c r="G63" s="15"/>
      <c r="H63" s="15"/>
      <c r="I63" s="15"/>
      <c r="J63" s="19" t="s">
        <v>2193</v>
      </c>
    </row>
    <row r="64" spans="1:10" ht="13">
      <c r="A64" s="19" t="s">
        <v>2212</v>
      </c>
      <c r="B64" s="11">
        <v>8.9525462962962959E-2</v>
      </c>
      <c r="C64" s="19" t="s">
        <v>1480</v>
      </c>
      <c r="D64" s="19" t="s">
        <v>30</v>
      </c>
      <c r="E64" s="13">
        <v>26</v>
      </c>
      <c r="F64" s="13">
        <f>E64-7</f>
        <v>19</v>
      </c>
      <c r="G64" s="15"/>
      <c r="H64" s="15"/>
      <c r="I64" s="15"/>
      <c r="J64" s="19" t="s">
        <v>2239</v>
      </c>
    </row>
    <row r="65" spans="1:10" ht="13">
      <c r="A65" s="19" t="s">
        <v>2212</v>
      </c>
      <c r="B65" s="11">
        <v>8.9583333333333334E-2</v>
      </c>
      <c r="C65" s="19" t="s">
        <v>1480</v>
      </c>
      <c r="D65" s="19" t="s">
        <v>28</v>
      </c>
      <c r="E65" s="13">
        <v>10</v>
      </c>
      <c r="F65" s="13"/>
      <c r="G65" s="15"/>
      <c r="H65" s="19" t="s">
        <v>2263</v>
      </c>
      <c r="I65" s="15"/>
      <c r="J65" s="15"/>
    </row>
    <row r="66" spans="1:10" ht="13">
      <c r="A66" s="19" t="s">
        <v>2212</v>
      </c>
      <c r="B66" s="11">
        <v>9.0057870370370371E-2</v>
      </c>
      <c r="C66" s="19" t="s">
        <v>1480</v>
      </c>
      <c r="D66" s="19" t="s">
        <v>30</v>
      </c>
      <c r="E66" s="19" t="s">
        <v>38</v>
      </c>
      <c r="F66" s="13" t="s">
        <v>38</v>
      </c>
      <c r="G66" s="15"/>
      <c r="H66" s="15"/>
      <c r="I66" s="15"/>
      <c r="J66" s="19" t="s">
        <v>2193</v>
      </c>
    </row>
    <row r="67" spans="1:10" ht="13">
      <c r="A67" s="19" t="s">
        <v>2212</v>
      </c>
      <c r="B67" s="11">
        <v>9.0057870370370371E-2</v>
      </c>
      <c r="C67" s="19" t="s">
        <v>1480</v>
      </c>
      <c r="D67" s="19" t="s">
        <v>30</v>
      </c>
      <c r="E67" s="13">
        <v>25</v>
      </c>
      <c r="F67" s="13">
        <f>E67-7</f>
        <v>18</v>
      </c>
      <c r="G67" s="15"/>
      <c r="H67" s="15"/>
      <c r="I67" s="15"/>
      <c r="J67" s="19" t="s">
        <v>2239</v>
      </c>
    </row>
    <row r="68" spans="1:10" ht="13">
      <c r="A68" s="19" t="s">
        <v>2212</v>
      </c>
      <c r="B68" s="11">
        <v>9.0138888888888893E-2</v>
      </c>
      <c r="C68" s="19" t="s">
        <v>1480</v>
      </c>
      <c r="D68" s="19" t="s">
        <v>28</v>
      </c>
      <c r="E68" s="13">
        <v>9</v>
      </c>
      <c r="F68" s="13"/>
      <c r="G68" s="15"/>
      <c r="H68" s="19" t="s">
        <v>2264</v>
      </c>
      <c r="I68" s="15"/>
      <c r="J68" s="15"/>
    </row>
    <row r="69" spans="1:10" ht="13">
      <c r="A69" s="19" t="s">
        <v>2212</v>
      </c>
      <c r="B69" s="11">
        <v>9.0682870370370372E-2</v>
      </c>
      <c r="C69" s="19" t="s">
        <v>14</v>
      </c>
      <c r="D69" s="19" t="s">
        <v>52</v>
      </c>
      <c r="E69" s="13">
        <v>21</v>
      </c>
      <c r="F69" s="14">
        <f>E69-9</f>
        <v>12</v>
      </c>
      <c r="G69" s="15"/>
      <c r="H69" s="15"/>
      <c r="I69" s="15"/>
      <c r="J69" s="15"/>
    </row>
    <row r="70" spans="1:10" ht="13">
      <c r="A70" s="19" t="s">
        <v>2212</v>
      </c>
      <c r="B70" s="11">
        <v>9.0914351851851857E-2</v>
      </c>
      <c r="C70" s="19" t="s">
        <v>14</v>
      </c>
      <c r="D70" s="19" t="s">
        <v>30</v>
      </c>
      <c r="E70" s="13">
        <f t="shared" ref="E70:E71" si="4">F70+10</f>
        <v>27</v>
      </c>
      <c r="F70" s="13">
        <v>17</v>
      </c>
      <c r="G70" s="15"/>
      <c r="H70" s="15"/>
      <c r="I70" s="15"/>
      <c r="J70" s="19" t="s">
        <v>2266</v>
      </c>
    </row>
    <row r="71" spans="1:10" ht="13">
      <c r="A71" s="19" t="s">
        <v>2212</v>
      </c>
      <c r="B71" s="11">
        <v>9.0914351851851857E-2</v>
      </c>
      <c r="C71" s="19" t="s">
        <v>14</v>
      </c>
      <c r="D71" s="19" t="s">
        <v>30</v>
      </c>
      <c r="E71" s="13">
        <f t="shared" si="4"/>
        <v>27</v>
      </c>
      <c r="F71" s="13">
        <v>17</v>
      </c>
      <c r="G71" s="15"/>
      <c r="H71" s="15"/>
      <c r="I71" s="15"/>
      <c r="J71" s="19" t="s">
        <v>2266</v>
      </c>
    </row>
    <row r="72" spans="1:10" ht="13">
      <c r="A72" s="19" t="s">
        <v>2212</v>
      </c>
      <c r="B72" s="11">
        <v>9.1064814814814821E-2</v>
      </c>
      <c r="C72" s="19" t="s">
        <v>14</v>
      </c>
      <c r="D72" s="19" t="s">
        <v>28</v>
      </c>
      <c r="E72" s="13">
        <v>8</v>
      </c>
      <c r="F72" s="14"/>
      <c r="G72" s="15"/>
      <c r="H72" s="19" t="s">
        <v>2267</v>
      </c>
      <c r="I72" s="15"/>
      <c r="J72" s="15"/>
    </row>
    <row r="73" spans="1:10" ht="13">
      <c r="A73" s="19" t="s">
        <v>2212</v>
      </c>
      <c r="B73" s="11">
        <v>9.1238425925925931E-2</v>
      </c>
      <c r="C73" s="19" t="s">
        <v>14</v>
      </c>
      <c r="D73" s="19" t="s">
        <v>28</v>
      </c>
      <c r="E73" s="13">
        <v>10</v>
      </c>
      <c r="F73" s="14"/>
      <c r="G73" s="15"/>
      <c r="H73" s="19" t="s">
        <v>2268</v>
      </c>
      <c r="I73" s="15"/>
      <c r="J73" s="15"/>
    </row>
    <row r="74" spans="1:10" ht="13">
      <c r="A74" s="19" t="s">
        <v>2212</v>
      </c>
      <c r="B74" s="11">
        <v>9.2002314814814815E-2</v>
      </c>
      <c r="C74" s="19" t="s">
        <v>14</v>
      </c>
      <c r="D74" s="19" t="s">
        <v>30</v>
      </c>
      <c r="E74" s="13">
        <v>26</v>
      </c>
      <c r="F74" s="14">
        <f>E74-10</f>
        <v>16</v>
      </c>
      <c r="G74" s="15"/>
      <c r="H74" s="15"/>
      <c r="I74" s="15"/>
      <c r="J74" s="19" t="s">
        <v>2266</v>
      </c>
    </row>
    <row r="75" spans="1:10" ht="13">
      <c r="A75" s="19" t="s">
        <v>2212</v>
      </c>
      <c r="B75" s="11">
        <v>9.2094907407407403E-2</v>
      </c>
      <c r="C75" s="19" t="s">
        <v>14</v>
      </c>
      <c r="D75" s="19" t="s">
        <v>28</v>
      </c>
      <c r="E75" s="13">
        <v>8</v>
      </c>
      <c r="F75" s="14"/>
      <c r="G75" s="15"/>
      <c r="H75" s="19" t="s">
        <v>2264</v>
      </c>
      <c r="I75" s="15"/>
      <c r="J75" s="15"/>
    </row>
    <row r="76" spans="1:10" ht="13">
      <c r="A76" s="19" t="s">
        <v>2212</v>
      </c>
      <c r="B76" s="11">
        <v>9.2303240740740741E-2</v>
      </c>
      <c r="C76" s="19" t="s">
        <v>14</v>
      </c>
      <c r="D76" s="19" t="s">
        <v>30</v>
      </c>
      <c r="E76" s="13">
        <v>14</v>
      </c>
      <c r="F76" s="13">
        <f>E76-10</f>
        <v>4</v>
      </c>
      <c r="G76" s="15"/>
      <c r="H76" s="15"/>
      <c r="I76" s="15"/>
      <c r="J76" s="19" t="s">
        <v>2266</v>
      </c>
    </row>
    <row r="77" spans="1:10" ht="13">
      <c r="A77" s="19" t="s">
        <v>2212</v>
      </c>
      <c r="B77" s="11">
        <v>9.239583333333333E-2</v>
      </c>
      <c r="C77" s="19" t="s">
        <v>14</v>
      </c>
      <c r="D77" s="19" t="s">
        <v>45</v>
      </c>
      <c r="E77" s="13">
        <v>3</v>
      </c>
      <c r="F77" s="14"/>
      <c r="G77" s="15"/>
      <c r="H77" s="15"/>
      <c r="I77" s="15"/>
      <c r="J77" s="19" t="s">
        <v>1548</v>
      </c>
    </row>
    <row r="78" spans="1:10" ht="13">
      <c r="A78" s="19" t="s">
        <v>2212</v>
      </c>
      <c r="B78" s="11">
        <v>9.2881944444444448E-2</v>
      </c>
      <c r="C78" s="19" t="s">
        <v>21</v>
      </c>
      <c r="D78" s="19" t="s">
        <v>109</v>
      </c>
      <c r="E78" s="13">
        <v>16</v>
      </c>
      <c r="F78" s="13">
        <f t="shared" ref="F78:F79" si="5">E78-8</f>
        <v>8</v>
      </c>
      <c r="G78" s="15"/>
      <c r="H78" s="15"/>
      <c r="I78" s="15"/>
      <c r="J78" s="19" t="s">
        <v>2193</v>
      </c>
    </row>
    <row r="79" spans="1:10" ht="13">
      <c r="A79" s="19" t="s">
        <v>2212</v>
      </c>
      <c r="B79" s="11">
        <v>9.2881944444444448E-2</v>
      </c>
      <c r="C79" s="19" t="s">
        <v>21</v>
      </c>
      <c r="D79" s="19" t="s">
        <v>109</v>
      </c>
      <c r="E79" s="13">
        <v>23</v>
      </c>
      <c r="F79" s="13">
        <f t="shared" si="5"/>
        <v>15</v>
      </c>
      <c r="G79" s="15"/>
      <c r="H79" s="15"/>
      <c r="I79" s="15"/>
      <c r="J79" s="19" t="s">
        <v>2014</v>
      </c>
    </row>
    <row r="80" spans="1:10" ht="13">
      <c r="A80" s="19" t="s">
        <v>2212</v>
      </c>
      <c r="B80" s="11">
        <v>9.402777777777778E-2</v>
      </c>
      <c r="C80" s="19" t="s">
        <v>21</v>
      </c>
      <c r="D80" s="19" t="s">
        <v>33</v>
      </c>
      <c r="E80" s="13" t="s">
        <v>38</v>
      </c>
      <c r="F80" s="13" t="s">
        <v>38</v>
      </c>
      <c r="G80" s="15"/>
      <c r="H80" s="15"/>
      <c r="I80" s="15"/>
      <c r="J80" s="19" t="s">
        <v>2200</v>
      </c>
    </row>
    <row r="81" spans="1:10" ht="13">
      <c r="A81" s="19" t="s">
        <v>2212</v>
      </c>
      <c r="B81" s="11">
        <v>9.402777777777778E-2</v>
      </c>
      <c r="C81" s="19" t="s">
        <v>21</v>
      </c>
      <c r="D81" s="19" t="s">
        <v>33</v>
      </c>
      <c r="E81" s="13">
        <v>15</v>
      </c>
      <c r="F81" s="13">
        <f>E81-5</f>
        <v>10</v>
      </c>
      <c r="G81" s="15"/>
      <c r="H81" s="15"/>
      <c r="I81" s="15"/>
      <c r="J81" s="19" t="s">
        <v>2183</v>
      </c>
    </row>
    <row r="82" spans="1:10" ht="13">
      <c r="A82" s="19" t="s">
        <v>2212</v>
      </c>
      <c r="B82" s="11">
        <v>9.447916666666667E-2</v>
      </c>
      <c r="C82" s="19" t="s">
        <v>21</v>
      </c>
      <c r="D82" s="19" t="s">
        <v>33</v>
      </c>
      <c r="E82" s="13" t="s">
        <v>38</v>
      </c>
      <c r="F82" s="13" t="s">
        <v>38</v>
      </c>
      <c r="G82" s="15"/>
      <c r="H82" s="15"/>
      <c r="I82" s="15"/>
      <c r="J82" s="19" t="s">
        <v>2200</v>
      </c>
    </row>
    <row r="83" spans="1:10" ht="13">
      <c r="A83" s="19" t="s">
        <v>2212</v>
      </c>
      <c r="B83" s="11">
        <v>9.447916666666667E-2</v>
      </c>
      <c r="C83" s="19" t="s">
        <v>21</v>
      </c>
      <c r="D83" s="19" t="s">
        <v>33</v>
      </c>
      <c r="E83" s="13">
        <v>11</v>
      </c>
      <c r="F83" s="13">
        <f>E83-5</f>
        <v>6</v>
      </c>
      <c r="G83" s="15"/>
      <c r="H83" s="15"/>
      <c r="I83" s="15"/>
      <c r="J83" s="19" t="s">
        <v>2183</v>
      </c>
    </row>
    <row r="84" spans="1:10" ht="13">
      <c r="A84" s="19" t="s">
        <v>2212</v>
      </c>
      <c r="B84" s="11">
        <v>9.4513888888888883E-2</v>
      </c>
      <c r="C84" s="19" t="s">
        <v>21</v>
      </c>
      <c r="D84" s="19" t="s">
        <v>33</v>
      </c>
      <c r="E84" s="13" t="s">
        <v>38</v>
      </c>
      <c r="F84" s="13" t="s">
        <v>38</v>
      </c>
      <c r="G84" s="15"/>
      <c r="H84" s="15"/>
      <c r="I84" s="15"/>
      <c r="J84" s="19" t="s">
        <v>2200</v>
      </c>
    </row>
    <row r="85" spans="1:10" ht="13">
      <c r="A85" s="19" t="s">
        <v>2212</v>
      </c>
      <c r="B85" s="11">
        <v>9.4513888888888883E-2</v>
      </c>
      <c r="C85" s="19" t="s">
        <v>21</v>
      </c>
      <c r="D85" s="19" t="s">
        <v>33</v>
      </c>
      <c r="E85" s="13">
        <v>16</v>
      </c>
      <c r="F85" s="13">
        <f>E85-5</f>
        <v>11</v>
      </c>
      <c r="G85" s="15"/>
      <c r="H85" s="15"/>
      <c r="I85" s="15"/>
      <c r="J85" s="19" t="s">
        <v>2183</v>
      </c>
    </row>
    <row r="86" spans="1:10" ht="13">
      <c r="A86" s="19" t="s">
        <v>2212</v>
      </c>
      <c r="B86" s="11">
        <v>9.4571759259259258E-2</v>
      </c>
      <c r="C86" s="19" t="s">
        <v>21</v>
      </c>
      <c r="D86" s="19" t="s">
        <v>28</v>
      </c>
      <c r="E86" s="13">
        <v>20</v>
      </c>
      <c r="F86" s="14"/>
      <c r="G86" s="15"/>
      <c r="H86" s="19" t="s">
        <v>2271</v>
      </c>
      <c r="I86" s="15"/>
      <c r="J86" s="15"/>
    </row>
    <row r="87" spans="1:10" ht="13">
      <c r="A87" s="19" t="s">
        <v>2212</v>
      </c>
      <c r="B87" s="11">
        <v>9.5428240740740744E-2</v>
      </c>
      <c r="C87" s="19" t="s">
        <v>888</v>
      </c>
      <c r="D87" s="19" t="s">
        <v>30</v>
      </c>
      <c r="E87" s="13">
        <v>16</v>
      </c>
      <c r="F87" s="13">
        <f>E87-4</f>
        <v>12</v>
      </c>
      <c r="G87" s="15"/>
      <c r="H87" s="15"/>
      <c r="I87" s="15"/>
      <c r="J87" s="19" t="s">
        <v>2272</v>
      </c>
    </row>
    <row r="88" spans="1:10" ht="13">
      <c r="A88" s="19" t="s">
        <v>2212</v>
      </c>
      <c r="B88" s="11">
        <v>9.6886574074074069E-2</v>
      </c>
      <c r="C88" s="19" t="s">
        <v>18</v>
      </c>
      <c r="D88" s="19" t="s">
        <v>113</v>
      </c>
      <c r="E88" s="13">
        <v>25</v>
      </c>
      <c r="F88" s="13">
        <f>E88-9</f>
        <v>16</v>
      </c>
      <c r="G88" s="15"/>
      <c r="H88" s="15"/>
      <c r="I88" s="15"/>
      <c r="J88" s="15"/>
    </row>
    <row r="89" spans="1:10" ht="13">
      <c r="A89" s="19" t="s">
        <v>2212</v>
      </c>
      <c r="B89" s="11">
        <v>9.8298611111111114E-2</v>
      </c>
      <c r="C89" s="19" t="s">
        <v>18</v>
      </c>
      <c r="D89" s="19" t="s">
        <v>2273</v>
      </c>
      <c r="E89" s="13" t="s">
        <v>38</v>
      </c>
      <c r="F89" s="13" t="s">
        <v>38</v>
      </c>
      <c r="G89" s="15"/>
      <c r="H89" s="15"/>
      <c r="I89" s="15"/>
      <c r="J89" s="19" t="s">
        <v>2274</v>
      </c>
    </row>
    <row r="90" spans="1:10" ht="13">
      <c r="A90" s="19" t="s">
        <v>2212</v>
      </c>
      <c r="B90" s="11">
        <v>9.8935185185185182E-2</v>
      </c>
      <c r="C90" s="19" t="s">
        <v>19</v>
      </c>
      <c r="D90" s="19" t="s">
        <v>30</v>
      </c>
      <c r="E90" s="13" t="s">
        <v>38</v>
      </c>
      <c r="F90" s="13" t="s">
        <v>38</v>
      </c>
      <c r="G90" s="15"/>
      <c r="H90" s="15"/>
      <c r="I90" s="15"/>
      <c r="J90" s="19" t="s">
        <v>2193</v>
      </c>
    </row>
    <row r="91" spans="1:10" ht="13">
      <c r="A91" s="19" t="s">
        <v>2212</v>
      </c>
      <c r="B91" s="11">
        <v>9.8935185185185182E-2</v>
      </c>
      <c r="C91" s="19" t="s">
        <v>19</v>
      </c>
      <c r="D91" s="19" t="s">
        <v>30</v>
      </c>
      <c r="E91" s="13">
        <v>23</v>
      </c>
      <c r="F91" s="13">
        <f>E91-10</f>
        <v>13</v>
      </c>
      <c r="G91" s="15"/>
      <c r="H91" s="15"/>
      <c r="I91" s="15"/>
      <c r="J91" s="19" t="s">
        <v>1244</v>
      </c>
    </row>
    <row r="92" spans="1:10" ht="13">
      <c r="A92" s="19" t="s">
        <v>2212</v>
      </c>
      <c r="B92" s="11">
        <v>9.9027777777777784E-2</v>
      </c>
      <c r="C92" s="19" t="s">
        <v>19</v>
      </c>
      <c r="D92" s="19" t="s">
        <v>28</v>
      </c>
      <c r="E92" s="13">
        <v>40</v>
      </c>
      <c r="F92" s="14"/>
      <c r="G92" s="15"/>
      <c r="H92" s="19" t="s">
        <v>2277</v>
      </c>
      <c r="I92" s="15"/>
      <c r="J92" s="19" t="s">
        <v>2278</v>
      </c>
    </row>
    <row r="93" spans="1:10" ht="13">
      <c r="A93" s="19" t="s">
        <v>2212</v>
      </c>
      <c r="B93" s="11">
        <v>9.9340277777777777E-2</v>
      </c>
      <c r="C93" s="19" t="s">
        <v>19</v>
      </c>
      <c r="D93" s="19" t="s">
        <v>30</v>
      </c>
      <c r="E93" s="13" t="s">
        <v>38</v>
      </c>
      <c r="F93" s="13" t="s">
        <v>38</v>
      </c>
      <c r="G93" s="15"/>
      <c r="H93" s="15"/>
      <c r="I93" s="15"/>
      <c r="J93" s="19" t="s">
        <v>2193</v>
      </c>
    </row>
    <row r="94" spans="1:10" ht="13">
      <c r="A94" s="19" t="s">
        <v>2212</v>
      </c>
      <c r="B94" s="11">
        <v>9.9340277777777777E-2</v>
      </c>
      <c r="C94" s="19" t="s">
        <v>19</v>
      </c>
      <c r="D94" s="19" t="s">
        <v>30</v>
      </c>
      <c r="E94" s="13">
        <v>27</v>
      </c>
      <c r="F94" s="14">
        <f>E94-10</f>
        <v>17</v>
      </c>
      <c r="G94" s="15"/>
      <c r="H94" s="15"/>
      <c r="I94" s="15"/>
      <c r="J94" s="19" t="s">
        <v>1244</v>
      </c>
    </row>
    <row r="95" spans="1:10" ht="13">
      <c r="A95" s="19" t="s">
        <v>2212</v>
      </c>
      <c r="B95" s="11">
        <v>9.9432870370370366E-2</v>
      </c>
      <c r="C95" s="19" t="s">
        <v>19</v>
      </c>
      <c r="D95" s="19" t="s">
        <v>28</v>
      </c>
      <c r="E95" s="13">
        <v>10</v>
      </c>
      <c r="F95" s="14"/>
      <c r="G95" s="15"/>
      <c r="H95" s="19" t="s">
        <v>2279</v>
      </c>
      <c r="I95" s="15"/>
      <c r="J95" s="15"/>
    </row>
    <row r="96" spans="1:10" ht="13">
      <c r="A96" s="19" t="s">
        <v>2212</v>
      </c>
      <c r="B96" s="11">
        <v>0.10141203703703704</v>
      </c>
      <c r="C96" s="19" t="s">
        <v>13</v>
      </c>
      <c r="D96" s="19" t="s">
        <v>30</v>
      </c>
      <c r="E96" s="13" t="s">
        <v>38</v>
      </c>
      <c r="F96" s="13" t="s">
        <v>38</v>
      </c>
      <c r="G96" s="15"/>
      <c r="H96" s="15"/>
      <c r="I96" s="15"/>
      <c r="J96" s="19" t="s">
        <v>2193</v>
      </c>
    </row>
    <row r="97" spans="1:10" ht="13">
      <c r="A97" s="19" t="s">
        <v>2212</v>
      </c>
      <c r="B97" s="11">
        <v>0.10141203703703704</v>
      </c>
      <c r="C97" s="19" t="s">
        <v>13</v>
      </c>
      <c r="D97" s="19" t="s">
        <v>30</v>
      </c>
      <c r="E97" s="13">
        <v>24</v>
      </c>
      <c r="F97" s="13">
        <f>E97-10</f>
        <v>14</v>
      </c>
      <c r="G97" s="15"/>
      <c r="H97" s="15"/>
      <c r="I97" s="15"/>
      <c r="J97" s="19" t="s">
        <v>88</v>
      </c>
    </row>
    <row r="98" spans="1:10" ht="13">
      <c r="A98" s="19" t="s">
        <v>2212</v>
      </c>
      <c r="B98" s="11">
        <v>0.10146990740740741</v>
      </c>
      <c r="C98" s="19" t="s">
        <v>13</v>
      </c>
      <c r="D98" s="19" t="s">
        <v>28</v>
      </c>
      <c r="E98" s="13">
        <v>16</v>
      </c>
      <c r="F98" s="13"/>
      <c r="G98" s="15"/>
      <c r="H98" s="19" t="s">
        <v>2282</v>
      </c>
      <c r="I98" s="15"/>
      <c r="J98" s="15"/>
    </row>
    <row r="99" spans="1:10" ht="13">
      <c r="A99" s="19" t="s">
        <v>2212</v>
      </c>
      <c r="B99" s="11">
        <v>0.10159722222222223</v>
      </c>
      <c r="C99" s="19" t="s">
        <v>13</v>
      </c>
      <c r="D99" s="19" t="s">
        <v>30</v>
      </c>
      <c r="E99" s="13" t="s">
        <v>38</v>
      </c>
      <c r="F99" s="13" t="s">
        <v>38</v>
      </c>
      <c r="G99" s="15"/>
      <c r="H99" s="15"/>
      <c r="I99" s="15"/>
      <c r="J99" s="19" t="s">
        <v>2193</v>
      </c>
    </row>
    <row r="100" spans="1:10" ht="13">
      <c r="A100" s="19" t="s">
        <v>2212</v>
      </c>
      <c r="B100" s="11">
        <v>0.10159722222222223</v>
      </c>
      <c r="C100" s="19" t="s">
        <v>13</v>
      </c>
      <c r="D100" s="19" t="s">
        <v>30</v>
      </c>
      <c r="E100" s="13">
        <v>25</v>
      </c>
      <c r="F100" s="13">
        <f>E100-10</f>
        <v>15</v>
      </c>
      <c r="G100" s="15"/>
      <c r="H100" s="15"/>
      <c r="I100" s="15"/>
      <c r="J100" s="19" t="s">
        <v>88</v>
      </c>
    </row>
    <row r="101" spans="1:10" ht="13">
      <c r="A101" s="19" t="s">
        <v>2212</v>
      </c>
      <c r="B101" s="11">
        <v>0.10173611111111111</v>
      </c>
      <c r="C101" s="19" t="s">
        <v>13</v>
      </c>
      <c r="D101" s="19" t="s">
        <v>28</v>
      </c>
      <c r="E101" s="13">
        <v>18</v>
      </c>
      <c r="F101" s="14"/>
      <c r="G101" s="15"/>
      <c r="H101" s="19" t="s">
        <v>2283</v>
      </c>
      <c r="I101" s="15"/>
      <c r="J101" s="15"/>
    </row>
    <row r="102" spans="1:10" ht="13">
      <c r="A102" s="19" t="s">
        <v>2212</v>
      </c>
      <c r="B102" s="11">
        <v>0.10230324074074074</v>
      </c>
      <c r="C102" s="19" t="s">
        <v>66</v>
      </c>
      <c r="D102" s="19" t="s">
        <v>113</v>
      </c>
      <c r="E102" s="13">
        <v>19</v>
      </c>
      <c r="F102" s="13" t="s">
        <v>38</v>
      </c>
      <c r="G102" s="15"/>
      <c r="H102" s="15"/>
      <c r="I102" s="15"/>
      <c r="J102" s="19" t="s">
        <v>1841</v>
      </c>
    </row>
    <row r="103" spans="1:10" ht="13">
      <c r="A103" s="19" t="s">
        <v>2212</v>
      </c>
      <c r="B103" s="11">
        <v>0.1025925925925926</v>
      </c>
      <c r="C103" s="19" t="s">
        <v>66</v>
      </c>
      <c r="D103" s="19" t="s">
        <v>30</v>
      </c>
      <c r="E103" s="13">
        <v>24</v>
      </c>
      <c r="F103" s="13">
        <f>E103-8</f>
        <v>16</v>
      </c>
      <c r="G103" s="15"/>
      <c r="H103" s="15"/>
      <c r="I103" s="15"/>
      <c r="J103" s="19" t="s">
        <v>2070</v>
      </c>
    </row>
    <row r="104" spans="1:10" ht="13">
      <c r="A104" s="19" t="s">
        <v>2212</v>
      </c>
      <c r="B104" s="11">
        <v>0.1028125</v>
      </c>
      <c r="C104" s="19" t="s">
        <v>66</v>
      </c>
      <c r="D104" s="19" t="s">
        <v>28</v>
      </c>
      <c r="E104" s="13">
        <v>21</v>
      </c>
      <c r="F104" s="13"/>
      <c r="G104" s="15"/>
      <c r="H104" s="19" t="s">
        <v>2284</v>
      </c>
      <c r="I104" s="15"/>
      <c r="J104" s="15"/>
    </row>
    <row r="105" spans="1:10" ht="13">
      <c r="A105" s="19" t="s">
        <v>2212</v>
      </c>
      <c r="B105" s="11">
        <v>0.10312499999999999</v>
      </c>
      <c r="C105" s="19" t="s">
        <v>66</v>
      </c>
      <c r="D105" s="19" t="s">
        <v>30</v>
      </c>
      <c r="E105" s="13">
        <v>16</v>
      </c>
      <c r="F105" s="14">
        <f>E105-8</f>
        <v>8</v>
      </c>
      <c r="G105" s="15"/>
      <c r="H105" s="15"/>
      <c r="I105" s="15"/>
      <c r="J105" s="19" t="s">
        <v>2070</v>
      </c>
    </row>
    <row r="106" spans="1:10" ht="13">
      <c r="A106" s="19" t="s">
        <v>2212</v>
      </c>
      <c r="B106" s="11">
        <v>0.10312499999999999</v>
      </c>
      <c r="C106" s="19" t="s">
        <v>66</v>
      </c>
      <c r="D106" s="19" t="s">
        <v>45</v>
      </c>
      <c r="E106" s="13">
        <v>1</v>
      </c>
      <c r="F106" s="14"/>
      <c r="G106" s="15"/>
      <c r="H106" s="15"/>
      <c r="I106" s="15"/>
      <c r="J106" s="19" t="s">
        <v>1548</v>
      </c>
    </row>
    <row r="107" spans="1:10" ht="13">
      <c r="A107" s="19" t="s">
        <v>2212</v>
      </c>
      <c r="B107" s="11">
        <v>0.10445601851851852</v>
      </c>
      <c r="C107" s="19" t="s">
        <v>1480</v>
      </c>
      <c r="D107" s="19" t="s">
        <v>109</v>
      </c>
      <c r="E107" s="13" t="s">
        <v>38</v>
      </c>
      <c r="F107" s="13" t="s">
        <v>38</v>
      </c>
      <c r="G107" s="15"/>
      <c r="H107" s="15"/>
      <c r="I107" s="15"/>
      <c r="J107" s="19" t="s">
        <v>2193</v>
      </c>
    </row>
    <row r="108" spans="1:10" ht="13">
      <c r="A108" s="19" t="s">
        <v>2212</v>
      </c>
      <c r="B108" s="11">
        <v>0.10445601851851852</v>
      </c>
      <c r="C108" s="19" t="s">
        <v>1480</v>
      </c>
      <c r="D108" s="19" t="s">
        <v>109</v>
      </c>
      <c r="E108" s="13">
        <v>22</v>
      </c>
      <c r="F108" s="13">
        <f>E108-4</f>
        <v>18</v>
      </c>
      <c r="G108" s="15"/>
      <c r="H108" s="15"/>
      <c r="I108" s="15"/>
      <c r="J108" s="19" t="s">
        <v>1650</v>
      </c>
    </row>
    <row r="109" spans="1:10" ht="13">
      <c r="A109" s="19" t="s">
        <v>2212</v>
      </c>
      <c r="B109" s="11">
        <v>0.1046875</v>
      </c>
      <c r="C109" s="19" t="s">
        <v>1480</v>
      </c>
      <c r="D109" s="19" t="s">
        <v>30</v>
      </c>
      <c r="E109" s="13" t="s">
        <v>38</v>
      </c>
      <c r="F109" s="13" t="s">
        <v>38</v>
      </c>
      <c r="G109" s="15"/>
      <c r="H109" s="15"/>
      <c r="I109" s="15"/>
      <c r="J109" s="19" t="s">
        <v>2193</v>
      </c>
    </row>
    <row r="110" spans="1:10" ht="13">
      <c r="A110" s="19" t="s">
        <v>2212</v>
      </c>
      <c r="B110" s="11">
        <v>0.1046875</v>
      </c>
      <c r="C110" s="19" t="s">
        <v>1480</v>
      </c>
      <c r="D110" s="19" t="s">
        <v>30</v>
      </c>
      <c r="E110" s="13" t="s">
        <v>17</v>
      </c>
      <c r="F110" s="13">
        <v>20</v>
      </c>
      <c r="G110" s="15"/>
      <c r="H110" s="15"/>
      <c r="I110" s="15"/>
      <c r="J110" s="19" t="s">
        <v>2239</v>
      </c>
    </row>
    <row r="111" spans="1:10" ht="13">
      <c r="A111" s="19" t="s">
        <v>2212</v>
      </c>
      <c r="B111" s="11">
        <v>0.10474537037037036</v>
      </c>
      <c r="C111" s="19" t="s">
        <v>1480</v>
      </c>
      <c r="D111" s="19" t="s">
        <v>28</v>
      </c>
      <c r="E111" s="13">
        <v>24</v>
      </c>
      <c r="F111" s="13"/>
      <c r="G111" s="15"/>
      <c r="H111" s="19" t="s">
        <v>2262</v>
      </c>
      <c r="I111" s="15"/>
      <c r="J111" s="15"/>
    </row>
    <row r="112" spans="1:10" ht="13">
      <c r="A112" s="19" t="s">
        <v>2212</v>
      </c>
      <c r="B112" s="11">
        <v>0.1049537037037037</v>
      </c>
      <c r="C112" s="19" t="s">
        <v>1480</v>
      </c>
      <c r="D112" s="19" t="s">
        <v>30</v>
      </c>
      <c r="E112" s="13" t="s">
        <v>38</v>
      </c>
      <c r="F112" s="13" t="s">
        <v>38</v>
      </c>
      <c r="G112" s="15"/>
      <c r="H112" s="15"/>
      <c r="I112" s="15"/>
      <c r="J112" s="19" t="s">
        <v>2193</v>
      </c>
    </row>
    <row r="113" spans="1:10" ht="13">
      <c r="A113" s="19" t="s">
        <v>2212</v>
      </c>
      <c r="B113" s="11">
        <v>0.1049537037037037</v>
      </c>
      <c r="C113" s="19" t="s">
        <v>1480</v>
      </c>
      <c r="D113" s="19" t="s">
        <v>30</v>
      </c>
      <c r="E113" s="13">
        <v>19</v>
      </c>
      <c r="F113" s="14">
        <f>E113-7</f>
        <v>12</v>
      </c>
      <c r="G113" s="15"/>
      <c r="H113" s="15"/>
      <c r="I113" s="15"/>
      <c r="J113" s="19" t="s">
        <v>2239</v>
      </c>
    </row>
    <row r="114" spans="1:10" ht="13">
      <c r="A114" s="19" t="s">
        <v>2212</v>
      </c>
      <c r="B114" s="19" t="s">
        <v>2288</v>
      </c>
      <c r="C114" s="19" t="s">
        <v>1480</v>
      </c>
      <c r="D114" s="19" t="s">
        <v>28</v>
      </c>
      <c r="E114" s="13">
        <v>14</v>
      </c>
      <c r="F114" s="14"/>
      <c r="G114" s="15"/>
      <c r="H114" s="19" t="s">
        <v>2289</v>
      </c>
      <c r="I114" s="15"/>
      <c r="J114" s="19"/>
    </row>
    <row r="115" spans="1:10" ht="13">
      <c r="A115" s="19" t="s">
        <v>2212</v>
      </c>
      <c r="B115" s="11">
        <v>0.10569444444444444</v>
      </c>
      <c r="C115" s="19" t="s">
        <v>1480</v>
      </c>
      <c r="D115" s="19" t="s">
        <v>113</v>
      </c>
      <c r="E115" s="13">
        <v>17</v>
      </c>
      <c r="F115" s="13" t="s">
        <v>38</v>
      </c>
      <c r="G115" s="15"/>
      <c r="H115" s="15"/>
      <c r="I115" s="15"/>
      <c r="J115" s="19" t="s">
        <v>2290</v>
      </c>
    </row>
    <row r="116" spans="1:10" ht="13">
      <c r="A116" s="19" t="s">
        <v>2212</v>
      </c>
      <c r="B116" s="11">
        <v>0.10615740740740741</v>
      </c>
      <c r="C116" s="19" t="s">
        <v>14</v>
      </c>
      <c r="D116" s="19" t="s">
        <v>30</v>
      </c>
      <c r="E116" s="13">
        <v>23</v>
      </c>
      <c r="F116" s="14">
        <f>E116-10</f>
        <v>13</v>
      </c>
      <c r="G116" s="15"/>
      <c r="H116" s="15"/>
      <c r="I116" s="15"/>
      <c r="J116" s="19" t="s">
        <v>2266</v>
      </c>
    </row>
    <row r="117" spans="1:10" ht="13">
      <c r="A117" s="19" t="s">
        <v>2212</v>
      </c>
      <c r="B117" s="11">
        <v>0.10618055555555556</v>
      </c>
      <c r="C117" s="19" t="s">
        <v>14</v>
      </c>
      <c r="D117" s="19" t="s">
        <v>28</v>
      </c>
      <c r="E117" s="13">
        <v>8</v>
      </c>
      <c r="F117" s="14"/>
      <c r="G117" s="15"/>
      <c r="H117" s="19" t="s">
        <v>2267</v>
      </c>
      <c r="I117" s="15"/>
      <c r="J117" s="15"/>
    </row>
    <row r="118" spans="1:10" ht="13">
      <c r="A118" s="19" t="s">
        <v>2212</v>
      </c>
      <c r="B118" s="11">
        <v>0.10633101851851852</v>
      </c>
      <c r="C118" s="19" t="s">
        <v>14</v>
      </c>
      <c r="D118" s="19" t="s">
        <v>28</v>
      </c>
      <c r="E118" s="13">
        <v>7</v>
      </c>
      <c r="F118" s="13"/>
      <c r="G118" s="15"/>
      <c r="H118" s="19" t="s">
        <v>2291</v>
      </c>
      <c r="I118" s="15"/>
      <c r="J118" s="19" t="s">
        <v>2292</v>
      </c>
    </row>
    <row r="119" spans="1:10" ht="13">
      <c r="A119" s="19" t="s">
        <v>2212</v>
      </c>
      <c r="B119" s="11">
        <v>0.10644675925925925</v>
      </c>
      <c r="C119" s="19" t="s">
        <v>14</v>
      </c>
      <c r="D119" s="19" t="s">
        <v>30</v>
      </c>
      <c r="E119" s="13">
        <v>22</v>
      </c>
      <c r="F119" s="13">
        <f>E119-10</f>
        <v>12</v>
      </c>
      <c r="G119" s="15"/>
      <c r="H119" s="15"/>
      <c r="I119" s="15"/>
      <c r="J119" s="19" t="s">
        <v>2266</v>
      </c>
    </row>
    <row r="120" spans="1:10" ht="13">
      <c r="A120" s="19" t="s">
        <v>2212</v>
      </c>
      <c r="B120" s="11">
        <v>0.10650462962962963</v>
      </c>
      <c r="C120" s="19" t="s">
        <v>14</v>
      </c>
      <c r="D120" s="19" t="s">
        <v>28</v>
      </c>
      <c r="E120" s="13">
        <v>19</v>
      </c>
      <c r="F120" s="13"/>
      <c r="G120" s="15"/>
      <c r="H120" s="19" t="s">
        <v>2293</v>
      </c>
      <c r="I120" s="15"/>
      <c r="J120" s="19" t="s">
        <v>1955</v>
      </c>
    </row>
    <row r="121" spans="1:10" ht="13">
      <c r="A121" s="19" t="s">
        <v>2212</v>
      </c>
      <c r="B121" s="11">
        <v>0.10680555555555556</v>
      </c>
      <c r="C121" s="19" t="s">
        <v>14</v>
      </c>
      <c r="D121" s="19" t="s">
        <v>30</v>
      </c>
      <c r="E121" s="13">
        <v>25</v>
      </c>
      <c r="F121" s="13">
        <f>E121-10</f>
        <v>15</v>
      </c>
      <c r="G121" s="15"/>
      <c r="H121" s="15"/>
      <c r="I121" s="15"/>
      <c r="J121" s="19" t="s">
        <v>2266</v>
      </c>
    </row>
    <row r="122" spans="1:10" ht="13">
      <c r="A122" s="19" t="s">
        <v>2212</v>
      </c>
      <c r="B122" s="11">
        <v>0.10692129629629629</v>
      </c>
      <c r="C122" s="19" t="s">
        <v>14</v>
      </c>
      <c r="D122" s="19" t="s">
        <v>28</v>
      </c>
      <c r="E122" s="13">
        <v>11</v>
      </c>
      <c r="F122" s="13"/>
      <c r="G122" s="15"/>
      <c r="H122" s="19" t="s">
        <v>2268</v>
      </c>
      <c r="I122" s="15"/>
      <c r="J122" s="15"/>
    </row>
    <row r="123" spans="1:10" ht="13">
      <c r="A123" s="19" t="s">
        <v>2212</v>
      </c>
      <c r="B123" s="11">
        <v>0.10699074074074075</v>
      </c>
      <c r="C123" s="19" t="s">
        <v>14</v>
      </c>
      <c r="D123" s="19" t="s">
        <v>28</v>
      </c>
      <c r="E123" s="13">
        <v>6</v>
      </c>
      <c r="F123" s="13"/>
      <c r="G123" s="15"/>
      <c r="H123" s="19" t="s">
        <v>2294</v>
      </c>
      <c r="I123" s="15"/>
      <c r="J123" s="19" t="s">
        <v>2292</v>
      </c>
    </row>
    <row r="124" spans="1:10" ht="13">
      <c r="A124" s="19" t="s">
        <v>2212</v>
      </c>
      <c r="B124" s="11">
        <v>0.10704861111111111</v>
      </c>
      <c r="C124" s="19" t="s">
        <v>14</v>
      </c>
      <c r="D124" s="19" t="s">
        <v>30</v>
      </c>
      <c r="E124" s="13">
        <v>28</v>
      </c>
      <c r="F124" s="13">
        <f>E124-10</f>
        <v>18</v>
      </c>
      <c r="G124" s="15"/>
      <c r="H124" s="15"/>
      <c r="I124" s="15"/>
      <c r="J124" s="19" t="s">
        <v>2266</v>
      </c>
    </row>
    <row r="125" spans="1:10" ht="13">
      <c r="A125" s="19" t="s">
        <v>2212</v>
      </c>
      <c r="B125" s="11">
        <v>0.10710648148148148</v>
      </c>
      <c r="C125" s="19" t="s">
        <v>14</v>
      </c>
      <c r="D125" s="19" t="s">
        <v>28</v>
      </c>
      <c r="E125" s="13">
        <v>9</v>
      </c>
      <c r="F125" s="13"/>
      <c r="G125" s="15"/>
      <c r="H125" s="19" t="s">
        <v>2267</v>
      </c>
      <c r="I125" s="15"/>
      <c r="J125" s="15"/>
    </row>
    <row r="126" spans="1:10" ht="13">
      <c r="A126" s="19" t="s">
        <v>2212</v>
      </c>
      <c r="B126" s="11">
        <v>0.10717592592592592</v>
      </c>
      <c r="C126" s="19" t="s">
        <v>14</v>
      </c>
      <c r="D126" s="19" t="s">
        <v>28</v>
      </c>
      <c r="E126" s="13">
        <v>7</v>
      </c>
      <c r="F126" s="14"/>
      <c r="G126" s="15"/>
      <c r="H126" s="19" t="s">
        <v>2291</v>
      </c>
      <c r="I126" s="15"/>
      <c r="J126" s="19" t="s">
        <v>2292</v>
      </c>
    </row>
    <row r="127" spans="1:10" ht="13">
      <c r="A127" s="19" t="s">
        <v>2212</v>
      </c>
      <c r="B127" s="11">
        <v>0.1074537037037037</v>
      </c>
      <c r="C127" s="19" t="s">
        <v>21</v>
      </c>
      <c r="D127" s="19" t="s">
        <v>109</v>
      </c>
      <c r="E127" s="13">
        <v>14</v>
      </c>
      <c r="F127" s="14">
        <f t="shared" ref="F127:F128" si="6">E127-8</f>
        <v>6</v>
      </c>
      <c r="G127" s="15"/>
      <c r="H127" s="15"/>
      <c r="I127" s="15"/>
      <c r="J127" s="19" t="s">
        <v>2193</v>
      </c>
    </row>
    <row r="128" spans="1:10" ht="13">
      <c r="A128" s="19" t="s">
        <v>2212</v>
      </c>
      <c r="B128" s="11">
        <v>0.1074537037037037</v>
      </c>
      <c r="C128" s="19" t="s">
        <v>21</v>
      </c>
      <c r="D128" s="19" t="s">
        <v>109</v>
      </c>
      <c r="E128" s="13">
        <v>22</v>
      </c>
      <c r="F128" s="13">
        <f t="shared" si="6"/>
        <v>14</v>
      </c>
      <c r="G128" s="15"/>
      <c r="H128" s="15"/>
      <c r="I128" s="15"/>
      <c r="J128" s="19" t="s">
        <v>2014</v>
      </c>
    </row>
    <row r="129" spans="1:10" ht="13">
      <c r="A129" s="19" t="s">
        <v>2212</v>
      </c>
      <c r="B129" s="11">
        <v>0.10894675925925926</v>
      </c>
      <c r="C129" s="19" t="s">
        <v>888</v>
      </c>
      <c r="D129" s="19" t="s">
        <v>30</v>
      </c>
      <c r="E129" s="13" t="s">
        <v>38</v>
      </c>
      <c r="F129" s="13" t="s">
        <v>38</v>
      </c>
      <c r="G129" s="15"/>
      <c r="H129" s="15"/>
      <c r="I129" s="15"/>
      <c r="J129" s="19" t="s">
        <v>2193</v>
      </c>
    </row>
    <row r="130" spans="1:10" ht="13">
      <c r="A130" s="19" t="s">
        <v>2212</v>
      </c>
      <c r="B130" s="11">
        <v>0.10894675925925926</v>
      </c>
      <c r="C130" s="19" t="s">
        <v>888</v>
      </c>
      <c r="D130" s="19" t="s">
        <v>30</v>
      </c>
      <c r="E130" s="13">
        <v>20</v>
      </c>
      <c r="F130" s="14">
        <f>E130-4</f>
        <v>16</v>
      </c>
      <c r="G130" s="15"/>
      <c r="H130" s="15"/>
      <c r="I130" s="15"/>
      <c r="J130" s="19" t="s">
        <v>2272</v>
      </c>
    </row>
    <row r="131" spans="1:10" ht="13">
      <c r="A131" s="19" t="s">
        <v>2212</v>
      </c>
      <c r="B131" s="11">
        <v>0.10960648148148149</v>
      </c>
      <c r="C131" s="19" t="s">
        <v>14</v>
      </c>
      <c r="D131" s="19" t="s">
        <v>30</v>
      </c>
      <c r="E131" s="13">
        <v>24</v>
      </c>
      <c r="F131" s="14">
        <f>E131-10</f>
        <v>14</v>
      </c>
      <c r="G131" s="15"/>
      <c r="H131" s="15"/>
      <c r="I131" s="15"/>
      <c r="J131" s="19" t="s">
        <v>2296</v>
      </c>
    </row>
    <row r="132" spans="1:10" ht="13">
      <c r="A132" s="19" t="s">
        <v>2212</v>
      </c>
      <c r="B132" s="11">
        <v>0.10969907407407407</v>
      </c>
      <c r="C132" s="19" t="s">
        <v>14</v>
      </c>
      <c r="D132" s="19" t="s">
        <v>28</v>
      </c>
      <c r="E132" s="13">
        <v>8</v>
      </c>
      <c r="F132" s="14"/>
      <c r="G132" s="15"/>
      <c r="H132" s="19" t="s">
        <v>2267</v>
      </c>
      <c r="I132" s="15"/>
      <c r="J132" s="15"/>
    </row>
    <row r="133" spans="1:10" ht="13">
      <c r="A133" s="19" t="s">
        <v>2212</v>
      </c>
      <c r="B133" s="11">
        <v>0.1097800925925926</v>
      </c>
      <c r="C133" s="19" t="s">
        <v>14</v>
      </c>
      <c r="D133" s="19" t="s">
        <v>28</v>
      </c>
      <c r="E133" s="13">
        <v>7</v>
      </c>
      <c r="F133" s="13"/>
      <c r="G133" s="15"/>
      <c r="H133" s="19" t="s">
        <v>2291</v>
      </c>
      <c r="I133" s="15"/>
      <c r="J133" s="19" t="s">
        <v>2292</v>
      </c>
    </row>
    <row r="134" spans="1:10" ht="13">
      <c r="A134" s="19" t="s">
        <v>2212</v>
      </c>
      <c r="B134" s="11">
        <v>0.11039351851851852</v>
      </c>
      <c r="C134" s="19" t="s">
        <v>888</v>
      </c>
      <c r="D134" s="19" t="s">
        <v>62</v>
      </c>
      <c r="E134" s="13" t="s">
        <v>38</v>
      </c>
      <c r="F134" s="13" t="s">
        <v>38</v>
      </c>
      <c r="G134" s="15"/>
      <c r="H134" s="15"/>
      <c r="I134" s="15"/>
      <c r="J134" s="19" t="s">
        <v>2193</v>
      </c>
    </row>
    <row r="135" spans="1:10" ht="13">
      <c r="A135" s="19" t="s">
        <v>2212</v>
      </c>
      <c r="B135" s="11">
        <v>0.11039351851851852</v>
      </c>
      <c r="C135" s="19" t="s">
        <v>888</v>
      </c>
      <c r="D135" s="19" t="s">
        <v>62</v>
      </c>
      <c r="E135" s="13">
        <v>17</v>
      </c>
      <c r="F135" s="14">
        <f>E135-2</f>
        <v>15</v>
      </c>
      <c r="G135" s="15"/>
      <c r="H135" s="15"/>
      <c r="I135" s="15"/>
      <c r="J135" s="19" t="s">
        <v>2297</v>
      </c>
    </row>
    <row r="136" spans="1:10" ht="13">
      <c r="A136" s="19" t="s">
        <v>2212</v>
      </c>
      <c r="B136" s="11">
        <v>0.1112962962962963</v>
      </c>
      <c r="C136" s="19" t="s">
        <v>18</v>
      </c>
      <c r="D136" s="19" t="s">
        <v>2273</v>
      </c>
      <c r="E136" s="13" t="s">
        <v>38</v>
      </c>
      <c r="F136" s="13" t="s">
        <v>38</v>
      </c>
      <c r="G136" s="15"/>
      <c r="H136" s="15"/>
      <c r="I136" s="15"/>
      <c r="J136" s="19" t="s">
        <v>2274</v>
      </c>
    </row>
    <row r="137" spans="1:10" ht="13">
      <c r="A137" s="19" t="s">
        <v>2212</v>
      </c>
      <c r="B137" s="11">
        <v>0.11171296296296296</v>
      </c>
      <c r="C137" s="19" t="s">
        <v>18</v>
      </c>
      <c r="D137" s="19" t="s">
        <v>33</v>
      </c>
      <c r="E137" s="13" t="s">
        <v>17</v>
      </c>
      <c r="F137" s="13">
        <v>20</v>
      </c>
      <c r="G137" s="15"/>
      <c r="H137" s="15"/>
      <c r="I137" s="15"/>
      <c r="J137" s="19" t="s">
        <v>155</v>
      </c>
    </row>
    <row r="138" spans="1:10" ht="13">
      <c r="A138" s="19" t="s">
        <v>2212</v>
      </c>
      <c r="B138" s="11">
        <v>0.11181712962962963</v>
      </c>
      <c r="C138" s="19" t="s">
        <v>18</v>
      </c>
      <c r="D138" s="19" t="s">
        <v>28</v>
      </c>
      <c r="E138" s="13">
        <v>19</v>
      </c>
      <c r="F138" s="13"/>
      <c r="G138" s="15"/>
      <c r="H138" s="19" t="s">
        <v>2298</v>
      </c>
      <c r="I138" s="15"/>
      <c r="J138" s="15"/>
    </row>
    <row r="139" spans="1:10" ht="13">
      <c r="A139" s="19" t="s">
        <v>2212</v>
      </c>
      <c r="B139" s="11">
        <v>0.11289351851851852</v>
      </c>
      <c r="C139" s="19" t="s">
        <v>18</v>
      </c>
      <c r="D139" s="19" t="s">
        <v>52</v>
      </c>
      <c r="E139" s="13">
        <v>17</v>
      </c>
      <c r="F139" s="14">
        <f>E139-4</f>
        <v>13</v>
      </c>
      <c r="G139" s="15"/>
      <c r="H139" s="15"/>
      <c r="I139" s="15"/>
      <c r="J139" s="15"/>
    </row>
    <row r="140" spans="1:10" ht="13">
      <c r="A140" s="19" t="s">
        <v>2212</v>
      </c>
      <c r="B140" s="11">
        <v>0.11333333333333333</v>
      </c>
      <c r="C140" s="19" t="s">
        <v>18</v>
      </c>
      <c r="D140" s="19" t="s">
        <v>2273</v>
      </c>
      <c r="E140" s="13" t="s">
        <v>38</v>
      </c>
      <c r="F140" s="13" t="s">
        <v>38</v>
      </c>
      <c r="G140" s="15"/>
      <c r="H140" s="15"/>
      <c r="I140" s="15"/>
      <c r="J140" s="19" t="s">
        <v>2299</v>
      </c>
    </row>
    <row r="141" spans="1:10" ht="13">
      <c r="A141" s="19" t="s">
        <v>2212</v>
      </c>
      <c r="B141" s="11">
        <v>0.11370370370370371</v>
      </c>
      <c r="C141" s="19" t="s">
        <v>19</v>
      </c>
      <c r="D141" s="19" t="s">
        <v>30</v>
      </c>
      <c r="E141" s="13">
        <v>14</v>
      </c>
      <c r="F141" s="14">
        <f t="shared" ref="F141:F142" si="7">E141-10</f>
        <v>4</v>
      </c>
      <c r="G141" s="15"/>
      <c r="H141" s="15"/>
      <c r="I141" s="15"/>
      <c r="J141" s="19" t="s">
        <v>1244</v>
      </c>
    </row>
    <row r="142" spans="1:10" ht="13">
      <c r="A142" s="19" t="s">
        <v>2212</v>
      </c>
      <c r="B142" s="11">
        <v>0.11386574074074074</v>
      </c>
      <c r="C142" s="19" t="s">
        <v>19</v>
      </c>
      <c r="D142" s="19" t="s">
        <v>30</v>
      </c>
      <c r="E142" s="13">
        <v>24</v>
      </c>
      <c r="F142" s="14">
        <f t="shared" si="7"/>
        <v>14</v>
      </c>
      <c r="G142" s="15"/>
      <c r="H142" s="15"/>
      <c r="I142" s="15"/>
      <c r="J142" s="19" t="s">
        <v>1244</v>
      </c>
    </row>
    <row r="143" spans="1:10" ht="13">
      <c r="A143" s="19" t="s">
        <v>2212</v>
      </c>
      <c r="B143" s="11">
        <v>0.11432870370370371</v>
      </c>
      <c r="C143" s="19" t="s">
        <v>19</v>
      </c>
      <c r="D143" s="19" t="s">
        <v>28</v>
      </c>
      <c r="E143" s="13">
        <v>29</v>
      </c>
      <c r="F143" s="13"/>
      <c r="G143" s="15"/>
      <c r="H143" s="19" t="s">
        <v>2303</v>
      </c>
      <c r="I143" s="15"/>
      <c r="J143" s="15"/>
    </row>
    <row r="144" spans="1:10" ht="13">
      <c r="A144" s="19" t="s">
        <v>2212</v>
      </c>
      <c r="B144" s="11">
        <v>0.1150462962962963</v>
      </c>
      <c r="C144" s="19" t="s">
        <v>13</v>
      </c>
      <c r="D144" s="19" t="s">
        <v>30</v>
      </c>
      <c r="E144" s="13">
        <v>23</v>
      </c>
      <c r="F144" s="13">
        <f>E144-10</f>
        <v>13</v>
      </c>
      <c r="G144" s="15"/>
      <c r="H144" s="15"/>
      <c r="I144" s="15"/>
      <c r="J144" s="19" t="s">
        <v>88</v>
      </c>
    </row>
    <row r="145" spans="1:10" ht="13">
      <c r="A145" s="19" t="s">
        <v>2212</v>
      </c>
      <c r="B145" s="11">
        <v>0.1150462962962963</v>
      </c>
      <c r="C145" s="19" t="s">
        <v>13</v>
      </c>
      <c r="D145" s="19" t="s">
        <v>45</v>
      </c>
      <c r="E145" s="13">
        <v>3</v>
      </c>
      <c r="F145" s="13"/>
      <c r="G145" s="15"/>
      <c r="H145" s="15"/>
      <c r="I145" s="15"/>
      <c r="J145" s="19" t="s">
        <v>1548</v>
      </c>
    </row>
    <row r="146" spans="1:10" ht="13">
      <c r="A146" s="19" t="s">
        <v>2212</v>
      </c>
      <c r="B146" s="11">
        <v>0.11527777777777778</v>
      </c>
      <c r="C146" s="19" t="s">
        <v>13</v>
      </c>
      <c r="D146" s="19" t="s">
        <v>28</v>
      </c>
      <c r="E146" s="13">
        <v>12</v>
      </c>
      <c r="F146" s="14"/>
      <c r="G146" s="15"/>
      <c r="H146" s="19" t="s">
        <v>2293</v>
      </c>
      <c r="I146" s="13">
        <v>1</v>
      </c>
      <c r="J146" s="19" t="s">
        <v>100</v>
      </c>
    </row>
    <row r="147" spans="1:10" ht="13">
      <c r="A147" s="19" t="s">
        <v>2212</v>
      </c>
      <c r="B147" s="11">
        <v>0.11592592592592593</v>
      </c>
      <c r="C147" s="19" t="s">
        <v>66</v>
      </c>
      <c r="D147" s="19" t="s">
        <v>113</v>
      </c>
      <c r="E147" s="13" t="s">
        <v>38</v>
      </c>
      <c r="F147" s="13" t="s">
        <v>38</v>
      </c>
      <c r="G147" s="15"/>
      <c r="H147" s="15"/>
      <c r="I147" s="15"/>
      <c r="J147" s="19" t="s">
        <v>2200</v>
      </c>
    </row>
    <row r="148" spans="1:10" ht="13">
      <c r="A148" s="19" t="s">
        <v>2212</v>
      </c>
      <c r="B148" s="11">
        <v>0.11592592592592593</v>
      </c>
      <c r="C148" s="19" t="s">
        <v>66</v>
      </c>
      <c r="D148" s="19" t="s">
        <v>113</v>
      </c>
      <c r="E148" s="13">
        <v>3</v>
      </c>
      <c r="F148" s="13">
        <f>E148-0</f>
        <v>3</v>
      </c>
      <c r="G148" s="15"/>
      <c r="H148" s="15"/>
      <c r="I148" s="15"/>
      <c r="J148" s="19" t="s">
        <v>2304</v>
      </c>
    </row>
    <row r="149" spans="1:10" ht="13">
      <c r="A149" s="19" t="s">
        <v>2212</v>
      </c>
      <c r="B149" s="11">
        <v>0.11888888888888889</v>
      </c>
      <c r="C149" s="19" t="s">
        <v>13</v>
      </c>
      <c r="D149" s="19" t="s">
        <v>113</v>
      </c>
      <c r="E149" s="13">
        <v>19</v>
      </c>
      <c r="F149" s="13">
        <f>E149-3</f>
        <v>16</v>
      </c>
      <c r="G149" s="15"/>
      <c r="H149" s="15"/>
      <c r="I149" s="15"/>
      <c r="J149" s="15"/>
    </row>
    <row r="150" spans="1:10" ht="13">
      <c r="A150" s="19" t="s">
        <v>2212</v>
      </c>
      <c r="B150" s="11">
        <v>0.11983796296296297</v>
      </c>
      <c r="C150" s="19" t="s">
        <v>13</v>
      </c>
      <c r="D150" s="19" t="s">
        <v>28</v>
      </c>
      <c r="E150" s="13">
        <v>41</v>
      </c>
      <c r="F150" s="13"/>
      <c r="G150" s="15"/>
      <c r="H150" s="19" t="s">
        <v>2305</v>
      </c>
      <c r="I150" s="13">
        <v>1</v>
      </c>
      <c r="J150" s="19" t="s">
        <v>2306</v>
      </c>
    </row>
    <row r="151" spans="1:10" ht="13">
      <c r="A151" s="19" t="s">
        <v>2212</v>
      </c>
      <c r="B151" s="11">
        <v>0.12002314814814814</v>
      </c>
      <c r="C151" s="19" t="s">
        <v>66</v>
      </c>
      <c r="D151" s="19" t="s">
        <v>62</v>
      </c>
      <c r="E151" s="13">
        <v>20</v>
      </c>
      <c r="F151" s="14">
        <f>E151-7</f>
        <v>13</v>
      </c>
      <c r="G151" s="15"/>
      <c r="H151" s="15"/>
      <c r="I151" s="15"/>
      <c r="J151" s="19" t="s">
        <v>2309</v>
      </c>
    </row>
    <row r="152" spans="1:10" ht="13">
      <c r="A152" s="19" t="s">
        <v>2212</v>
      </c>
      <c r="B152" s="11">
        <v>0.12109953703703703</v>
      </c>
      <c r="C152" s="19" t="s">
        <v>66</v>
      </c>
      <c r="D152" s="19" t="s">
        <v>30</v>
      </c>
      <c r="E152" s="13">
        <v>10</v>
      </c>
      <c r="F152" s="13">
        <f t="shared" ref="F152:F154" si="8">E152-8</f>
        <v>2</v>
      </c>
      <c r="G152" s="15"/>
      <c r="H152" s="15"/>
      <c r="I152" s="15"/>
      <c r="J152" s="19" t="s">
        <v>2193</v>
      </c>
    </row>
    <row r="153" spans="1:10" ht="13">
      <c r="A153" s="19" t="s">
        <v>2212</v>
      </c>
      <c r="B153" s="11">
        <v>0.12109953703703703</v>
      </c>
      <c r="C153" s="19" t="s">
        <v>66</v>
      </c>
      <c r="D153" s="19" t="s">
        <v>30</v>
      </c>
      <c r="E153" s="13">
        <v>11</v>
      </c>
      <c r="F153" s="13">
        <f t="shared" si="8"/>
        <v>3</v>
      </c>
      <c r="G153" s="15"/>
      <c r="H153" s="15"/>
      <c r="I153" s="15"/>
      <c r="J153" s="19" t="s">
        <v>2310</v>
      </c>
    </row>
    <row r="154" spans="1:10" ht="13">
      <c r="A154" s="19" t="s">
        <v>2212</v>
      </c>
      <c r="B154" s="11">
        <v>0.12180555555555556</v>
      </c>
      <c r="C154" s="19" t="s">
        <v>66</v>
      </c>
      <c r="D154" s="19" t="s">
        <v>30</v>
      </c>
      <c r="E154" s="13">
        <v>21</v>
      </c>
      <c r="F154" s="14">
        <f t="shared" si="8"/>
        <v>13</v>
      </c>
      <c r="G154" s="15"/>
      <c r="H154" s="15"/>
      <c r="I154" s="15"/>
      <c r="J154" s="19" t="s">
        <v>2310</v>
      </c>
    </row>
    <row r="155" spans="1:10" ht="13">
      <c r="A155" s="19" t="s">
        <v>2212</v>
      </c>
      <c r="B155" s="11">
        <v>0.12180555555555556</v>
      </c>
      <c r="C155" s="19" t="s">
        <v>66</v>
      </c>
      <c r="D155" s="19" t="s">
        <v>30</v>
      </c>
      <c r="E155" s="13" t="s">
        <v>38</v>
      </c>
      <c r="F155" s="13" t="s">
        <v>38</v>
      </c>
      <c r="G155" s="15"/>
      <c r="H155" s="15"/>
      <c r="I155" s="15"/>
      <c r="J155" s="19" t="s">
        <v>2193</v>
      </c>
    </row>
    <row r="156" spans="1:10" ht="13">
      <c r="A156" s="19" t="s">
        <v>2212</v>
      </c>
      <c r="B156" s="11">
        <v>0.12200231481481481</v>
      </c>
      <c r="C156" s="19" t="s">
        <v>66</v>
      </c>
      <c r="D156" s="19" t="s">
        <v>28</v>
      </c>
      <c r="E156" s="13">
        <v>10</v>
      </c>
      <c r="F156" s="14"/>
      <c r="G156" s="15"/>
      <c r="H156" s="19" t="s">
        <v>2312</v>
      </c>
      <c r="I156" s="15"/>
      <c r="J156" s="15"/>
    </row>
    <row r="157" spans="1:10" ht="13">
      <c r="A157" s="19" t="s">
        <v>2212</v>
      </c>
      <c r="B157" s="11">
        <v>0.12243055555555556</v>
      </c>
      <c r="C157" s="19" t="s">
        <v>14</v>
      </c>
      <c r="D157" s="19" t="s">
        <v>113</v>
      </c>
      <c r="E157" s="13">
        <v>14</v>
      </c>
      <c r="F157" s="14">
        <f>E157-3</f>
        <v>11</v>
      </c>
      <c r="G157" s="15"/>
      <c r="H157" s="15"/>
      <c r="I157" s="15"/>
      <c r="J157" s="19" t="s">
        <v>2313</v>
      </c>
    </row>
    <row r="158" spans="1:10" ht="13">
      <c r="A158" s="19" t="s">
        <v>2212</v>
      </c>
      <c r="B158" s="11">
        <v>0.12391203703703704</v>
      </c>
      <c r="C158" s="19" t="s">
        <v>21</v>
      </c>
      <c r="D158" s="19" t="s">
        <v>113</v>
      </c>
      <c r="E158" s="13">
        <v>24</v>
      </c>
      <c r="F158" s="14">
        <f>E158-8</f>
        <v>16</v>
      </c>
      <c r="G158" s="15"/>
      <c r="H158" s="15"/>
      <c r="I158" s="15"/>
      <c r="J158" s="15"/>
    </row>
    <row r="159" spans="1:10" ht="13">
      <c r="A159" s="19" t="s">
        <v>2212</v>
      </c>
      <c r="B159" s="11">
        <v>0.1247337962962963</v>
      </c>
      <c r="C159" s="19" t="s">
        <v>888</v>
      </c>
      <c r="D159" s="19" t="s">
        <v>113</v>
      </c>
      <c r="E159" s="13" t="s">
        <v>38</v>
      </c>
      <c r="F159" s="13" t="s">
        <v>38</v>
      </c>
      <c r="G159" s="15"/>
      <c r="H159" s="15"/>
      <c r="I159" s="15"/>
      <c r="J159" s="19" t="s">
        <v>2314</v>
      </c>
    </row>
    <row r="160" spans="1:10" ht="13">
      <c r="A160" s="19" t="s">
        <v>2212</v>
      </c>
      <c r="B160" s="11">
        <v>0.12657407407407406</v>
      </c>
      <c r="C160" s="19" t="s">
        <v>18</v>
      </c>
      <c r="D160" s="19" t="s">
        <v>113</v>
      </c>
      <c r="E160" s="13">
        <v>16</v>
      </c>
      <c r="F160" s="13" t="s">
        <v>38</v>
      </c>
      <c r="G160" s="15"/>
      <c r="H160" s="15"/>
      <c r="I160" s="15"/>
      <c r="J160" s="19" t="s">
        <v>1841</v>
      </c>
    </row>
    <row r="161" spans="1:10" ht="13">
      <c r="A161" s="19" t="s">
        <v>2212</v>
      </c>
      <c r="B161" s="11">
        <v>0.12737268518518519</v>
      </c>
      <c r="C161" s="19" t="s">
        <v>66</v>
      </c>
      <c r="D161" s="19" t="s">
        <v>113</v>
      </c>
      <c r="E161" s="13" t="s">
        <v>38</v>
      </c>
      <c r="F161" s="13" t="s">
        <v>38</v>
      </c>
      <c r="G161" s="15"/>
      <c r="H161" s="15"/>
      <c r="I161" s="15"/>
      <c r="J161" s="19" t="s">
        <v>2193</v>
      </c>
    </row>
    <row r="162" spans="1:10" ht="13">
      <c r="A162" s="19" t="s">
        <v>2212</v>
      </c>
      <c r="B162" s="11">
        <v>0.12737268518518519</v>
      </c>
      <c r="C162" s="19" t="s">
        <v>66</v>
      </c>
      <c r="D162" s="19" t="s">
        <v>113</v>
      </c>
      <c r="E162" s="13">
        <v>19</v>
      </c>
      <c r="F162" s="13">
        <f>E162-0</f>
        <v>19</v>
      </c>
      <c r="G162" s="15"/>
      <c r="H162" s="15"/>
      <c r="I162" s="15"/>
      <c r="J162" s="19" t="s">
        <v>2315</v>
      </c>
    </row>
    <row r="163" spans="1:10" ht="13">
      <c r="A163" s="19" t="s">
        <v>2212</v>
      </c>
      <c r="B163" s="11">
        <v>0.12810185185185186</v>
      </c>
      <c r="C163" s="19" t="s">
        <v>18</v>
      </c>
      <c r="D163" s="19" t="s">
        <v>33</v>
      </c>
      <c r="E163" s="13">
        <v>12</v>
      </c>
      <c r="F163" s="14">
        <f t="shared" ref="F163:F165" si="9">E163-9</f>
        <v>3</v>
      </c>
      <c r="G163" s="15"/>
      <c r="H163" s="15"/>
      <c r="I163" s="15"/>
      <c r="J163" s="19" t="s">
        <v>155</v>
      </c>
    </row>
    <row r="164" spans="1:10" ht="13">
      <c r="A164" s="19" t="s">
        <v>2212</v>
      </c>
      <c r="B164" s="11">
        <v>0.12883101851851853</v>
      </c>
      <c r="C164" s="19" t="s">
        <v>19</v>
      </c>
      <c r="D164" s="19" t="s">
        <v>52</v>
      </c>
      <c r="E164" s="13">
        <v>11</v>
      </c>
      <c r="F164" s="13">
        <f t="shared" si="9"/>
        <v>2</v>
      </c>
      <c r="G164" s="15"/>
      <c r="H164" s="15"/>
      <c r="I164" s="15"/>
      <c r="J164" s="15"/>
    </row>
    <row r="165" spans="1:10" ht="13">
      <c r="A165" s="19" t="s">
        <v>2212</v>
      </c>
      <c r="B165" s="11">
        <v>0.12964120370370372</v>
      </c>
      <c r="C165" s="19" t="s">
        <v>21</v>
      </c>
      <c r="D165" s="19" t="s">
        <v>30</v>
      </c>
      <c r="E165" s="13">
        <v>15</v>
      </c>
      <c r="F165" s="13">
        <f t="shared" si="9"/>
        <v>6</v>
      </c>
      <c r="G165" s="15"/>
      <c r="H165" s="15"/>
      <c r="I165" s="15"/>
      <c r="J165" s="19" t="s">
        <v>2317</v>
      </c>
    </row>
    <row r="166" spans="1:10" ht="13">
      <c r="A166" s="19" t="s">
        <v>2212</v>
      </c>
      <c r="B166" s="11">
        <v>0.12975694444444444</v>
      </c>
      <c r="C166" s="19" t="s">
        <v>21</v>
      </c>
      <c r="D166" s="19" t="s">
        <v>28</v>
      </c>
      <c r="E166" s="13">
        <v>19</v>
      </c>
      <c r="F166" s="14"/>
      <c r="G166" s="15"/>
      <c r="H166" s="19" t="s">
        <v>2318</v>
      </c>
      <c r="I166" s="15"/>
      <c r="J166" s="19" t="s">
        <v>2317</v>
      </c>
    </row>
    <row r="167" spans="1:10" ht="13">
      <c r="A167" s="19" t="s">
        <v>2212</v>
      </c>
      <c r="B167" s="11">
        <v>0.13024305555555554</v>
      </c>
      <c r="C167" s="19" t="s">
        <v>888</v>
      </c>
      <c r="D167" s="19" t="s">
        <v>62</v>
      </c>
      <c r="E167" s="13">
        <v>9</v>
      </c>
      <c r="F167" s="13">
        <f>E167-2</f>
        <v>7</v>
      </c>
      <c r="G167" s="15"/>
      <c r="H167" s="15"/>
      <c r="I167" s="15"/>
      <c r="J167" s="19" t="s">
        <v>224</v>
      </c>
    </row>
    <row r="168" spans="1:10" ht="13">
      <c r="A168" s="19" t="s">
        <v>2212</v>
      </c>
      <c r="B168" s="11">
        <v>0.13024305555555554</v>
      </c>
      <c r="C168" s="19" t="s">
        <v>888</v>
      </c>
      <c r="D168" s="19" t="s">
        <v>62</v>
      </c>
      <c r="E168" s="13" t="s">
        <v>38</v>
      </c>
      <c r="F168" s="13" t="s">
        <v>38</v>
      </c>
      <c r="G168" s="15"/>
      <c r="H168" s="15"/>
      <c r="I168" s="15"/>
      <c r="J168" s="19" t="s">
        <v>2193</v>
      </c>
    </row>
    <row r="169" spans="1:10" ht="13">
      <c r="A169" s="19" t="s">
        <v>2212</v>
      </c>
      <c r="B169" s="11">
        <v>0.13177083333333334</v>
      </c>
      <c r="C169" s="19" t="s">
        <v>13</v>
      </c>
      <c r="D169" s="19" t="s">
        <v>30</v>
      </c>
      <c r="E169" s="13">
        <v>21</v>
      </c>
      <c r="F169" s="14">
        <f>E169-10</f>
        <v>11</v>
      </c>
      <c r="G169" s="15"/>
      <c r="H169" s="15"/>
      <c r="I169" s="15"/>
      <c r="J169" s="19" t="s">
        <v>88</v>
      </c>
    </row>
    <row r="170" spans="1:10" ht="13">
      <c r="A170" s="19" t="s">
        <v>2212</v>
      </c>
      <c r="B170" s="11">
        <v>0.13177083333333334</v>
      </c>
      <c r="C170" s="19" t="s">
        <v>13</v>
      </c>
      <c r="D170" s="19" t="s">
        <v>28</v>
      </c>
      <c r="E170" s="13">
        <v>12</v>
      </c>
      <c r="F170" s="14"/>
      <c r="G170" s="15"/>
      <c r="H170" s="19" t="s">
        <v>2319</v>
      </c>
      <c r="I170" s="13">
        <v>1</v>
      </c>
      <c r="J170" s="19" t="s">
        <v>2320</v>
      </c>
    </row>
    <row r="171" spans="1:10" ht="13">
      <c r="A171" s="19" t="s">
        <v>2212</v>
      </c>
      <c r="B171" s="11">
        <v>0.13306712962962963</v>
      </c>
      <c r="C171" s="19" t="s">
        <v>66</v>
      </c>
      <c r="D171" s="19" t="s">
        <v>30</v>
      </c>
      <c r="E171" s="13" t="s">
        <v>38</v>
      </c>
      <c r="F171" s="13" t="s">
        <v>38</v>
      </c>
      <c r="G171" s="15"/>
      <c r="H171" s="15"/>
      <c r="I171" s="15"/>
      <c r="J171" s="19" t="s">
        <v>2193</v>
      </c>
    </row>
    <row r="172" spans="1:10" ht="13">
      <c r="A172" s="19" t="s">
        <v>2212</v>
      </c>
      <c r="B172" s="11">
        <v>0.13306712962962963</v>
      </c>
      <c r="C172" s="19" t="s">
        <v>66</v>
      </c>
      <c r="D172" s="19" t="s">
        <v>30</v>
      </c>
      <c r="E172" s="13">
        <v>19</v>
      </c>
      <c r="F172" s="13">
        <f>E172-8</f>
        <v>11</v>
      </c>
      <c r="G172" s="15"/>
      <c r="H172" s="15"/>
      <c r="I172" s="15"/>
      <c r="J172" s="19" t="s">
        <v>2321</v>
      </c>
    </row>
    <row r="173" spans="1:10" ht="13">
      <c r="A173" s="19" t="s">
        <v>2212</v>
      </c>
      <c r="B173" s="11">
        <v>0.13261574074074073</v>
      </c>
      <c r="C173" s="19" t="s">
        <v>66</v>
      </c>
      <c r="D173" s="19" t="s">
        <v>28</v>
      </c>
      <c r="E173" s="13">
        <v>20</v>
      </c>
      <c r="F173" s="13"/>
      <c r="G173" s="15"/>
      <c r="H173" s="19" t="s">
        <v>2322</v>
      </c>
      <c r="I173" s="15"/>
      <c r="J173" s="15"/>
    </row>
    <row r="174" spans="1:10" ht="13">
      <c r="A174" s="19" t="s">
        <v>2212</v>
      </c>
      <c r="B174" s="11">
        <v>0.13343749999999999</v>
      </c>
      <c r="C174" s="19" t="s">
        <v>66</v>
      </c>
      <c r="D174" s="19" t="s">
        <v>30</v>
      </c>
      <c r="E174" s="13" t="s">
        <v>38</v>
      </c>
      <c r="F174" s="13" t="s">
        <v>38</v>
      </c>
      <c r="G174" s="15"/>
      <c r="H174" s="15"/>
      <c r="I174" s="15"/>
      <c r="J174" s="19" t="s">
        <v>2193</v>
      </c>
    </row>
    <row r="175" spans="1:10" ht="13">
      <c r="A175" s="19" t="s">
        <v>2212</v>
      </c>
      <c r="B175" s="11">
        <v>0.13343749999999999</v>
      </c>
      <c r="C175" s="19" t="s">
        <v>66</v>
      </c>
      <c r="D175" s="19" t="s">
        <v>30</v>
      </c>
      <c r="E175" s="13">
        <v>27</v>
      </c>
      <c r="F175" s="14">
        <f>E175-8</f>
        <v>19</v>
      </c>
      <c r="G175" s="15"/>
      <c r="H175" s="15"/>
      <c r="I175" s="15"/>
      <c r="J175" s="19" t="s">
        <v>2321</v>
      </c>
    </row>
    <row r="176" spans="1:10" ht="13">
      <c r="A176" s="19" t="s">
        <v>2212</v>
      </c>
      <c r="B176" s="11">
        <v>0.13355324074074074</v>
      </c>
      <c r="C176" s="19" t="s">
        <v>66</v>
      </c>
      <c r="D176" s="19" t="s">
        <v>28</v>
      </c>
      <c r="E176" s="13">
        <v>11</v>
      </c>
      <c r="F176" s="13"/>
      <c r="G176" s="15"/>
      <c r="H176" s="19" t="s">
        <v>2323</v>
      </c>
      <c r="I176" s="15"/>
      <c r="J176" s="15"/>
    </row>
    <row r="177" spans="1:10" ht="13">
      <c r="A177" s="19" t="s">
        <v>2212</v>
      </c>
      <c r="B177" s="11">
        <v>0.13511574074074073</v>
      </c>
      <c r="C177" s="19" t="s">
        <v>14</v>
      </c>
      <c r="D177" s="19" t="s">
        <v>109</v>
      </c>
      <c r="E177" s="13">
        <v>19</v>
      </c>
      <c r="F177" s="14">
        <f>E177-0</f>
        <v>19</v>
      </c>
      <c r="G177" s="15"/>
      <c r="H177" s="15"/>
      <c r="I177" s="15"/>
      <c r="J177" s="15"/>
    </row>
    <row r="178" spans="1:10" ht="13">
      <c r="A178" s="19" t="s">
        <v>2212</v>
      </c>
      <c r="B178" s="11">
        <v>0.13635416666666667</v>
      </c>
      <c r="C178" s="19" t="s">
        <v>888</v>
      </c>
      <c r="D178" s="19" t="s">
        <v>101</v>
      </c>
      <c r="E178" s="13">
        <v>27</v>
      </c>
      <c r="F178" s="13"/>
      <c r="G178" s="15"/>
      <c r="H178" s="19" t="s">
        <v>2326</v>
      </c>
      <c r="I178" s="15"/>
      <c r="J178" s="19" t="s">
        <v>2327</v>
      </c>
    </row>
    <row r="179" spans="1:10" ht="13">
      <c r="A179" s="19" t="s">
        <v>2212</v>
      </c>
      <c r="B179" s="11">
        <v>0.13760416666666667</v>
      </c>
      <c r="C179" s="19" t="s">
        <v>66</v>
      </c>
      <c r="D179" s="19" t="s">
        <v>30</v>
      </c>
      <c r="E179" s="13">
        <v>20</v>
      </c>
      <c r="F179" s="14">
        <f>E179-8</f>
        <v>12</v>
      </c>
      <c r="G179" s="15"/>
      <c r="H179" s="15"/>
      <c r="I179" s="15"/>
      <c r="J179" s="19" t="s">
        <v>2329</v>
      </c>
    </row>
    <row r="180" spans="1:10" ht="13">
      <c r="A180" s="19" t="s">
        <v>2212</v>
      </c>
      <c r="B180" s="11">
        <v>0.13778935185185184</v>
      </c>
      <c r="C180" s="19" t="s">
        <v>18</v>
      </c>
      <c r="D180" s="19" t="s">
        <v>2273</v>
      </c>
      <c r="E180" s="13">
        <v>16</v>
      </c>
      <c r="F180" s="13">
        <v>16</v>
      </c>
      <c r="G180" s="15"/>
      <c r="H180" s="15"/>
      <c r="I180" s="15"/>
      <c r="J180" s="19" t="s">
        <v>2331</v>
      </c>
    </row>
    <row r="181" spans="1:10" ht="13">
      <c r="A181" s="19" t="s">
        <v>2212</v>
      </c>
      <c r="B181" s="11">
        <v>0.13875000000000001</v>
      </c>
      <c r="C181" s="19" t="s">
        <v>19</v>
      </c>
      <c r="D181" s="19" t="s">
        <v>30</v>
      </c>
      <c r="E181" s="13">
        <v>14</v>
      </c>
      <c r="F181" s="13">
        <f>E181-9</f>
        <v>5</v>
      </c>
      <c r="G181" s="15"/>
      <c r="H181" s="15"/>
      <c r="I181" s="15"/>
      <c r="J181" s="19" t="s">
        <v>2332</v>
      </c>
    </row>
    <row r="182" spans="1:10" ht="13">
      <c r="A182" s="19" t="s">
        <v>2212</v>
      </c>
      <c r="B182" s="11">
        <v>0.14046296296296296</v>
      </c>
      <c r="C182" s="19" t="s">
        <v>13</v>
      </c>
      <c r="D182" s="19" t="s">
        <v>113</v>
      </c>
      <c r="E182" s="13">
        <v>13</v>
      </c>
      <c r="F182" s="14">
        <f>E182-3</f>
        <v>10</v>
      </c>
      <c r="G182" s="15"/>
      <c r="H182" s="15"/>
      <c r="I182" s="15"/>
      <c r="J182" s="19" t="s">
        <v>2333</v>
      </c>
    </row>
    <row r="183" spans="1:10" ht="13">
      <c r="A183" s="19" t="s">
        <v>2212</v>
      </c>
      <c r="B183" s="11">
        <v>0.14087962962962963</v>
      </c>
      <c r="C183" s="19" t="s">
        <v>13</v>
      </c>
      <c r="D183" s="19" t="s">
        <v>30</v>
      </c>
      <c r="E183" s="13">
        <v>23</v>
      </c>
      <c r="F183" s="13">
        <f>E183-10</f>
        <v>13</v>
      </c>
      <c r="G183" s="15"/>
      <c r="H183" s="15"/>
      <c r="I183" s="15"/>
      <c r="J183" s="19" t="s">
        <v>88</v>
      </c>
    </row>
    <row r="184" spans="1:10" ht="13">
      <c r="A184" s="19" t="s">
        <v>2212</v>
      </c>
      <c r="B184" s="11">
        <v>0.14093749999999999</v>
      </c>
      <c r="C184" s="19" t="s">
        <v>13</v>
      </c>
      <c r="D184" s="19" t="s">
        <v>28</v>
      </c>
      <c r="E184" s="13">
        <v>14</v>
      </c>
      <c r="F184" s="13"/>
      <c r="G184" s="15"/>
      <c r="H184" s="19" t="s">
        <v>2335</v>
      </c>
      <c r="I184" s="13">
        <v>1</v>
      </c>
      <c r="J184" s="19" t="s">
        <v>2336</v>
      </c>
    </row>
    <row r="185" spans="1:10" ht="13">
      <c r="A185" s="19" t="s">
        <v>2212</v>
      </c>
      <c r="B185" s="11">
        <v>0.14122685185185185</v>
      </c>
      <c r="C185" s="19" t="s">
        <v>13</v>
      </c>
      <c r="D185" s="19" t="s">
        <v>30</v>
      </c>
      <c r="E185" s="13">
        <v>23</v>
      </c>
      <c r="F185" s="14">
        <f>E185-10</f>
        <v>13</v>
      </c>
      <c r="G185" s="15"/>
      <c r="H185" s="15"/>
      <c r="I185" s="15"/>
      <c r="J185" s="19" t="s">
        <v>88</v>
      </c>
    </row>
    <row r="186" spans="1:10" ht="13">
      <c r="A186" s="19" t="s">
        <v>2212</v>
      </c>
      <c r="B186" s="11">
        <v>0.14129629629629631</v>
      </c>
      <c r="C186" s="19" t="s">
        <v>13</v>
      </c>
      <c r="D186" s="19" t="s">
        <v>28</v>
      </c>
      <c r="E186" s="13">
        <v>12</v>
      </c>
      <c r="F186" s="14"/>
      <c r="G186" s="15"/>
      <c r="H186" s="19" t="s">
        <v>2262</v>
      </c>
      <c r="I186" s="15"/>
      <c r="J186" s="15"/>
    </row>
    <row r="187" spans="1:10" ht="13">
      <c r="A187" s="19" t="s">
        <v>2212</v>
      </c>
      <c r="B187" s="11">
        <v>0.14177083333333335</v>
      </c>
      <c r="C187" s="19" t="s">
        <v>66</v>
      </c>
      <c r="D187" s="19" t="s">
        <v>30</v>
      </c>
      <c r="E187" s="13" t="s">
        <v>38</v>
      </c>
      <c r="F187" s="13" t="s">
        <v>38</v>
      </c>
      <c r="G187" s="15"/>
      <c r="H187" s="15"/>
      <c r="I187" s="15"/>
      <c r="J187" s="19" t="s">
        <v>2193</v>
      </c>
    </row>
    <row r="188" spans="1:10" ht="13">
      <c r="A188" s="19" t="s">
        <v>2212</v>
      </c>
      <c r="B188" s="11">
        <v>0.14177083333333335</v>
      </c>
      <c r="C188" s="19" t="s">
        <v>66</v>
      </c>
      <c r="D188" s="19" t="s">
        <v>30</v>
      </c>
      <c r="E188" s="13" t="s">
        <v>17</v>
      </c>
      <c r="F188" s="13">
        <v>20</v>
      </c>
      <c r="G188" s="15"/>
      <c r="H188" s="15"/>
      <c r="I188" s="15"/>
      <c r="J188" s="19" t="s">
        <v>2337</v>
      </c>
    </row>
    <row r="189" spans="1:10" ht="13">
      <c r="A189" s="19" t="s">
        <v>2212</v>
      </c>
      <c r="B189" s="11">
        <v>0.14229166666666668</v>
      </c>
      <c r="C189" s="19" t="s">
        <v>66</v>
      </c>
      <c r="D189" s="19" t="s">
        <v>28</v>
      </c>
      <c r="E189" s="13">
        <v>43</v>
      </c>
      <c r="F189" s="14"/>
      <c r="G189" s="15"/>
      <c r="H189" s="19" t="s">
        <v>2339</v>
      </c>
      <c r="I189" s="15"/>
      <c r="J189" s="19" t="s">
        <v>2340</v>
      </c>
    </row>
    <row r="190" spans="1:10" ht="13">
      <c r="A190" s="19" t="s">
        <v>2212</v>
      </c>
      <c r="B190" s="11">
        <v>0.14265046296296297</v>
      </c>
      <c r="C190" s="19" t="s">
        <v>66</v>
      </c>
      <c r="D190" s="19" t="s">
        <v>30</v>
      </c>
      <c r="E190" s="13" t="s">
        <v>38</v>
      </c>
      <c r="F190" s="13" t="s">
        <v>38</v>
      </c>
      <c r="G190" s="15"/>
      <c r="H190" s="15"/>
      <c r="I190" s="15"/>
      <c r="J190" s="19" t="s">
        <v>2193</v>
      </c>
    </row>
    <row r="191" spans="1:10" ht="13">
      <c r="A191" s="19" t="s">
        <v>2212</v>
      </c>
      <c r="B191" s="11">
        <v>0.14265046296296297</v>
      </c>
      <c r="C191" s="19" t="s">
        <v>66</v>
      </c>
      <c r="D191" s="19" t="s">
        <v>30</v>
      </c>
      <c r="E191" s="13">
        <v>16</v>
      </c>
      <c r="F191" s="13">
        <f>E191-8</f>
        <v>8</v>
      </c>
      <c r="G191" s="15"/>
      <c r="H191" s="15"/>
      <c r="I191" s="15"/>
      <c r="J191" s="19" t="s">
        <v>2337</v>
      </c>
    </row>
    <row r="192" spans="1:10" ht="13">
      <c r="A192" s="19" t="s">
        <v>2212</v>
      </c>
      <c r="B192" s="11">
        <v>0.14585648148148148</v>
      </c>
      <c r="C192" s="19" t="s">
        <v>21</v>
      </c>
      <c r="D192" s="19" t="s">
        <v>28</v>
      </c>
      <c r="E192" s="13">
        <v>24</v>
      </c>
      <c r="F192" s="14"/>
      <c r="G192" s="15"/>
      <c r="H192" s="19" t="s">
        <v>2343</v>
      </c>
      <c r="I192" s="15"/>
      <c r="J192" s="19" t="s">
        <v>1360</v>
      </c>
    </row>
    <row r="193" spans="1:10" ht="13">
      <c r="A193" s="19" t="s">
        <v>2212</v>
      </c>
      <c r="B193" s="11">
        <v>0.14606481481481481</v>
      </c>
      <c r="C193" s="19" t="s">
        <v>66</v>
      </c>
      <c r="D193" s="19" t="s">
        <v>77</v>
      </c>
      <c r="E193" s="13" t="s">
        <v>38</v>
      </c>
      <c r="F193" s="13" t="s">
        <v>38</v>
      </c>
      <c r="G193" s="15"/>
      <c r="H193" s="15"/>
      <c r="I193" s="15"/>
      <c r="J193" s="19" t="s">
        <v>2193</v>
      </c>
    </row>
    <row r="194" spans="1:10" ht="13">
      <c r="A194" s="19" t="s">
        <v>2212</v>
      </c>
      <c r="B194" s="11">
        <v>0.14606481481481481</v>
      </c>
      <c r="C194" s="19" t="s">
        <v>66</v>
      </c>
      <c r="D194" s="19" t="s">
        <v>77</v>
      </c>
      <c r="E194" s="13">
        <v>13</v>
      </c>
      <c r="F194" s="14">
        <f>E194-3</f>
        <v>10</v>
      </c>
      <c r="G194" s="15"/>
      <c r="H194" s="15"/>
      <c r="I194" s="15"/>
      <c r="J194" s="15"/>
    </row>
    <row r="195" spans="1:10" ht="13">
      <c r="A195" s="19" t="s">
        <v>2212</v>
      </c>
      <c r="B195" s="11">
        <v>0.14649305555555556</v>
      </c>
      <c r="C195" s="19" t="s">
        <v>14</v>
      </c>
      <c r="D195" s="19" t="s">
        <v>109</v>
      </c>
      <c r="E195" s="13">
        <v>18</v>
      </c>
      <c r="F195" s="14">
        <f>E195-0</f>
        <v>18</v>
      </c>
      <c r="G195" s="15"/>
      <c r="H195" s="15"/>
      <c r="I195" s="15"/>
      <c r="J195" s="19" t="s">
        <v>2344</v>
      </c>
    </row>
    <row r="196" spans="1:10" ht="13">
      <c r="A196" s="19" t="s">
        <v>2212</v>
      </c>
      <c r="B196" s="11">
        <v>0.14792824074074074</v>
      </c>
      <c r="C196" s="19" t="s">
        <v>18</v>
      </c>
      <c r="D196" s="19" t="s">
        <v>30</v>
      </c>
      <c r="E196" s="13" t="s">
        <v>38</v>
      </c>
      <c r="F196" s="13" t="s">
        <v>38</v>
      </c>
      <c r="G196" s="15"/>
      <c r="H196" s="15"/>
      <c r="I196" s="15"/>
      <c r="J196" s="19" t="s">
        <v>2193</v>
      </c>
    </row>
    <row r="197" spans="1:10" ht="13">
      <c r="A197" s="19" t="s">
        <v>2212</v>
      </c>
      <c r="B197" s="11">
        <v>0.14792824074074074</v>
      </c>
      <c r="C197" s="19" t="s">
        <v>18</v>
      </c>
      <c r="D197" s="19" t="s">
        <v>30</v>
      </c>
      <c r="E197" s="13">
        <v>14</v>
      </c>
      <c r="F197" s="14">
        <f>E197-3</f>
        <v>11</v>
      </c>
      <c r="G197" s="15"/>
      <c r="H197" s="15"/>
      <c r="I197" s="15"/>
      <c r="J197" s="19" t="s">
        <v>2345</v>
      </c>
    </row>
    <row r="198" spans="1:10" ht="13">
      <c r="A198" s="19" t="s">
        <v>2212</v>
      </c>
      <c r="B198" s="11">
        <v>0.14832175925925925</v>
      </c>
      <c r="C198" s="19" t="s">
        <v>14</v>
      </c>
      <c r="D198" s="19" t="s">
        <v>77</v>
      </c>
      <c r="E198" s="13">
        <v>12</v>
      </c>
      <c r="F198" s="14">
        <f>E198-9</f>
        <v>3</v>
      </c>
      <c r="G198" s="15"/>
      <c r="H198" s="15"/>
      <c r="I198" s="15"/>
      <c r="J198" s="19" t="s">
        <v>2349</v>
      </c>
    </row>
    <row r="199" spans="1:10" ht="13">
      <c r="A199" s="19" t="s">
        <v>2212</v>
      </c>
      <c r="B199" s="11">
        <v>0.14884259259259258</v>
      </c>
      <c r="C199" s="19" t="s">
        <v>18</v>
      </c>
      <c r="D199" s="19" t="s">
        <v>101</v>
      </c>
      <c r="E199" s="13">
        <v>6</v>
      </c>
      <c r="F199" s="13"/>
      <c r="G199" s="15"/>
      <c r="H199" s="19" t="s">
        <v>2350</v>
      </c>
      <c r="I199" s="15"/>
      <c r="J199" s="19" t="s">
        <v>2352</v>
      </c>
    </row>
    <row r="200" spans="1:10" ht="13">
      <c r="A200" s="19" t="s">
        <v>2212</v>
      </c>
      <c r="B200" s="11">
        <v>0.15174768518518519</v>
      </c>
      <c r="C200" s="19" t="s">
        <v>66</v>
      </c>
      <c r="D200" s="19" t="s">
        <v>30</v>
      </c>
      <c r="E200" s="13" t="s">
        <v>38</v>
      </c>
      <c r="F200" s="13" t="s">
        <v>38</v>
      </c>
      <c r="G200" s="15"/>
      <c r="H200" s="15"/>
      <c r="I200" s="15"/>
      <c r="J200" s="19" t="s">
        <v>2193</v>
      </c>
    </row>
    <row r="201" spans="1:10" ht="13">
      <c r="A201" s="19" t="s">
        <v>2212</v>
      </c>
      <c r="B201" s="11">
        <v>0.15174768518518519</v>
      </c>
      <c r="C201" s="19" t="s">
        <v>66</v>
      </c>
      <c r="D201" s="19" t="s">
        <v>30</v>
      </c>
      <c r="E201" s="13">
        <v>20</v>
      </c>
      <c r="F201" s="14">
        <f>E201-8</f>
        <v>12</v>
      </c>
      <c r="G201" s="15"/>
      <c r="H201" s="15"/>
      <c r="I201" s="15"/>
      <c r="J201" s="19" t="s">
        <v>2355</v>
      </c>
    </row>
    <row r="202" spans="1:10" ht="13">
      <c r="A202" s="19" t="s">
        <v>2212</v>
      </c>
      <c r="B202" s="11">
        <v>0.15188657407407408</v>
      </c>
      <c r="C202" s="19" t="s">
        <v>66</v>
      </c>
      <c r="D202" s="19" t="s">
        <v>28</v>
      </c>
      <c r="E202" s="13">
        <v>17</v>
      </c>
      <c r="F202" s="13"/>
      <c r="G202" s="15"/>
      <c r="H202" s="19" t="s">
        <v>2356</v>
      </c>
      <c r="I202" s="15"/>
      <c r="J202" s="15"/>
    </row>
    <row r="203" spans="1:10" ht="13">
      <c r="A203" s="19" t="s">
        <v>2212</v>
      </c>
      <c r="B203" s="11">
        <v>0.15206018518518519</v>
      </c>
      <c r="C203" s="19" t="s">
        <v>66</v>
      </c>
      <c r="D203" s="19" t="s">
        <v>30</v>
      </c>
      <c r="E203" s="13" t="s">
        <v>38</v>
      </c>
      <c r="F203" s="13" t="s">
        <v>38</v>
      </c>
      <c r="G203" s="15"/>
      <c r="H203" s="15"/>
      <c r="I203" s="15"/>
      <c r="J203" s="19" t="s">
        <v>2193</v>
      </c>
    </row>
    <row r="204" spans="1:10" ht="13">
      <c r="A204" s="19" t="s">
        <v>2212</v>
      </c>
      <c r="B204" s="11">
        <v>0.15206018518518519</v>
      </c>
      <c r="C204" s="19" t="s">
        <v>66</v>
      </c>
      <c r="D204" s="19" t="s">
        <v>30</v>
      </c>
      <c r="E204" s="13">
        <v>24</v>
      </c>
      <c r="F204" s="14">
        <f>E204-8</f>
        <v>16</v>
      </c>
      <c r="G204" s="15"/>
      <c r="H204" s="15"/>
      <c r="I204" s="15"/>
      <c r="J204" s="19" t="s">
        <v>2355</v>
      </c>
    </row>
    <row r="205" spans="1:10" ht="13">
      <c r="A205" s="19" t="s">
        <v>2212</v>
      </c>
      <c r="B205" s="11">
        <v>0.15219907407407407</v>
      </c>
      <c r="C205" s="19" t="s">
        <v>66</v>
      </c>
      <c r="D205" s="19" t="s">
        <v>28</v>
      </c>
      <c r="E205" s="13">
        <v>14</v>
      </c>
      <c r="F205" s="13"/>
      <c r="G205" s="15"/>
      <c r="H205" s="19" t="s">
        <v>1869</v>
      </c>
      <c r="I205" s="15"/>
      <c r="J205" s="15"/>
    </row>
    <row r="206" spans="1:10" ht="13">
      <c r="A206" s="19" t="s">
        <v>2212</v>
      </c>
      <c r="B206" s="11">
        <v>0.15342592592592594</v>
      </c>
      <c r="C206" s="19" t="s">
        <v>14</v>
      </c>
      <c r="D206" s="19" t="s">
        <v>52</v>
      </c>
      <c r="E206" s="13">
        <v>11</v>
      </c>
      <c r="F206" s="14">
        <f t="shared" ref="F206:F207" si="10">E206-9</f>
        <v>2</v>
      </c>
      <c r="G206" s="15"/>
      <c r="H206" s="15"/>
      <c r="I206" s="15"/>
      <c r="J206" s="15"/>
    </row>
    <row r="207" spans="1:10" ht="13">
      <c r="A207" s="19" t="s">
        <v>2212</v>
      </c>
      <c r="B207" s="11">
        <v>0.15386574074074075</v>
      </c>
      <c r="C207" s="19" t="s">
        <v>14</v>
      </c>
      <c r="D207" s="19" t="s">
        <v>52</v>
      </c>
      <c r="E207" s="13">
        <v>17</v>
      </c>
      <c r="F207" s="14">
        <f t="shared" si="10"/>
        <v>8</v>
      </c>
      <c r="G207" s="15"/>
      <c r="H207" s="15"/>
      <c r="I207" s="15"/>
      <c r="J207" s="15"/>
    </row>
    <row r="208" spans="1:10" ht="13">
      <c r="A208" s="19" t="s">
        <v>2212</v>
      </c>
      <c r="B208" s="11">
        <v>0.15436342592592592</v>
      </c>
      <c r="C208" s="19" t="s">
        <v>888</v>
      </c>
      <c r="D208" s="19" t="s">
        <v>101</v>
      </c>
      <c r="E208" s="13">
        <v>12</v>
      </c>
      <c r="F208" s="14"/>
      <c r="G208" s="15"/>
      <c r="H208" s="19" t="s">
        <v>2362</v>
      </c>
      <c r="I208" s="15"/>
      <c r="J208" s="19" t="s">
        <v>1141</v>
      </c>
    </row>
    <row r="209" spans="1:10" ht="13">
      <c r="A209" s="19" t="s">
        <v>2212</v>
      </c>
      <c r="B209" s="11">
        <v>0.15487268518518518</v>
      </c>
      <c r="C209" s="19" t="s">
        <v>18</v>
      </c>
      <c r="D209" s="19" t="s">
        <v>30</v>
      </c>
      <c r="E209" s="13" t="s">
        <v>20</v>
      </c>
      <c r="F209" s="13">
        <v>1</v>
      </c>
      <c r="G209" s="15"/>
      <c r="H209" s="15"/>
      <c r="I209" s="15"/>
      <c r="J209" s="19" t="s">
        <v>2364</v>
      </c>
    </row>
    <row r="210" spans="1:10" ht="13">
      <c r="A210" s="19" t="s">
        <v>2212</v>
      </c>
      <c r="B210" s="11">
        <v>0.15715277777777778</v>
      </c>
      <c r="C210" s="19" t="s">
        <v>19</v>
      </c>
      <c r="D210" s="19" t="s">
        <v>113</v>
      </c>
      <c r="E210" s="13">
        <v>5</v>
      </c>
      <c r="F210" s="13" t="s">
        <v>38</v>
      </c>
      <c r="G210" s="15"/>
      <c r="H210" s="15"/>
      <c r="I210" s="15"/>
      <c r="J210" s="19" t="s">
        <v>2366</v>
      </c>
    </row>
    <row r="211" spans="1:10" ht="13">
      <c r="A211" s="19" t="s">
        <v>2212</v>
      </c>
      <c r="B211" s="11">
        <v>0.15718750000000001</v>
      </c>
      <c r="C211" s="19" t="s">
        <v>21</v>
      </c>
      <c r="D211" s="19" t="s">
        <v>113</v>
      </c>
      <c r="E211" s="13">
        <v>16</v>
      </c>
      <c r="F211" s="13" t="s">
        <v>38</v>
      </c>
      <c r="G211" s="15"/>
      <c r="H211" s="15"/>
      <c r="I211" s="15"/>
      <c r="J211" s="19" t="s">
        <v>1841</v>
      </c>
    </row>
    <row r="212" spans="1:10" ht="13">
      <c r="A212" s="19" t="s">
        <v>2212</v>
      </c>
      <c r="B212" s="11">
        <v>0.15719907407407407</v>
      </c>
      <c r="C212" s="19" t="s">
        <v>14</v>
      </c>
      <c r="D212" s="19" t="s">
        <v>113</v>
      </c>
      <c r="E212" s="13">
        <v>19</v>
      </c>
      <c r="F212" s="13" t="s">
        <v>38</v>
      </c>
      <c r="G212" s="15"/>
      <c r="H212" s="15"/>
      <c r="I212" s="15"/>
      <c r="J212" s="19" t="s">
        <v>1841</v>
      </c>
    </row>
    <row r="213" spans="1:10" ht="13">
      <c r="A213" s="19" t="s">
        <v>2212</v>
      </c>
      <c r="B213" s="11">
        <v>0.15721064814814814</v>
      </c>
      <c r="C213" s="19" t="s">
        <v>13</v>
      </c>
      <c r="D213" s="19" t="s">
        <v>113</v>
      </c>
      <c r="E213" s="13">
        <v>14</v>
      </c>
      <c r="F213" s="13" t="s">
        <v>38</v>
      </c>
      <c r="G213" s="15"/>
      <c r="H213" s="15"/>
      <c r="I213" s="15"/>
      <c r="J213" s="19" t="s">
        <v>1841</v>
      </c>
    </row>
    <row r="214" spans="1:10" ht="13">
      <c r="A214" s="19" t="s">
        <v>2212</v>
      </c>
      <c r="B214" s="11">
        <v>0.15722222222222224</v>
      </c>
      <c r="C214" s="19" t="s">
        <v>18</v>
      </c>
      <c r="D214" s="19" t="s">
        <v>113</v>
      </c>
      <c r="E214" s="13">
        <v>16</v>
      </c>
      <c r="F214" s="13" t="s">
        <v>38</v>
      </c>
      <c r="G214" s="15"/>
      <c r="H214" s="15"/>
      <c r="I214" s="15"/>
      <c r="J214" s="19" t="s">
        <v>1841</v>
      </c>
    </row>
    <row r="215" spans="1:10" ht="13">
      <c r="A215" s="19" t="s">
        <v>2212</v>
      </c>
      <c r="B215" s="11">
        <v>0.15725694444444444</v>
      </c>
      <c r="C215" s="19" t="s">
        <v>888</v>
      </c>
      <c r="D215" s="19" t="s">
        <v>113</v>
      </c>
      <c r="E215" s="13">
        <v>27</v>
      </c>
      <c r="F215" s="13" t="s">
        <v>38</v>
      </c>
      <c r="G215" s="15"/>
      <c r="H215" s="15"/>
      <c r="I215" s="15"/>
      <c r="J215" s="19" t="s">
        <v>1841</v>
      </c>
    </row>
    <row r="216" spans="1:10" ht="13">
      <c r="A216" s="19" t="s">
        <v>2212</v>
      </c>
      <c r="B216" s="11">
        <v>0.15775462962962963</v>
      </c>
      <c r="C216" s="19" t="s">
        <v>14</v>
      </c>
      <c r="D216" s="19" t="s">
        <v>113</v>
      </c>
      <c r="E216" s="13" t="s">
        <v>20</v>
      </c>
      <c r="F216" s="13">
        <v>1</v>
      </c>
      <c r="G216" s="15"/>
      <c r="H216" s="15"/>
      <c r="I216" s="15"/>
      <c r="J216" s="19" t="s">
        <v>2369</v>
      </c>
    </row>
    <row r="217" spans="1:10" ht="13">
      <c r="A217" s="19" t="s">
        <v>2212</v>
      </c>
      <c r="B217" s="11">
        <v>0.15778935185185186</v>
      </c>
      <c r="C217" s="19" t="s">
        <v>13</v>
      </c>
      <c r="D217" s="19" t="s">
        <v>113</v>
      </c>
      <c r="E217" s="13">
        <v>22</v>
      </c>
      <c r="F217" s="13" t="s">
        <v>38</v>
      </c>
      <c r="G217" s="15"/>
      <c r="H217" s="15"/>
      <c r="I217" s="15"/>
      <c r="J217" s="19" t="s">
        <v>1841</v>
      </c>
    </row>
    <row r="218" spans="1:10" ht="13">
      <c r="A218" s="19" t="s">
        <v>2212</v>
      </c>
      <c r="B218" s="11">
        <v>0.15780092592592593</v>
      </c>
      <c r="C218" s="19" t="s">
        <v>19</v>
      </c>
      <c r="D218" s="19" t="s">
        <v>113</v>
      </c>
      <c r="E218" s="13">
        <v>14</v>
      </c>
      <c r="F218" s="13" t="s">
        <v>38</v>
      </c>
      <c r="G218" s="15"/>
      <c r="H218" s="15"/>
      <c r="I218" s="15"/>
      <c r="J218" s="19" t="s">
        <v>1841</v>
      </c>
    </row>
    <row r="219" spans="1:10" ht="13">
      <c r="A219" s="19" t="s">
        <v>2212</v>
      </c>
      <c r="B219" s="11">
        <v>0.15781249999999999</v>
      </c>
      <c r="C219" s="19" t="s">
        <v>21</v>
      </c>
      <c r="D219" s="19" t="s">
        <v>113</v>
      </c>
      <c r="E219" s="13">
        <v>11</v>
      </c>
      <c r="F219" s="13" t="s">
        <v>38</v>
      </c>
      <c r="G219" s="15"/>
      <c r="H219" s="15"/>
      <c r="I219" s="15"/>
      <c r="J219" s="19" t="s">
        <v>1841</v>
      </c>
    </row>
    <row r="220" spans="1:10" ht="13">
      <c r="A220" s="19" t="s">
        <v>2212</v>
      </c>
      <c r="B220" s="11">
        <v>0.15782407407407406</v>
      </c>
      <c r="C220" s="19" t="s">
        <v>18</v>
      </c>
      <c r="D220" s="19" t="s">
        <v>113</v>
      </c>
      <c r="E220" s="13">
        <v>25</v>
      </c>
      <c r="F220" s="13" t="s">
        <v>38</v>
      </c>
      <c r="G220" s="15"/>
      <c r="H220" s="15"/>
      <c r="I220" s="15"/>
      <c r="J220" s="19" t="s">
        <v>1841</v>
      </c>
    </row>
    <row r="221" spans="1:10" ht="13">
      <c r="A221" s="19" t="s">
        <v>2212</v>
      </c>
      <c r="B221" s="11">
        <v>0.15782407407407406</v>
      </c>
      <c r="C221" s="19" t="s">
        <v>888</v>
      </c>
      <c r="D221" s="19" t="s">
        <v>113</v>
      </c>
      <c r="E221" s="13">
        <v>22</v>
      </c>
      <c r="F221" s="13" t="s">
        <v>38</v>
      </c>
      <c r="G221" s="15"/>
      <c r="H221" s="15"/>
      <c r="I221" s="15"/>
      <c r="J221" s="19" t="s">
        <v>1841</v>
      </c>
    </row>
    <row r="222" spans="1:10" ht="13">
      <c r="A222" s="19" t="s">
        <v>2212</v>
      </c>
      <c r="B222" s="11">
        <v>0.15810185185185185</v>
      </c>
      <c r="C222" s="19" t="s">
        <v>14</v>
      </c>
      <c r="D222" s="19" t="s">
        <v>113</v>
      </c>
      <c r="E222" s="13"/>
      <c r="F222" s="13">
        <v>2</v>
      </c>
      <c r="G222" s="15"/>
      <c r="H222" s="15"/>
      <c r="I222" s="15"/>
      <c r="J222" s="19" t="s">
        <v>2369</v>
      </c>
    </row>
    <row r="223" spans="1:10" ht="13">
      <c r="A223" s="19" t="s">
        <v>2212</v>
      </c>
      <c r="B223" s="11">
        <v>0.15812499999999999</v>
      </c>
      <c r="C223" s="19" t="s">
        <v>13</v>
      </c>
      <c r="D223" s="19" t="s">
        <v>113</v>
      </c>
      <c r="E223" s="13">
        <v>23</v>
      </c>
      <c r="F223" s="13" t="s">
        <v>38</v>
      </c>
      <c r="G223" s="15"/>
      <c r="H223" s="15"/>
      <c r="I223" s="15"/>
      <c r="J223" s="19" t="s">
        <v>1841</v>
      </c>
    </row>
    <row r="224" spans="1:10" ht="13">
      <c r="A224" s="19" t="s">
        <v>2212</v>
      </c>
      <c r="B224" s="11">
        <v>0.15813657407407408</v>
      </c>
      <c r="C224" s="19" t="s">
        <v>21</v>
      </c>
      <c r="D224" s="19" t="s">
        <v>113</v>
      </c>
      <c r="E224" s="13">
        <v>17</v>
      </c>
      <c r="F224" s="13" t="s">
        <v>38</v>
      </c>
      <c r="G224" s="15"/>
      <c r="H224" s="15"/>
      <c r="I224" s="15"/>
      <c r="J224" s="19" t="s">
        <v>1841</v>
      </c>
    </row>
    <row r="225" spans="1:10" ht="13">
      <c r="A225" s="19" t="s">
        <v>2212</v>
      </c>
      <c r="B225" s="11">
        <v>0.15814814814814815</v>
      </c>
      <c r="C225" s="19" t="s">
        <v>19</v>
      </c>
      <c r="D225" s="19" t="s">
        <v>113</v>
      </c>
      <c r="E225" s="13">
        <v>14</v>
      </c>
      <c r="F225" s="13" t="s">
        <v>38</v>
      </c>
      <c r="G225" s="15"/>
      <c r="H225" s="15"/>
      <c r="I225" s="15"/>
      <c r="J225" s="19" t="s">
        <v>1841</v>
      </c>
    </row>
    <row r="226" spans="1:10" ht="13">
      <c r="A226" s="19" t="s">
        <v>2212</v>
      </c>
      <c r="B226" s="11">
        <v>0.15814814814814815</v>
      </c>
      <c r="C226" s="19" t="s">
        <v>18</v>
      </c>
      <c r="D226" s="19" t="s">
        <v>113</v>
      </c>
      <c r="E226" s="13">
        <v>22</v>
      </c>
      <c r="F226" s="13" t="s">
        <v>38</v>
      </c>
      <c r="G226" s="15"/>
      <c r="H226" s="15"/>
      <c r="I226" s="15"/>
      <c r="J226" s="19" t="s">
        <v>1841</v>
      </c>
    </row>
    <row r="227" spans="1:10" ht="13">
      <c r="A227" s="19" t="s">
        <v>2212</v>
      </c>
      <c r="B227" s="11">
        <v>0.15815972222222222</v>
      </c>
      <c r="C227" s="19" t="s">
        <v>888</v>
      </c>
      <c r="D227" s="19" t="s">
        <v>113</v>
      </c>
      <c r="E227" s="13">
        <v>23</v>
      </c>
      <c r="F227" s="13" t="s">
        <v>38</v>
      </c>
      <c r="G227" s="15"/>
      <c r="H227" s="15"/>
      <c r="I227" s="15"/>
      <c r="J227" s="19" t="s">
        <v>1841</v>
      </c>
    </row>
    <row r="228" spans="1:10" ht="13">
      <c r="A228" s="19" t="s">
        <v>2212</v>
      </c>
      <c r="B228" s="11">
        <v>0.15837962962962962</v>
      </c>
      <c r="C228" s="19" t="s">
        <v>21</v>
      </c>
      <c r="D228" s="19" t="s">
        <v>113</v>
      </c>
      <c r="E228" s="13">
        <v>10</v>
      </c>
      <c r="F228" s="13" t="s">
        <v>38</v>
      </c>
      <c r="G228" s="15"/>
      <c r="H228" s="15"/>
      <c r="I228" s="15"/>
      <c r="J228" s="19" t="s">
        <v>2371</v>
      </c>
    </row>
    <row r="229" spans="1:10" ht="13">
      <c r="A229" s="19" t="s">
        <v>2212</v>
      </c>
      <c r="B229" s="11">
        <v>0.15840277777777778</v>
      </c>
      <c r="C229" s="19" t="s">
        <v>13</v>
      </c>
      <c r="D229" s="19" t="s">
        <v>113</v>
      </c>
      <c r="E229" s="13">
        <v>24</v>
      </c>
      <c r="F229" s="13" t="s">
        <v>38</v>
      </c>
      <c r="G229" s="15"/>
      <c r="H229" s="15"/>
      <c r="I229" s="15"/>
      <c r="J229" s="19" t="s">
        <v>1841</v>
      </c>
    </row>
    <row r="230" spans="1:10" ht="13">
      <c r="A230" s="19" t="s">
        <v>2212</v>
      </c>
      <c r="B230" s="11">
        <v>0.15841435185185185</v>
      </c>
      <c r="C230" s="19" t="s">
        <v>19</v>
      </c>
      <c r="D230" s="19" t="s">
        <v>113</v>
      </c>
      <c r="E230" s="13">
        <v>23</v>
      </c>
      <c r="F230" s="13" t="s">
        <v>38</v>
      </c>
      <c r="G230" s="15"/>
      <c r="H230" s="15"/>
      <c r="I230" s="15"/>
      <c r="J230" s="19" t="s">
        <v>1841</v>
      </c>
    </row>
    <row r="231" spans="1:10" ht="13">
      <c r="A231" s="19" t="s">
        <v>2212</v>
      </c>
      <c r="B231" s="11">
        <v>0.15842592592592591</v>
      </c>
      <c r="C231" s="19" t="s">
        <v>18</v>
      </c>
      <c r="D231" s="19" t="s">
        <v>113</v>
      </c>
      <c r="E231" s="13">
        <v>15</v>
      </c>
      <c r="F231" s="13" t="s">
        <v>38</v>
      </c>
      <c r="G231" s="15"/>
      <c r="H231" s="15"/>
      <c r="I231" s="15"/>
      <c r="J231" s="19" t="s">
        <v>1841</v>
      </c>
    </row>
    <row r="232" spans="1:10" ht="13">
      <c r="A232" s="19" t="s">
        <v>2212</v>
      </c>
      <c r="B232" s="11">
        <v>0.15842592592592591</v>
      </c>
      <c r="C232" s="19" t="s">
        <v>888</v>
      </c>
      <c r="D232" s="19" t="s">
        <v>113</v>
      </c>
      <c r="E232" s="13">
        <v>25</v>
      </c>
      <c r="F232" s="13" t="s">
        <v>38</v>
      </c>
      <c r="G232" s="15"/>
      <c r="H232" s="15"/>
      <c r="I232" s="15"/>
      <c r="J232" s="19" t="s">
        <v>1841</v>
      </c>
    </row>
    <row r="233" spans="1:10" ht="13">
      <c r="A233" s="19" t="s">
        <v>2212</v>
      </c>
      <c r="B233" s="11">
        <v>0.15843750000000001</v>
      </c>
      <c r="C233" s="19" t="s">
        <v>14</v>
      </c>
      <c r="D233" s="19" t="s">
        <v>113</v>
      </c>
      <c r="E233" s="13">
        <v>22</v>
      </c>
      <c r="F233" s="13" t="s">
        <v>38</v>
      </c>
      <c r="G233" s="15"/>
      <c r="H233" s="15"/>
      <c r="I233" s="15"/>
      <c r="J233" s="19" t="s">
        <v>1841</v>
      </c>
    </row>
    <row r="234" spans="1:10" ht="13">
      <c r="A234" s="19" t="s">
        <v>2212</v>
      </c>
      <c r="B234" s="11">
        <v>0.15859953703703702</v>
      </c>
      <c r="C234" s="19" t="s">
        <v>21</v>
      </c>
      <c r="D234" s="19" t="s">
        <v>30</v>
      </c>
      <c r="E234" s="13" t="s">
        <v>17</v>
      </c>
      <c r="F234" s="13">
        <v>20</v>
      </c>
      <c r="G234" s="15"/>
      <c r="H234" s="19" t="s">
        <v>2372</v>
      </c>
      <c r="I234" s="15"/>
      <c r="J234" s="19" t="s">
        <v>32</v>
      </c>
    </row>
    <row r="235" spans="1:10" ht="13">
      <c r="A235" s="19" t="s">
        <v>2212</v>
      </c>
      <c r="B235" s="11">
        <v>0.15900462962962963</v>
      </c>
      <c r="C235" s="19" t="s">
        <v>13</v>
      </c>
      <c r="D235" s="19" t="s">
        <v>113</v>
      </c>
      <c r="E235" s="13" t="s">
        <v>17</v>
      </c>
      <c r="F235" s="13">
        <v>20</v>
      </c>
      <c r="G235" s="15"/>
      <c r="H235" s="15"/>
      <c r="I235" s="15"/>
      <c r="J235" s="19" t="s">
        <v>1841</v>
      </c>
    </row>
    <row r="236" spans="1:10" ht="13">
      <c r="A236" s="19" t="s">
        <v>2212</v>
      </c>
      <c r="B236" s="11">
        <v>0.15902777777777777</v>
      </c>
      <c r="C236" s="19" t="s">
        <v>19</v>
      </c>
      <c r="D236" s="19" t="s">
        <v>113</v>
      </c>
      <c r="E236" s="13">
        <v>18</v>
      </c>
      <c r="F236" s="13" t="s">
        <v>38</v>
      </c>
      <c r="G236" s="15"/>
      <c r="H236" s="15"/>
      <c r="I236" s="15"/>
      <c r="J236" s="19" t="s">
        <v>1841</v>
      </c>
    </row>
    <row r="237" spans="1:10" ht="13">
      <c r="A237" s="19" t="s">
        <v>2212</v>
      </c>
      <c r="B237" s="11">
        <v>0.15925925925925927</v>
      </c>
      <c r="C237" s="19" t="s">
        <v>888</v>
      </c>
      <c r="D237" s="19" t="s">
        <v>113</v>
      </c>
      <c r="E237" s="13">
        <v>29</v>
      </c>
      <c r="F237" s="13" t="s">
        <v>38</v>
      </c>
      <c r="G237" s="15"/>
      <c r="H237" s="15"/>
      <c r="I237" s="15"/>
      <c r="J237" s="19" t="s">
        <v>1841</v>
      </c>
    </row>
    <row r="238" spans="1:10" ht="13">
      <c r="A238" s="19" t="s">
        <v>2212</v>
      </c>
      <c r="B238" s="11">
        <v>0.15907407407407406</v>
      </c>
      <c r="C238" s="19" t="s">
        <v>14</v>
      </c>
      <c r="D238" s="19" t="s">
        <v>113</v>
      </c>
      <c r="E238" s="13">
        <v>21</v>
      </c>
      <c r="F238" s="13" t="s">
        <v>38</v>
      </c>
      <c r="G238" s="15"/>
      <c r="H238" s="15"/>
      <c r="I238" s="15"/>
      <c r="J238" s="15"/>
    </row>
    <row r="239" spans="1:10" ht="13">
      <c r="A239" s="19" t="s">
        <v>2212</v>
      </c>
      <c r="B239" s="11">
        <v>0.15907407407407406</v>
      </c>
      <c r="C239" s="19" t="s">
        <v>14</v>
      </c>
      <c r="D239" s="19" t="s">
        <v>45</v>
      </c>
      <c r="E239" s="13">
        <v>4</v>
      </c>
      <c r="F239" s="14"/>
      <c r="G239" s="15"/>
      <c r="H239" s="15"/>
      <c r="I239" s="15"/>
      <c r="J239" s="19" t="s">
        <v>1548</v>
      </c>
    </row>
    <row r="240" spans="1:10" ht="13">
      <c r="A240" s="19" t="s">
        <v>2212</v>
      </c>
      <c r="B240" s="11">
        <v>0.15909722222222222</v>
      </c>
      <c r="C240" s="19" t="s">
        <v>21</v>
      </c>
      <c r="D240" s="19" t="s">
        <v>113</v>
      </c>
      <c r="E240" s="13">
        <v>10</v>
      </c>
      <c r="F240" s="13" t="s">
        <v>38</v>
      </c>
      <c r="G240" s="15"/>
      <c r="H240" s="15"/>
      <c r="I240" s="15"/>
      <c r="J240" s="19" t="s">
        <v>2373</v>
      </c>
    </row>
    <row r="241" spans="1:10" ht="13">
      <c r="A241" s="19" t="s">
        <v>2212</v>
      </c>
      <c r="B241" s="11">
        <v>0.15910879629629629</v>
      </c>
      <c r="C241" s="19" t="s">
        <v>18</v>
      </c>
      <c r="D241" s="19" t="s">
        <v>113</v>
      </c>
      <c r="E241" s="13">
        <v>23</v>
      </c>
      <c r="F241" s="13" t="s">
        <v>38</v>
      </c>
      <c r="G241" s="15"/>
      <c r="H241" s="15"/>
      <c r="I241" s="15"/>
      <c r="J241" s="19" t="s">
        <v>1841</v>
      </c>
    </row>
    <row r="242" spans="1:10" ht="13">
      <c r="A242" s="19" t="s">
        <v>2212</v>
      </c>
      <c r="B242" s="11">
        <v>0.16034722222222222</v>
      </c>
      <c r="C242" s="19" t="s">
        <v>19</v>
      </c>
      <c r="D242" s="19" t="s">
        <v>137</v>
      </c>
      <c r="E242" s="13">
        <v>30</v>
      </c>
      <c r="F242" s="14">
        <f>E242-13</f>
        <v>17</v>
      </c>
      <c r="G242" s="15"/>
      <c r="H242" s="15"/>
      <c r="I242" s="15"/>
      <c r="J242" s="15"/>
    </row>
    <row r="243" spans="1:10" ht="13">
      <c r="A243" s="19" t="s">
        <v>2212</v>
      </c>
      <c r="B243" s="11">
        <v>0.16089120370370372</v>
      </c>
      <c r="C243" s="19" t="s">
        <v>888</v>
      </c>
      <c r="D243" s="19" t="s">
        <v>28</v>
      </c>
      <c r="E243" s="13">
        <v>23</v>
      </c>
      <c r="F243" s="14"/>
      <c r="G243" s="15"/>
      <c r="H243" s="19" t="s">
        <v>2374</v>
      </c>
      <c r="I243" s="15"/>
      <c r="J243" s="19" t="s">
        <v>215</v>
      </c>
    </row>
    <row r="244" spans="1:10" ht="13">
      <c r="A244" s="19" t="s">
        <v>2212</v>
      </c>
      <c r="B244" s="11">
        <v>0.16075231481481481</v>
      </c>
      <c r="C244" s="19" t="s">
        <v>18</v>
      </c>
      <c r="D244" s="19" t="s">
        <v>33</v>
      </c>
      <c r="E244" s="13">
        <v>16</v>
      </c>
      <c r="F244" s="14">
        <f>E244-9</f>
        <v>7</v>
      </c>
      <c r="G244" s="15"/>
      <c r="H244" s="15"/>
      <c r="I244" s="15"/>
      <c r="J244" s="19" t="s">
        <v>72</v>
      </c>
    </row>
    <row r="245" spans="1:10" ht="13">
      <c r="A245" s="19" t="s">
        <v>2212</v>
      </c>
      <c r="B245" s="11">
        <v>0.16075231481481481</v>
      </c>
      <c r="C245" s="19" t="s">
        <v>18</v>
      </c>
      <c r="D245" s="19" t="s">
        <v>33</v>
      </c>
      <c r="E245" s="13" t="s">
        <v>38</v>
      </c>
      <c r="F245" s="13" t="s">
        <v>38</v>
      </c>
      <c r="G245" s="15"/>
      <c r="H245" s="15"/>
      <c r="I245" s="15"/>
      <c r="J245" s="19" t="s">
        <v>2200</v>
      </c>
    </row>
    <row r="246" spans="1:10" ht="13">
      <c r="A246" s="19" t="s">
        <v>2212</v>
      </c>
      <c r="B246" s="11">
        <v>0.16083333333333333</v>
      </c>
      <c r="C246" s="19" t="s">
        <v>13</v>
      </c>
      <c r="D246" s="19" t="s">
        <v>33</v>
      </c>
      <c r="E246" s="13">
        <v>27</v>
      </c>
      <c r="F246" s="14">
        <f>E246-9</f>
        <v>18</v>
      </c>
      <c r="G246" s="15"/>
      <c r="H246" s="15"/>
      <c r="I246" s="15"/>
      <c r="J246" s="19" t="s">
        <v>120</v>
      </c>
    </row>
    <row r="247" spans="1:10" ht="13">
      <c r="A247" s="19" t="s">
        <v>2212</v>
      </c>
      <c r="B247" s="11">
        <v>0.16100694444444444</v>
      </c>
      <c r="C247" s="19" t="s">
        <v>13</v>
      </c>
      <c r="D247" s="19" t="s">
        <v>28</v>
      </c>
      <c r="E247" s="13">
        <v>14</v>
      </c>
      <c r="F247" s="14"/>
      <c r="G247" s="15"/>
      <c r="H247" s="19" t="s">
        <v>2376</v>
      </c>
      <c r="I247" s="15"/>
      <c r="J247" s="15"/>
    </row>
    <row r="248" spans="1:10" ht="13">
      <c r="A248" s="19" t="s">
        <v>2212</v>
      </c>
      <c r="B248" s="11">
        <v>0.16107638888888889</v>
      </c>
      <c r="C248" s="19" t="s">
        <v>21</v>
      </c>
      <c r="D248" s="19" t="s">
        <v>33</v>
      </c>
      <c r="E248" s="13">
        <v>22</v>
      </c>
      <c r="F248" s="14">
        <f>E248-9</f>
        <v>13</v>
      </c>
      <c r="G248" s="15"/>
      <c r="H248" s="15"/>
      <c r="I248" s="15"/>
      <c r="J248" s="19" t="s">
        <v>63</v>
      </c>
    </row>
    <row r="249" spans="1:10" ht="13">
      <c r="A249" s="19" t="s">
        <v>2212</v>
      </c>
      <c r="B249" s="11">
        <v>0.16107638888888889</v>
      </c>
      <c r="C249" s="19" t="s">
        <v>21</v>
      </c>
      <c r="D249" s="19" t="s">
        <v>28</v>
      </c>
      <c r="E249" s="13">
        <v>12</v>
      </c>
      <c r="F249" s="14"/>
      <c r="G249" s="15"/>
      <c r="H249" s="19" t="s">
        <v>2378</v>
      </c>
      <c r="I249" s="15"/>
      <c r="J249" s="15"/>
    </row>
    <row r="250" spans="1:10" ht="13">
      <c r="A250" s="19" t="s">
        <v>2212</v>
      </c>
      <c r="B250" s="11">
        <v>0.16114583333333332</v>
      </c>
      <c r="C250" s="19" t="s">
        <v>18</v>
      </c>
      <c r="D250" s="19" t="s">
        <v>28</v>
      </c>
      <c r="E250" s="13">
        <v>10</v>
      </c>
      <c r="F250" s="14"/>
      <c r="G250" s="15"/>
      <c r="H250" s="19" t="s">
        <v>2379</v>
      </c>
      <c r="I250" s="15"/>
      <c r="J250" s="15"/>
    </row>
    <row r="251" spans="1:10" ht="13">
      <c r="A251" s="19" t="s">
        <v>2212</v>
      </c>
      <c r="B251" s="11">
        <v>0.16192129629629629</v>
      </c>
      <c r="C251" s="19" t="s">
        <v>18</v>
      </c>
      <c r="D251" s="19" t="s">
        <v>28</v>
      </c>
      <c r="E251" s="13">
        <v>16</v>
      </c>
      <c r="F251" s="14"/>
      <c r="G251" s="15"/>
      <c r="H251" s="19" t="s">
        <v>2380</v>
      </c>
      <c r="I251" s="15"/>
      <c r="J251" s="19" t="s">
        <v>186</v>
      </c>
    </row>
    <row r="252" spans="1:10" ht="13">
      <c r="A252" s="19" t="s">
        <v>2212</v>
      </c>
      <c r="B252" s="11">
        <v>0.16238425925925926</v>
      </c>
      <c r="C252" s="19" t="s">
        <v>13</v>
      </c>
      <c r="D252" s="19" t="s">
        <v>33</v>
      </c>
      <c r="E252" s="13">
        <v>16</v>
      </c>
      <c r="F252" s="14">
        <f>E252-9</f>
        <v>7</v>
      </c>
      <c r="G252" s="15"/>
      <c r="H252" s="15"/>
      <c r="I252" s="15"/>
      <c r="J252" s="19" t="s">
        <v>120</v>
      </c>
    </row>
    <row r="253" spans="1:10" ht="13">
      <c r="A253" s="19" t="s">
        <v>2212</v>
      </c>
      <c r="B253" s="11">
        <v>0.16244212962962962</v>
      </c>
      <c r="C253" s="19" t="s">
        <v>19</v>
      </c>
      <c r="D253" s="19" t="s">
        <v>30</v>
      </c>
      <c r="E253" s="13">
        <v>18</v>
      </c>
      <c r="F253" s="14">
        <f>E253-10</f>
        <v>8</v>
      </c>
      <c r="G253" s="15"/>
      <c r="H253" s="15"/>
      <c r="I253" s="15"/>
      <c r="J253" s="19" t="s">
        <v>1244</v>
      </c>
    </row>
    <row r="254" spans="1:10" ht="13">
      <c r="A254" s="19" t="s">
        <v>2212</v>
      </c>
      <c r="B254" s="11">
        <v>0.16244212962962962</v>
      </c>
      <c r="C254" s="19" t="s">
        <v>19</v>
      </c>
      <c r="D254" s="19" t="s">
        <v>30</v>
      </c>
      <c r="E254" s="13" t="s">
        <v>38</v>
      </c>
      <c r="F254" s="13" t="s">
        <v>38</v>
      </c>
      <c r="G254" s="15"/>
      <c r="H254" s="15"/>
      <c r="I254" s="15"/>
      <c r="J254" s="19" t="s">
        <v>2200</v>
      </c>
    </row>
    <row r="255" spans="1:10" ht="13">
      <c r="A255" s="19" t="s">
        <v>2212</v>
      </c>
      <c r="B255" s="11">
        <v>0.16253472222222223</v>
      </c>
      <c r="C255" s="19" t="s">
        <v>14</v>
      </c>
      <c r="D255" s="19" t="s">
        <v>30</v>
      </c>
      <c r="E255" s="13">
        <v>12</v>
      </c>
      <c r="F255" s="14">
        <f>E255-10</f>
        <v>2</v>
      </c>
      <c r="G255" s="15"/>
      <c r="H255" s="15"/>
      <c r="I255" s="15"/>
      <c r="J255" s="19" t="s">
        <v>2266</v>
      </c>
    </row>
    <row r="256" spans="1:10" ht="13">
      <c r="A256" s="19" t="s">
        <v>2212</v>
      </c>
      <c r="B256" s="11">
        <v>0.16253472222222223</v>
      </c>
      <c r="C256" s="19" t="s">
        <v>14</v>
      </c>
      <c r="D256" s="19" t="s">
        <v>30</v>
      </c>
      <c r="E256" s="13" t="s">
        <v>38</v>
      </c>
      <c r="F256" s="13" t="s">
        <v>38</v>
      </c>
      <c r="G256" s="15"/>
      <c r="H256" s="15"/>
      <c r="I256" s="15"/>
      <c r="J256" s="19" t="s">
        <v>2200</v>
      </c>
    </row>
    <row r="257" spans="1:10" ht="13">
      <c r="A257" s="19" t="s">
        <v>2212</v>
      </c>
      <c r="B257" s="11">
        <v>0.16256944444444443</v>
      </c>
      <c r="C257" s="19" t="s">
        <v>18</v>
      </c>
      <c r="D257" s="19" t="s">
        <v>33</v>
      </c>
      <c r="E257" s="13">
        <v>18</v>
      </c>
      <c r="F257" s="14">
        <f>E257-9</f>
        <v>9</v>
      </c>
      <c r="G257" s="15"/>
      <c r="H257" s="15"/>
      <c r="I257" s="15"/>
      <c r="J257" s="19" t="s">
        <v>72</v>
      </c>
    </row>
    <row r="258" spans="1:10" ht="13">
      <c r="A258" s="19" t="s">
        <v>2212</v>
      </c>
      <c r="B258" s="11">
        <v>0.16256944444444443</v>
      </c>
      <c r="C258" s="19" t="s">
        <v>18</v>
      </c>
      <c r="D258" s="19" t="s">
        <v>33</v>
      </c>
      <c r="E258" s="13" t="s">
        <v>38</v>
      </c>
      <c r="F258" s="13" t="s">
        <v>38</v>
      </c>
      <c r="G258" s="15"/>
      <c r="H258" s="15"/>
      <c r="I258" s="15"/>
      <c r="J258" s="19" t="s">
        <v>2200</v>
      </c>
    </row>
    <row r="259" spans="1:10" ht="13">
      <c r="A259" s="19" t="s">
        <v>2212</v>
      </c>
      <c r="B259" s="11">
        <v>0.16259259259259259</v>
      </c>
      <c r="C259" s="19" t="s">
        <v>21</v>
      </c>
      <c r="D259" s="19" t="s">
        <v>33</v>
      </c>
      <c r="E259" s="13">
        <v>13</v>
      </c>
      <c r="F259" s="14">
        <f>E259-9</f>
        <v>4</v>
      </c>
      <c r="G259" s="15"/>
      <c r="H259" s="15"/>
      <c r="I259" s="15"/>
      <c r="J259" s="19" t="s">
        <v>63</v>
      </c>
    </row>
    <row r="260" spans="1:10" ht="13">
      <c r="A260" s="19" t="s">
        <v>2212</v>
      </c>
      <c r="B260" s="11">
        <v>0.16259259259259259</v>
      </c>
      <c r="C260" s="19" t="s">
        <v>21</v>
      </c>
      <c r="D260" s="19" t="s">
        <v>33</v>
      </c>
      <c r="E260" s="13" t="s">
        <v>38</v>
      </c>
      <c r="F260" s="13" t="s">
        <v>38</v>
      </c>
      <c r="G260" s="15"/>
      <c r="H260" s="15"/>
      <c r="I260" s="15"/>
      <c r="J260" s="19" t="s">
        <v>2200</v>
      </c>
    </row>
    <row r="261" spans="1:10" ht="13">
      <c r="A261" s="19" t="s">
        <v>2212</v>
      </c>
      <c r="B261" s="11">
        <v>0.16260416666666666</v>
      </c>
      <c r="C261" s="19" t="s">
        <v>14</v>
      </c>
      <c r="D261" s="19" t="s">
        <v>30</v>
      </c>
      <c r="E261" s="13">
        <v>18</v>
      </c>
      <c r="F261" s="14">
        <f>E261-10</f>
        <v>8</v>
      </c>
      <c r="G261" s="15"/>
      <c r="H261" s="15"/>
      <c r="I261" s="15"/>
      <c r="J261" s="19" t="s">
        <v>2266</v>
      </c>
    </row>
    <row r="262" spans="1:10" ht="13">
      <c r="A262" s="19" t="s">
        <v>2212</v>
      </c>
      <c r="B262" s="11">
        <v>0.16260416666666666</v>
      </c>
      <c r="C262" s="19" t="s">
        <v>14</v>
      </c>
      <c r="D262" s="19" t="s">
        <v>30</v>
      </c>
      <c r="E262" s="13" t="s">
        <v>38</v>
      </c>
      <c r="F262" s="13" t="s">
        <v>38</v>
      </c>
      <c r="G262" s="15"/>
      <c r="H262" s="15"/>
      <c r="I262" s="15"/>
      <c r="J262" s="19" t="s">
        <v>2200</v>
      </c>
    </row>
    <row r="263" spans="1:10" ht="13">
      <c r="A263" s="19" t="s">
        <v>2212</v>
      </c>
      <c r="B263" s="11">
        <v>0.16265046296296296</v>
      </c>
      <c r="C263" s="19" t="s">
        <v>19</v>
      </c>
      <c r="D263" s="19" t="s">
        <v>28</v>
      </c>
      <c r="E263" s="13">
        <v>10</v>
      </c>
      <c r="F263" s="14"/>
      <c r="G263" s="15"/>
      <c r="H263" s="19" t="s">
        <v>2381</v>
      </c>
      <c r="I263" s="15"/>
      <c r="J263" s="15"/>
    </row>
    <row r="264" spans="1:10" ht="13">
      <c r="A264" s="19" t="s">
        <v>2212</v>
      </c>
      <c r="B264" s="11">
        <v>0.16267361111111112</v>
      </c>
      <c r="C264" s="19" t="s">
        <v>18</v>
      </c>
      <c r="D264" s="19" t="s">
        <v>28</v>
      </c>
      <c r="E264" s="13">
        <v>21</v>
      </c>
      <c r="F264" s="14"/>
      <c r="G264" s="15"/>
      <c r="H264" s="19" t="s">
        <v>2382</v>
      </c>
      <c r="I264" s="15"/>
      <c r="J264" s="15"/>
    </row>
    <row r="265" spans="1:10" ht="13">
      <c r="A265" s="19" t="s">
        <v>2212</v>
      </c>
      <c r="B265" s="11">
        <v>0.16270833333333334</v>
      </c>
      <c r="C265" s="19" t="s">
        <v>18</v>
      </c>
      <c r="D265" s="19" t="s">
        <v>28</v>
      </c>
      <c r="E265" s="13">
        <v>24</v>
      </c>
      <c r="F265" s="14"/>
      <c r="G265" s="15"/>
      <c r="H265" s="19" t="s">
        <v>2383</v>
      </c>
      <c r="I265" s="15"/>
      <c r="J265" s="15"/>
    </row>
    <row r="266" spans="1:10" ht="13">
      <c r="A266" s="19" t="s">
        <v>2212</v>
      </c>
      <c r="B266" s="11">
        <v>0.16274305555555554</v>
      </c>
      <c r="C266" s="19" t="s">
        <v>14</v>
      </c>
      <c r="D266" s="19" t="s">
        <v>28</v>
      </c>
      <c r="E266" s="13">
        <v>12</v>
      </c>
      <c r="F266" s="14"/>
      <c r="G266" s="15"/>
      <c r="H266" s="19" t="s">
        <v>2384</v>
      </c>
      <c r="I266" s="13">
        <v>1</v>
      </c>
      <c r="J266" s="19" t="s">
        <v>2385</v>
      </c>
    </row>
    <row r="267" spans="1:10" ht="13">
      <c r="A267" s="19" t="s">
        <v>2212</v>
      </c>
      <c r="B267" s="11">
        <v>0.16483796296296296</v>
      </c>
      <c r="C267" s="19" t="s">
        <v>888</v>
      </c>
      <c r="D267" s="19" t="s">
        <v>15</v>
      </c>
      <c r="E267" s="13">
        <v>20</v>
      </c>
      <c r="F267" s="14">
        <f>E267-9</f>
        <v>11</v>
      </c>
      <c r="G267" s="15"/>
      <c r="H267" s="15"/>
      <c r="I267" s="15"/>
      <c r="J267" s="15"/>
    </row>
    <row r="268" spans="1:10" ht="13">
      <c r="A268" s="19" t="s">
        <v>2212</v>
      </c>
      <c r="B268" s="11">
        <v>0.17327546296296295</v>
      </c>
      <c r="C268" s="19" t="s">
        <v>14</v>
      </c>
      <c r="D268" s="19" t="s">
        <v>246</v>
      </c>
      <c r="E268" s="13">
        <v>20</v>
      </c>
      <c r="F268" s="14">
        <f>E268-2</f>
        <v>18</v>
      </c>
      <c r="G268" s="15"/>
      <c r="H268" s="15"/>
      <c r="I268" s="15"/>
      <c r="J268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</sheetPr>
  <dimension ref="A1:J17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7.33203125" customWidth="1"/>
    <col min="3" max="3" width="9.33203125" customWidth="1"/>
    <col min="4" max="4" width="15.5" customWidth="1"/>
    <col min="5" max="5" width="10.5" customWidth="1"/>
    <col min="6" max="6" width="12.5" customWidth="1"/>
    <col min="7" max="7" width="5.1640625" customWidth="1"/>
    <col min="8" max="8" width="25.5" customWidth="1"/>
    <col min="9" max="9" width="6.33203125" customWidth="1"/>
    <col min="10" max="10" width="38.5" customWidth="1"/>
  </cols>
  <sheetData>
    <row r="1" spans="1:10" ht="15.75" customHeight="1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7" t="s">
        <v>182</v>
      </c>
      <c r="B2" s="16">
        <v>1.2627314814814815E-2</v>
      </c>
      <c r="C2" s="12" t="s">
        <v>14</v>
      </c>
      <c r="D2" s="12" t="s">
        <v>16</v>
      </c>
      <c r="E2" s="13">
        <v>20</v>
      </c>
      <c r="F2" s="15"/>
      <c r="J2" s="12"/>
    </row>
    <row r="3" spans="1:10" ht="15.75" customHeight="1">
      <c r="A3" s="17" t="s">
        <v>182</v>
      </c>
      <c r="B3" s="16">
        <v>1.2638888888888889E-2</v>
      </c>
      <c r="C3" s="12" t="s">
        <v>19</v>
      </c>
      <c r="D3" s="12" t="s">
        <v>16</v>
      </c>
      <c r="E3" s="13">
        <v>20</v>
      </c>
      <c r="F3" s="13">
        <f>E3-4</f>
        <v>16</v>
      </c>
      <c r="H3" s="12"/>
      <c r="I3" s="12"/>
    </row>
    <row r="4" spans="1:10" ht="15.75" customHeight="1">
      <c r="A4" s="17" t="s">
        <v>182</v>
      </c>
      <c r="B4" s="16">
        <v>1.275462962962963E-2</v>
      </c>
      <c r="C4" s="12" t="s">
        <v>23</v>
      </c>
      <c r="D4" s="12" t="s">
        <v>16</v>
      </c>
      <c r="E4" s="13" t="s">
        <v>17</v>
      </c>
      <c r="F4" s="14">
        <v>20</v>
      </c>
    </row>
    <row r="5" spans="1:10" ht="15.75" customHeight="1">
      <c r="A5" s="17" t="s">
        <v>182</v>
      </c>
      <c r="B5" s="16">
        <v>1.2974537037037038E-2</v>
      </c>
      <c r="C5" s="12" t="s">
        <v>18</v>
      </c>
      <c r="D5" s="12" t="s">
        <v>16</v>
      </c>
      <c r="E5" s="13">
        <v>16</v>
      </c>
      <c r="F5" s="14">
        <f t="shared" ref="F5:F6" si="0">E5-3</f>
        <v>13</v>
      </c>
      <c r="H5" s="12"/>
      <c r="J5" s="12"/>
    </row>
    <row r="6" spans="1:10" ht="15.75" customHeight="1">
      <c r="A6" s="17" t="s">
        <v>182</v>
      </c>
      <c r="B6" s="18">
        <v>1.3032407407407407E-2</v>
      </c>
      <c r="C6" s="12" t="s">
        <v>21</v>
      </c>
      <c r="D6" s="12" t="s">
        <v>16</v>
      </c>
      <c r="E6" s="13">
        <v>10</v>
      </c>
      <c r="F6" s="13">
        <f t="shared" si="0"/>
        <v>7</v>
      </c>
    </row>
    <row r="7" spans="1:10" ht="15.75" customHeight="1">
      <c r="A7" s="17" t="s">
        <v>182</v>
      </c>
      <c r="B7" s="16">
        <v>1.3287037037037036E-2</v>
      </c>
      <c r="C7" s="12" t="s">
        <v>13</v>
      </c>
      <c r="D7" s="12" t="s">
        <v>16</v>
      </c>
      <c r="E7" s="13">
        <v>9</v>
      </c>
      <c r="F7" s="14">
        <f>E7-1</f>
        <v>8</v>
      </c>
    </row>
    <row r="8" spans="1:10" ht="15.75" customHeight="1">
      <c r="A8" s="17" t="s">
        <v>182</v>
      </c>
      <c r="B8" s="16">
        <v>1.4131944444444445E-2</v>
      </c>
      <c r="C8" s="12" t="s">
        <v>19</v>
      </c>
      <c r="D8" s="12" t="s">
        <v>30</v>
      </c>
      <c r="E8" s="13">
        <v>8</v>
      </c>
      <c r="F8" s="13">
        <f>E8-0</f>
        <v>8</v>
      </c>
      <c r="J8" s="12" t="s">
        <v>191</v>
      </c>
    </row>
    <row r="9" spans="1:10" ht="15.75" customHeight="1">
      <c r="A9" s="17" t="s">
        <v>182</v>
      </c>
      <c r="B9" s="16">
        <v>1.4247685185185184E-2</v>
      </c>
      <c r="C9" s="12" t="s">
        <v>19</v>
      </c>
      <c r="D9" s="12" t="s">
        <v>30</v>
      </c>
      <c r="E9" s="13">
        <v>23</v>
      </c>
      <c r="F9" s="13">
        <v>17</v>
      </c>
      <c r="J9" s="12" t="s">
        <v>56</v>
      </c>
    </row>
    <row r="10" spans="1:10" ht="15.75" customHeight="1">
      <c r="A10" s="17" t="s">
        <v>182</v>
      </c>
      <c r="B10" s="16">
        <v>1.4861111111111111E-2</v>
      </c>
      <c r="C10" s="12" t="s">
        <v>19</v>
      </c>
      <c r="D10" s="12" t="s">
        <v>28</v>
      </c>
      <c r="E10" s="13" t="s">
        <v>38</v>
      </c>
      <c r="F10" s="14" t="s">
        <v>38</v>
      </c>
      <c r="H10" s="12" t="s">
        <v>193</v>
      </c>
    </row>
    <row r="11" spans="1:10" ht="15.75" customHeight="1">
      <c r="A11" s="17" t="s">
        <v>182</v>
      </c>
      <c r="B11" s="16">
        <v>1.6087962962962964E-2</v>
      </c>
      <c r="C11" s="12" t="s">
        <v>23</v>
      </c>
      <c r="D11" s="12" t="s">
        <v>28</v>
      </c>
      <c r="E11" s="13">
        <v>11</v>
      </c>
      <c r="F11" s="15"/>
      <c r="H11" s="12" t="s">
        <v>194</v>
      </c>
      <c r="J11" s="12" t="s">
        <v>148</v>
      </c>
    </row>
    <row r="12" spans="1:10" ht="15.75" customHeight="1">
      <c r="A12" s="17" t="s">
        <v>182</v>
      </c>
      <c r="B12" s="16">
        <v>1.7245370370370369E-2</v>
      </c>
      <c r="C12" s="12" t="s">
        <v>13</v>
      </c>
      <c r="D12" s="12" t="s">
        <v>33</v>
      </c>
      <c r="E12" s="13">
        <v>3</v>
      </c>
      <c r="F12" s="15"/>
      <c r="H12" s="12"/>
      <c r="J12" s="12" t="s">
        <v>195</v>
      </c>
    </row>
    <row r="13" spans="1:10" ht="15.75" customHeight="1">
      <c r="A13" s="17" t="s">
        <v>182</v>
      </c>
      <c r="B13" s="16">
        <v>1.7361111111111112E-2</v>
      </c>
      <c r="C13" s="12" t="s">
        <v>13</v>
      </c>
      <c r="D13" s="12" t="s">
        <v>28</v>
      </c>
      <c r="E13" s="13">
        <v>20</v>
      </c>
      <c r="F13" s="14">
        <f>E13-6</f>
        <v>14</v>
      </c>
      <c r="H13" s="12" t="s">
        <v>196</v>
      </c>
      <c r="J13" s="12"/>
    </row>
    <row r="14" spans="1:10" ht="15.75" customHeight="1">
      <c r="A14" s="17" t="s">
        <v>182</v>
      </c>
      <c r="B14" s="16">
        <v>1.8252314814814815E-2</v>
      </c>
      <c r="C14" s="12" t="s">
        <v>198</v>
      </c>
      <c r="D14" s="12" t="s">
        <v>16</v>
      </c>
      <c r="E14" s="13">
        <v>16</v>
      </c>
      <c r="F14" s="19"/>
    </row>
    <row r="15" spans="1:10" ht="15.75" customHeight="1">
      <c r="A15" s="17" t="s">
        <v>182</v>
      </c>
      <c r="B15" s="16">
        <v>1.9305555555555555E-2</v>
      </c>
      <c r="C15" s="12" t="s">
        <v>19</v>
      </c>
      <c r="D15" s="12" t="s">
        <v>30</v>
      </c>
      <c r="E15" s="13" t="s">
        <v>20</v>
      </c>
      <c r="F15" s="13">
        <v>1</v>
      </c>
      <c r="J15" s="12" t="s">
        <v>199</v>
      </c>
    </row>
    <row r="16" spans="1:10" ht="15.75" customHeight="1">
      <c r="A16" s="17" t="s">
        <v>182</v>
      </c>
      <c r="B16" s="16">
        <v>1.9351851851851853E-2</v>
      </c>
      <c r="C16" s="12" t="s">
        <v>19</v>
      </c>
      <c r="D16" s="12" t="s">
        <v>28</v>
      </c>
      <c r="E16" s="13">
        <v>20</v>
      </c>
      <c r="F16" s="14">
        <f>E16-6</f>
        <v>14</v>
      </c>
      <c r="H16" s="12" t="s">
        <v>200</v>
      </c>
      <c r="I16" s="12">
        <v>1</v>
      </c>
      <c r="J16" s="12"/>
    </row>
    <row r="17" spans="1:10" ht="15.75" customHeight="1">
      <c r="A17" s="17" t="s">
        <v>182</v>
      </c>
      <c r="B17" s="16">
        <v>2.1527777777777778E-2</v>
      </c>
      <c r="C17" s="12" t="s">
        <v>23</v>
      </c>
      <c r="D17" s="12" t="s">
        <v>30</v>
      </c>
      <c r="E17" s="13">
        <v>8</v>
      </c>
      <c r="F17" s="19"/>
      <c r="J17" s="12" t="s">
        <v>39</v>
      </c>
    </row>
    <row r="18" spans="1:10" ht="15.75" customHeight="1">
      <c r="A18" s="17" t="s">
        <v>182</v>
      </c>
      <c r="B18" s="16">
        <v>2.1631944444444443E-2</v>
      </c>
      <c r="C18" s="12" t="s">
        <v>23</v>
      </c>
      <c r="D18" s="12" t="s">
        <v>30</v>
      </c>
      <c r="E18" s="13" t="s">
        <v>38</v>
      </c>
      <c r="F18" s="13" t="s">
        <v>38</v>
      </c>
      <c r="J18" s="12" t="s">
        <v>39</v>
      </c>
    </row>
    <row r="19" spans="1:10" ht="15.75" customHeight="1">
      <c r="A19" s="17" t="s">
        <v>182</v>
      </c>
      <c r="B19" s="16">
        <v>2.1712962962962962E-2</v>
      </c>
      <c r="C19" s="12" t="s">
        <v>23</v>
      </c>
      <c r="D19" s="12" t="s">
        <v>28</v>
      </c>
      <c r="E19" s="13">
        <v>15</v>
      </c>
      <c r="F19" s="14">
        <f>E19-5</f>
        <v>10</v>
      </c>
      <c r="H19" s="12" t="s">
        <v>202</v>
      </c>
    </row>
    <row r="20" spans="1:10" ht="15.75" customHeight="1">
      <c r="A20" s="17" t="s">
        <v>182</v>
      </c>
      <c r="B20" s="16">
        <v>2.4409722222222222E-2</v>
      </c>
      <c r="C20" s="12" t="s">
        <v>13</v>
      </c>
      <c r="D20" s="12" t="s">
        <v>33</v>
      </c>
      <c r="E20" s="13">
        <v>8</v>
      </c>
      <c r="F20" s="19"/>
      <c r="H20" s="12"/>
      <c r="J20" s="12" t="s">
        <v>195</v>
      </c>
    </row>
    <row r="21" spans="1:10" ht="15.75" customHeight="1">
      <c r="A21" s="17" t="s">
        <v>182</v>
      </c>
      <c r="B21" s="16">
        <v>2.4525462962962964E-2</v>
      </c>
      <c r="C21" s="12" t="s">
        <v>13</v>
      </c>
      <c r="D21" s="12" t="s">
        <v>28</v>
      </c>
      <c r="E21" s="13">
        <v>22</v>
      </c>
      <c r="F21" s="14">
        <v>16</v>
      </c>
      <c r="H21" s="12" t="s">
        <v>204</v>
      </c>
      <c r="I21" s="12">
        <v>1</v>
      </c>
      <c r="J21" s="12"/>
    </row>
    <row r="22" spans="1:10" ht="15.75" customHeight="1">
      <c r="A22" s="17" t="s">
        <v>182</v>
      </c>
      <c r="B22" s="16">
        <v>2.6863425925925926E-2</v>
      </c>
      <c r="C22" s="12" t="s">
        <v>198</v>
      </c>
      <c r="D22" s="12" t="s">
        <v>28</v>
      </c>
      <c r="E22" s="13">
        <v>16</v>
      </c>
      <c r="F22" s="19"/>
      <c r="H22" s="12" t="s">
        <v>205</v>
      </c>
      <c r="J22" s="12" t="s">
        <v>206</v>
      </c>
    </row>
    <row r="23" spans="1:10" ht="15.75" customHeight="1">
      <c r="A23" s="17" t="s">
        <v>182</v>
      </c>
      <c r="B23" s="16">
        <v>2.792824074074074E-2</v>
      </c>
      <c r="C23" s="12" t="s">
        <v>19</v>
      </c>
      <c r="D23" s="12" t="s">
        <v>33</v>
      </c>
      <c r="E23" s="13">
        <v>12</v>
      </c>
      <c r="F23" s="15"/>
      <c r="J23" s="12" t="s">
        <v>207</v>
      </c>
    </row>
    <row r="24" spans="1:10" ht="15.75" customHeight="1">
      <c r="A24" s="17" t="s">
        <v>182</v>
      </c>
      <c r="B24" s="16">
        <v>2.9166666666666667E-2</v>
      </c>
      <c r="C24" s="12" t="s">
        <v>14</v>
      </c>
      <c r="D24" s="12" t="s">
        <v>30</v>
      </c>
      <c r="E24" s="13">
        <v>9</v>
      </c>
      <c r="F24" s="13">
        <f>E24-5</f>
        <v>4</v>
      </c>
      <c r="G24" s="12" t="s">
        <v>40</v>
      </c>
      <c r="H24" s="12"/>
      <c r="J24" s="12" t="s">
        <v>58</v>
      </c>
    </row>
    <row r="25" spans="1:10" ht="15.75" customHeight="1">
      <c r="A25" s="17" t="s">
        <v>182</v>
      </c>
      <c r="B25" s="16">
        <v>2.9398148148148149E-2</v>
      </c>
      <c r="C25" s="12" t="s">
        <v>14</v>
      </c>
      <c r="D25" s="12" t="s">
        <v>28</v>
      </c>
      <c r="E25" s="13" t="s">
        <v>17</v>
      </c>
      <c r="F25" s="14">
        <v>20</v>
      </c>
      <c r="H25" s="12" t="s">
        <v>209</v>
      </c>
      <c r="I25" s="12">
        <v>1</v>
      </c>
      <c r="J25" s="12"/>
    </row>
    <row r="26" spans="1:10" ht="15.75" customHeight="1">
      <c r="A26" s="17" t="s">
        <v>182</v>
      </c>
      <c r="B26" s="16">
        <v>3.0011574074074072E-2</v>
      </c>
      <c r="C26" s="12" t="s">
        <v>23</v>
      </c>
      <c r="D26" s="12" t="s">
        <v>30</v>
      </c>
      <c r="E26" s="13">
        <v>10</v>
      </c>
      <c r="F26" s="15"/>
      <c r="H26" s="12"/>
      <c r="I26" s="12"/>
      <c r="J26" s="12" t="s">
        <v>39</v>
      </c>
    </row>
    <row r="27" spans="1:10" ht="15.75" customHeight="1">
      <c r="A27" s="17" t="s">
        <v>182</v>
      </c>
      <c r="B27" s="16">
        <v>3.0231481481481481E-2</v>
      </c>
      <c r="C27" s="12" t="s">
        <v>23</v>
      </c>
      <c r="D27" s="12" t="s">
        <v>28</v>
      </c>
      <c r="E27" s="13">
        <v>19</v>
      </c>
      <c r="F27" s="14">
        <f>E27-5</f>
        <v>14</v>
      </c>
      <c r="H27" s="12" t="s">
        <v>213</v>
      </c>
      <c r="I27" s="12">
        <v>1</v>
      </c>
      <c r="J27" s="12"/>
    </row>
    <row r="28" spans="1:10" ht="15.75" customHeight="1">
      <c r="A28" s="17" t="s">
        <v>182</v>
      </c>
      <c r="B28" s="16">
        <v>3.0532407407407407E-2</v>
      </c>
      <c r="C28" s="12" t="s">
        <v>23</v>
      </c>
      <c r="D28" s="12" t="s">
        <v>30</v>
      </c>
      <c r="E28" s="13">
        <v>13</v>
      </c>
      <c r="F28" s="15"/>
      <c r="H28" s="12"/>
      <c r="J28" s="12" t="s">
        <v>39</v>
      </c>
    </row>
    <row r="29" spans="1:10" ht="15.75" customHeight="1">
      <c r="A29" s="17" t="s">
        <v>182</v>
      </c>
      <c r="B29" s="16">
        <v>3.0590277777777779E-2</v>
      </c>
      <c r="C29" s="12" t="s">
        <v>23</v>
      </c>
      <c r="D29" s="12" t="s">
        <v>28</v>
      </c>
      <c r="E29" s="13">
        <v>20</v>
      </c>
      <c r="F29" s="13">
        <f>E29-5</f>
        <v>15</v>
      </c>
      <c r="H29" s="12" t="s">
        <v>216</v>
      </c>
      <c r="I29" s="12">
        <v>1</v>
      </c>
      <c r="J29" s="12"/>
    </row>
    <row r="30" spans="1:10" ht="15.75" customHeight="1">
      <c r="A30" s="17" t="s">
        <v>182</v>
      </c>
      <c r="B30" s="16">
        <v>3.197916666666667E-2</v>
      </c>
      <c r="C30" s="12" t="s">
        <v>21</v>
      </c>
      <c r="D30" s="12" t="s">
        <v>33</v>
      </c>
      <c r="E30" s="13">
        <v>9</v>
      </c>
      <c r="F30" s="19"/>
      <c r="J30" s="12" t="s">
        <v>63</v>
      </c>
    </row>
    <row r="31" spans="1:10" ht="15.75" customHeight="1">
      <c r="A31" s="17" t="s">
        <v>182</v>
      </c>
      <c r="B31" s="16">
        <v>3.3599537037037039E-2</v>
      </c>
      <c r="C31" s="12" t="s">
        <v>13</v>
      </c>
      <c r="D31" s="12" t="s">
        <v>33</v>
      </c>
      <c r="E31" s="13" t="s">
        <v>38</v>
      </c>
      <c r="F31" s="13" t="s">
        <v>38</v>
      </c>
      <c r="J31" s="12" t="s">
        <v>195</v>
      </c>
    </row>
    <row r="32" spans="1:10" ht="15.75" customHeight="1">
      <c r="A32" s="17" t="s">
        <v>182</v>
      </c>
      <c r="B32" s="16">
        <v>3.3761574074074076E-2</v>
      </c>
      <c r="C32" s="12" t="s">
        <v>13</v>
      </c>
      <c r="D32" s="12" t="s">
        <v>28</v>
      </c>
      <c r="E32" s="13">
        <v>16</v>
      </c>
      <c r="F32" s="14">
        <f>E32-6</f>
        <v>10</v>
      </c>
      <c r="H32" s="12" t="s">
        <v>220</v>
      </c>
      <c r="I32" s="12">
        <v>1</v>
      </c>
      <c r="J32" s="12"/>
    </row>
    <row r="33" spans="1:10" ht="15.75" customHeight="1">
      <c r="A33" s="17" t="s">
        <v>182</v>
      </c>
      <c r="B33" s="16">
        <v>3.6215277777777777E-2</v>
      </c>
      <c r="C33" s="12" t="s">
        <v>19</v>
      </c>
      <c r="D33" s="12" t="s">
        <v>24</v>
      </c>
      <c r="E33" s="13">
        <v>11</v>
      </c>
      <c r="F33" s="19"/>
      <c r="H33" s="12"/>
    </row>
    <row r="34" spans="1:10" ht="15.75" customHeight="1">
      <c r="A34" s="17" t="s">
        <v>182</v>
      </c>
      <c r="B34" s="16">
        <v>3.920138888888889E-2</v>
      </c>
      <c r="C34" s="12" t="s">
        <v>19</v>
      </c>
      <c r="D34" s="12" t="s">
        <v>37</v>
      </c>
      <c r="E34" s="13">
        <v>13</v>
      </c>
      <c r="F34" s="13">
        <v>11</v>
      </c>
      <c r="J34" s="12"/>
    </row>
    <row r="35" spans="1:10" ht="15.75" customHeight="1">
      <c r="A35" s="17" t="s">
        <v>182</v>
      </c>
      <c r="B35" s="16">
        <v>4.5277777777777778E-2</v>
      </c>
      <c r="C35" s="12" t="s">
        <v>21</v>
      </c>
      <c r="D35" s="12" t="s">
        <v>37</v>
      </c>
      <c r="E35" s="13">
        <v>10</v>
      </c>
      <c r="F35" s="13">
        <v>5</v>
      </c>
      <c r="H35" s="12"/>
      <c r="I35" s="12"/>
      <c r="J35" s="12" t="s">
        <v>56</v>
      </c>
    </row>
    <row r="36" spans="1:10" ht="15.75" customHeight="1">
      <c r="A36" s="17" t="s">
        <v>182</v>
      </c>
      <c r="B36" s="16">
        <v>4.5277777777777778E-2</v>
      </c>
      <c r="C36" s="12" t="s">
        <v>21</v>
      </c>
      <c r="D36" s="12" t="s">
        <v>37</v>
      </c>
      <c r="E36" s="13" t="s">
        <v>38</v>
      </c>
      <c r="F36" s="14" t="s">
        <v>38</v>
      </c>
      <c r="J36" s="12" t="s">
        <v>57</v>
      </c>
    </row>
    <row r="37" spans="1:10" ht="15.75" customHeight="1">
      <c r="A37" s="17" t="s">
        <v>182</v>
      </c>
      <c r="B37" s="16">
        <v>4.6990740740740743E-2</v>
      </c>
      <c r="C37" s="12" t="s">
        <v>19</v>
      </c>
      <c r="D37" s="12" t="s">
        <v>15</v>
      </c>
      <c r="E37" s="13">
        <v>14</v>
      </c>
      <c r="F37" s="14">
        <f>E37-6</f>
        <v>8</v>
      </c>
      <c r="J37" s="12"/>
    </row>
    <row r="38" spans="1:10" ht="15.75" customHeight="1">
      <c r="A38" s="17" t="s">
        <v>182</v>
      </c>
      <c r="B38" s="16">
        <v>4.9756944444444444E-2</v>
      </c>
      <c r="C38" s="12" t="s">
        <v>13</v>
      </c>
      <c r="D38" s="12" t="s">
        <v>22</v>
      </c>
      <c r="E38" s="13">
        <v>11</v>
      </c>
      <c r="F38" s="14">
        <f t="shared" ref="F38:F39" si="1">E38-0</f>
        <v>11</v>
      </c>
      <c r="H38" s="12"/>
      <c r="I38" s="12"/>
    </row>
    <row r="39" spans="1:10" ht="15.75" customHeight="1">
      <c r="A39" s="17" t="s">
        <v>182</v>
      </c>
      <c r="B39" s="16">
        <v>4.9791666666666665E-2</v>
      </c>
      <c r="C39" s="12" t="s">
        <v>14</v>
      </c>
      <c r="D39" s="12" t="s">
        <v>22</v>
      </c>
      <c r="E39" s="13">
        <v>15</v>
      </c>
      <c r="F39" s="14">
        <f t="shared" si="1"/>
        <v>15</v>
      </c>
      <c r="H39" s="12"/>
      <c r="I39" s="12"/>
    </row>
    <row r="40" spans="1:10" ht="15.75" customHeight="1">
      <c r="A40" s="17" t="s">
        <v>182</v>
      </c>
      <c r="B40" s="16">
        <v>4.9803240740740738E-2</v>
      </c>
      <c r="C40" s="12" t="s">
        <v>21</v>
      </c>
      <c r="D40" s="12" t="s">
        <v>22</v>
      </c>
      <c r="E40" s="13">
        <v>25</v>
      </c>
      <c r="F40" s="13">
        <f>E40-6</f>
        <v>19</v>
      </c>
      <c r="J40" s="12" t="s">
        <v>56</v>
      </c>
    </row>
    <row r="41" spans="1:10" ht="15.75" customHeight="1">
      <c r="A41" s="17" t="s">
        <v>182</v>
      </c>
      <c r="B41" s="16">
        <v>4.9803240740740738E-2</v>
      </c>
      <c r="C41" s="12" t="s">
        <v>21</v>
      </c>
      <c r="D41" s="12" t="s">
        <v>22</v>
      </c>
      <c r="E41" s="13">
        <v>5</v>
      </c>
      <c r="F41" s="13">
        <f t="shared" ref="F41:F42" si="2">E41-1</f>
        <v>4</v>
      </c>
      <c r="J41" s="12" t="s">
        <v>57</v>
      </c>
    </row>
    <row r="42" spans="1:10" ht="15.75" customHeight="1">
      <c r="A42" s="17" t="s">
        <v>182</v>
      </c>
      <c r="B42" s="16">
        <v>4.988425925925926E-2</v>
      </c>
      <c r="C42" s="12" t="s">
        <v>198</v>
      </c>
      <c r="D42" s="12" t="s">
        <v>22</v>
      </c>
      <c r="E42" s="13">
        <v>8</v>
      </c>
      <c r="F42" s="14">
        <f t="shared" si="2"/>
        <v>7</v>
      </c>
      <c r="J42" s="12"/>
    </row>
    <row r="43" spans="1:10" ht="15.75" customHeight="1">
      <c r="A43" s="17" t="s">
        <v>182</v>
      </c>
      <c r="B43" s="16">
        <v>4.9907407407407407E-2</v>
      </c>
      <c r="C43" s="12" t="s">
        <v>19</v>
      </c>
      <c r="D43" s="12" t="s">
        <v>22</v>
      </c>
      <c r="E43" s="13">
        <v>17</v>
      </c>
      <c r="F43" s="14">
        <f>E43-5</f>
        <v>12</v>
      </c>
      <c r="J43" s="12"/>
    </row>
    <row r="44" spans="1:10" ht="15.75" customHeight="1">
      <c r="A44" s="17" t="s">
        <v>182</v>
      </c>
      <c r="B44" s="16">
        <v>4.9918981481481481E-2</v>
      </c>
      <c r="C44" s="12" t="s">
        <v>18</v>
      </c>
      <c r="D44" s="12" t="s">
        <v>22</v>
      </c>
      <c r="E44" s="13">
        <v>13</v>
      </c>
      <c r="F44" s="14">
        <f>E44-8</f>
        <v>5</v>
      </c>
      <c r="J44" s="12"/>
    </row>
    <row r="45" spans="1:10" ht="15.75" customHeight="1">
      <c r="A45" s="17" t="s">
        <v>182</v>
      </c>
      <c r="B45" s="16">
        <v>4.9930555555555554E-2</v>
      </c>
      <c r="C45" s="12" t="s">
        <v>23</v>
      </c>
      <c r="D45" s="12" t="s">
        <v>22</v>
      </c>
      <c r="E45" s="13">
        <v>18</v>
      </c>
      <c r="F45" s="13">
        <f t="shared" ref="F45:F46" si="3">E45-3</f>
        <v>15</v>
      </c>
      <c r="J45" s="12"/>
    </row>
    <row r="46" spans="1:10" ht="15.75" customHeight="1">
      <c r="A46" s="17" t="s">
        <v>182</v>
      </c>
      <c r="B46" s="16">
        <v>5.1689814814814813E-2</v>
      </c>
      <c r="C46" s="12" t="s">
        <v>198</v>
      </c>
      <c r="D46" s="12" t="s">
        <v>15</v>
      </c>
      <c r="E46" s="13">
        <v>18</v>
      </c>
      <c r="F46" s="13">
        <f t="shared" si="3"/>
        <v>15</v>
      </c>
      <c r="J46" s="12" t="s">
        <v>229</v>
      </c>
    </row>
    <row r="47" spans="1:10" ht="15.75" customHeight="1">
      <c r="A47" s="17" t="s">
        <v>182</v>
      </c>
      <c r="B47" s="16">
        <v>5.5219907407407405E-2</v>
      </c>
      <c r="C47" s="12" t="s">
        <v>13</v>
      </c>
      <c r="D47" s="12" t="s">
        <v>22</v>
      </c>
      <c r="E47" s="13">
        <v>17</v>
      </c>
      <c r="F47" s="13">
        <v>15</v>
      </c>
      <c r="J47" s="12" t="s">
        <v>56</v>
      </c>
    </row>
    <row r="48" spans="1:10" ht="15.75" customHeight="1">
      <c r="A48" s="17" t="s">
        <v>182</v>
      </c>
      <c r="B48" s="16">
        <v>5.5219907407407405E-2</v>
      </c>
      <c r="C48" s="12" t="s">
        <v>13</v>
      </c>
      <c r="D48" s="12" t="s">
        <v>22</v>
      </c>
      <c r="E48" s="13" t="s">
        <v>38</v>
      </c>
      <c r="F48" s="13" t="s">
        <v>38</v>
      </c>
      <c r="J48" s="12" t="s">
        <v>57</v>
      </c>
    </row>
    <row r="49" spans="1:10" ht="15.75" customHeight="1">
      <c r="A49" s="17" t="s">
        <v>182</v>
      </c>
      <c r="B49" s="16">
        <v>5.5289351851851853E-2</v>
      </c>
      <c r="C49" s="12" t="s">
        <v>19</v>
      </c>
      <c r="D49" s="12" t="s">
        <v>22</v>
      </c>
      <c r="E49" s="13">
        <v>8</v>
      </c>
      <c r="F49" s="13">
        <f>E49-0</f>
        <v>8</v>
      </c>
      <c r="J49" s="12" t="s">
        <v>230</v>
      </c>
    </row>
    <row r="50" spans="1:10" ht="15.75" customHeight="1">
      <c r="A50" s="17" t="s">
        <v>182</v>
      </c>
      <c r="B50" s="16">
        <v>5.752314814814815E-2</v>
      </c>
      <c r="C50" s="12" t="s">
        <v>19</v>
      </c>
      <c r="D50" s="12" t="s">
        <v>30</v>
      </c>
      <c r="E50" s="13">
        <v>17</v>
      </c>
      <c r="F50" s="13">
        <f>E50-8</f>
        <v>9</v>
      </c>
      <c r="J50" s="12" t="s">
        <v>159</v>
      </c>
    </row>
    <row r="51" spans="1:10" ht="15.75" customHeight="1">
      <c r="A51" s="17" t="s">
        <v>182</v>
      </c>
      <c r="B51" s="16">
        <v>5.8831018518518519E-2</v>
      </c>
      <c r="C51" s="12" t="s">
        <v>13</v>
      </c>
      <c r="D51" s="12" t="s">
        <v>28</v>
      </c>
      <c r="E51" s="13">
        <v>10</v>
      </c>
      <c r="F51" s="14">
        <f>E51-6</f>
        <v>4</v>
      </c>
      <c r="H51" s="12" t="s">
        <v>231</v>
      </c>
    </row>
    <row r="52" spans="1:10" ht="15.75" customHeight="1">
      <c r="A52" s="17" t="s">
        <v>182</v>
      </c>
      <c r="B52" s="16">
        <v>5.9745370370370372E-2</v>
      </c>
      <c r="C52" s="12" t="s">
        <v>19</v>
      </c>
      <c r="D52" s="12" t="s">
        <v>30</v>
      </c>
      <c r="E52" s="13">
        <v>14</v>
      </c>
      <c r="F52" s="19"/>
      <c r="J52" s="12" t="s">
        <v>159</v>
      </c>
    </row>
    <row r="53" spans="1:10" ht="15.75" customHeight="1">
      <c r="A53" s="17" t="s">
        <v>182</v>
      </c>
      <c r="B53" s="16">
        <v>5.9756944444444446E-2</v>
      </c>
      <c r="C53" s="12" t="s">
        <v>13</v>
      </c>
      <c r="D53" s="12" t="s">
        <v>33</v>
      </c>
      <c r="E53" s="13">
        <v>18</v>
      </c>
      <c r="F53" s="14">
        <f t="shared" ref="F53:F54" si="4">E53-6</f>
        <v>12</v>
      </c>
      <c r="J53" s="12" t="s">
        <v>195</v>
      </c>
    </row>
    <row r="54" spans="1:10" ht="15.75" customHeight="1">
      <c r="A54" s="17" t="s">
        <v>182</v>
      </c>
      <c r="B54" s="16">
        <v>5.980324074074074E-2</v>
      </c>
      <c r="C54" s="12" t="s">
        <v>19</v>
      </c>
      <c r="D54" s="12" t="s">
        <v>28</v>
      </c>
      <c r="E54" s="13">
        <v>21</v>
      </c>
      <c r="F54" s="13">
        <f t="shared" si="4"/>
        <v>15</v>
      </c>
      <c r="H54" s="12" t="s">
        <v>234</v>
      </c>
      <c r="J54" s="12"/>
    </row>
    <row r="55" spans="1:10" ht="15.75" customHeight="1">
      <c r="A55" s="17" t="s">
        <v>182</v>
      </c>
      <c r="B55" s="16">
        <v>6.0046296296296299E-2</v>
      </c>
      <c r="C55" s="12" t="s">
        <v>13</v>
      </c>
      <c r="D55" s="12" t="s">
        <v>28</v>
      </c>
      <c r="E55" s="13">
        <v>5</v>
      </c>
      <c r="F55" s="15"/>
      <c r="H55" s="12" t="s">
        <v>236</v>
      </c>
      <c r="I55" s="12">
        <v>1</v>
      </c>
      <c r="J55" s="12"/>
    </row>
    <row r="56" spans="1:10" ht="15.75" customHeight="1">
      <c r="A56" s="17" t="s">
        <v>182</v>
      </c>
      <c r="B56" s="16">
        <v>6.0497685185185182E-2</v>
      </c>
      <c r="C56" s="12" t="s">
        <v>18</v>
      </c>
      <c r="D56" s="12" t="s">
        <v>15</v>
      </c>
      <c r="E56" s="13">
        <v>13</v>
      </c>
      <c r="F56" s="15"/>
      <c r="H56" s="12"/>
      <c r="I56" s="12"/>
    </row>
    <row r="57" spans="1:10" ht="15.75" customHeight="1">
      <c r="A57" s="17" t="s">
        <v>182</v>
      </c>
      <c r="B57" s="16">
        <v>6.053240740740741E-2</v>
      </c>
      <c r="C57" s="12" t="s">
        <v>23</v>
      </c>
      <c r="D57" s="12" t="s">
        <v>15</v>
      </c>
      <c r="E57" s="13">
        <v>15</v>
      </c>
      <c r="F57" s="13">
        <f>E57-3</f>
        <v>12</v>
      </c>
      <c r="J57" s="12"/>
    </row>
    <row r="58" spans="1:10" ht="15.75" customHeight="1">
      <c r="A58" s="17" t="s">
        <v>182</v>
      </c>
      <c r="B58" s="16">
        <v>6.0972222222222219E-2</v>
      </c>
      <c r="C58" s="12" t="s">
        <v>18</v>
      </c>
      <c r="D58" s="12" t="s">
        <v>22</v>
      </c>
      <c r="E58" s="13">
        <v>13</v>
      </c>
      <c r="F58" s="14">
        <f>E58-2</f>
        <v>11</v>
      </c>
      <c r="J58" s="12"/>
    </row>
    <row r="59" spans="1:10" ht="13">
      <c r="A59" s="17" t="s">
        <v>182</v>
      </c>
      <c r="B59" s="16">
        <v>6.0983796296296293E-2</v>
      </c>
      <c r="C59" s="12" t="s">
        <v>23</v>
      </c>
      <c r="D59" s="12" t="s">
        <v>22</v>
      </c>
      <c r="E59" s="13">
        <v>16</v>
      </c>
      <c r="F59" s="13">
        <f t="shared" ref="F59:F60" si="5">E59-3</f>
        <v>13</v>
      </c>
      <c r="J59" s="12"/>
    </row>
    <row r="60" spans="1:10" ht="13">
      <c r="A60" s="17" t="s">
        <v>182</v>
      </c>
      <c r="B60" s="16">
        <v>6.3368055555555552E-2</v>
      </c>
      <c r="C60" s="12" t="s">
        <v>13</v>
      </c>
      <c r="D60" s="12" t="s">
        <v>33</v>
      </c>
      <c r="E60" s="13">
        <v>20</v>
      </c>
      <c r="F60" s="13">
        <f t="shared" si="5"/>
        <v>17</v>
      </c>
      <c r="G60" s="12"/>
      <c r="J60" s="12" t="s">
        <v>120</v>
      </c>
    </row>
    <row r="61" spans="1:10" ht="13">
      <c r="A61" s="17" t="s">
        <v>182</v>
      </c>
      <c r="B61" s="16">
        <v>6.3437499999999994E-2</v>
      </c>
      <c r="C61" s="12" t="s">
        <v>13</v>
      </c>
      <c r="D61" s="12" t="s">
        <v>62</v>
      </c>
      <c r="E61" s="13">
        <v>15</v>
      </c>
      <c r="F61" s="14">
        <f>E61-6</f>
        <v>9</v>
      </c>
      <c r="J61" s="12" t="s">
        <v>224</v>
      </c>
    </row>
    <row r="62" spans="1:10" ht="13">
      <c r="A62" s="17" t="s">
        <v>182</v>
      </c>
      <c r="B62" s="16">
        <v>6.3958333333333339E-2</v>
      </c>
      <c r="C62" s="12" t="s">
        <v>198</v>
      </c>
      <c r="D62" s="12" t="s">
        <v>242</v>
      </c>
      <c r="E62" s="13">
        <v>6</v>
      </c>
      <c r="F62" s="14">
        <f>E62-4</f>
        <v>2</v>
      </c>
    </row>
    <row r="63" spans="1:10" ht="13">
      <c r="A63" s="17" t="s">
        <v>182</v>
      </c>
      <c r="B63" s="16">
        <v>6.8530092592592587E-2</v>
      </c>
      <c r="C63" s="12" t="s">
        <v>198</v>
      </c>
      <c r="D63" s="12" t="s">
        <v>28</v>
      </c>
      <c r="E63" s="13">
        <v>19</v>
      </c>
      <c r="F63" s="13">
        <f>E63-3</f>
        <v>16</v>
      </c>
      <c r="H63" s="12" t="s">
        <v>244</v>
      </c>
      <c r="J63" s="12" t="s">
        <v>215</v>
      </c>
    </row>
    <row r="64" spans="1:10" ht="13">
      <c r="A64" s="17" t="s">
        <v>182</v>
      </c>
      <c r="B64" s="16">
        <v>6.8923611111111116E-2</v>
      </c>
      <c r="C64" s="12" t="s">
        <v>198</v>
      </c>
      <c r="D64" s="12" t="s">
        <v>16</v>
      </c>
      <c r="E64" s="13">
        <v>1</v>
      </c>
      <c r="F64" s="15"/>
    </row>
    <row r="65" spans="1:10" ht="13">
      <c r="A65" s="17" t="s">
        <v>182</v>
      </c>
      <c r="B65" s="16">
        <v>6.9143518518518521E-2</v>
      </c>
      <c r="C65" s="12" t="s">
        <v>23</v>
      </c>
      <c r="D65" s="12" t="s">
        <v>16</v>
      </c>
      <c r="E65" s="13">
        <v>20</v>
      </c>
      <c r="F65" s="14">
        <f t="shared" ref="F65:F67" si="6">E65-3</f>
        <v>17</v>
      </c>
    </row>
    <row r="66" spans="1:10" ht="13">
      <c r="A66" s="17" t="s">
        <v>182</v>
      </c>
      <c r="B66" s="16">
        <v>6.9155092592592587E-2</v>
      </c>
      <c r="C66" s="12" t="s">
        <v>18</v>
      </c>
      <c r="D66" s="12" t="s">
        <v>16</v>
      </c>
      <c r="E66" s="13">
        <v>13</v>
      </c>
      <c r="F66" s="14">
        <f t="shared" si="6"/>
        <v>10</v>
      </c>
    </row>
    <row r="67" spans="1:10" ht="13">
      <c r="A67" s="17" t="s">
        <v>182</v>
      </c>
      <c r="B67" s="16">
        <v>6.9155092592592587E-2</v>
      </c>
      <c r="C67" s="12" t="s">
        <v>19</v>
      </c>
      <c r="D67" s="12" t="s">
        <v>16</v>
      </c>
      <c r="E67" s="13">
        <v>10</v>
      </c>
      <c r="F67" s="14">
        <f t="shared" si="6"/>
        <v>7</v>
      </c>
    </row>
    <row r="68" spans="1:10" ht="13">
      <c r="A68" s="17" t="s">
        <v>182</v>
      </c>
      <c r="B68" s="16">
        <v>6.9340277777777778E-2</v>
      </c>
      <c r="C68" s="12" t="s">
        <v>21</v>
      </c>
      <c r="D68" s="12" t="s">
        <v>16</v>
      </c>
      <c r="E68" s="13">
        <v>11</v>
      </c>
      <c r="F68" s="14">
        <f>E68-4</f>
        <v>7</v>
      </c>
    </row>
    <row r="69" spans="1:10" ht="13">
      <c r="A69" s="17" t="s">
        <v>182</v>
      </c>
      <c r="B69" s="16">
        <v>6.9375000000000006E-2</v>
      </c>
      <c r="C69" s="12" t="s">
        <v>14</v>
      </c>
      <c r="D69" s="12" t="s">
        <v>16</v>
      </c>
      <c r="E69" s="13">
        <v>7</v>
      </c>
      <c r="F69" s="14">
        <f>E69-1</f>
        <v>6</v>
      </c>
    </row>
    <row r="70" spans="1:10" ht="13">
      <c r="A70" s="17" t="s">
        <v>182</v>
      </c>
      <c r="B70" s="16">
        <v>6.958333333333333E-2</v>
      </c>
      <c r="C70" s="12" t="s">
        <v>13</v>
      </c>
      <c r="D70" s="12" t="s">
        <v>16</v>
      </c>
      <c r="E70" s="13">
        <v>9</v>
      </c>
      <c r="F70" s="14">
        <f>E70-4</f>
        <v>5</v>
      </c>
    </row>
    <row r="71" spans="1:10" ht="13">
      <c r="A71" s="17" t="s">
        <v>182</v>
      </c>
      <c r="B71" s="16">
        <v>7.0671296296296301E-2</v>
      </c>
      <c r="C71" s="12" t="s">
        <v>198</v>
      </c>
      <c r="D71" s="12" t="s">
        <v>28</v>
      </c>
      <c r="E71" s="13">
        <v>3</v>
      </c>
      <c r="F71" s="14">
        <f>E71-0</f>
        <v>3</v>
      </c>
      <c r="H71" s="12" t="s">
        <v>247</v>
      </c>
      <c r="J71" s="12" t="s">
        <v>248</v>
      </c>
    </row>
    <row r="72" spans="1:10" ht="13">
      <c r="A72" s="17" t="s">
        <v>182</v>
      </c>
      <c r="B72" s="16">
        <v>7.2581018518518517E-2</v>
      </c>
      <c r="C72" s="12" t="s">
        <v>19</v>
      </c>
      <c r="D72" s="12" t="s">
        <v>30</v>
      </c>
      <c r="E72" s="13">
        <v>3</v>
      </c>
      <c r="F72" s="15"/>
      <c r="J72" s="12" t="s">
        <v>159</v>
      </c>
    </row>
    <row r="73" spans="1:10" ht="13">
      <c r="A73" s="17" t="s">
        <v>182</v>
      </c>
      <c r="B73" s="16">
        <v>7.480324074074074E-2</v>
      </c>
      <c r="C73" s="12" t="s">
        <v>14</v>
      </c>
      <c r="D73" s="12" t="s">
        <v>30</v>
      </c>
      <c r="E73" s="13">
        <v>12</v>
      </c>
      <c r="F73" s="13">
        <f>E73-6</f>
        <v>6</v>
      </c>
      <c r="G73" s="12" t="s">
        <v>40</v>
      </c>
      <c r="J73" s="12" t="s">
        <v>58</v>
      </c>
    </row>
    <row r="74" spans="1:10" ht="13">
      <c r="A74" s="17" t="s">
        <v>182</v>
      </c>
      <c r="B74" s="16">
        <v>7.4965277777777783E-2</v>
      </c>
      <c r="C74" s="12" t="s">
        <v>14</v>
      </c>
      <c r="D74" s="12" t="s">
        <v>28</v>
      </c>
      <c r="E74" s="13" t="s">
        <v>17</v>
      </c>
      <c r="F74" s="14">
        <v>20</v>
      </c>
      <c r="H74" s="12" t="s">
        <v>249</v>
      </c>
      <c r="I74" s="12">
        <v>1</v>
      </c>
    </row>
    <row r="75" spans="1:10" ht="13">
      <c r="A75" s="17" t="s">
        <v>182</v>
      </c>
      <c r="B75" s="16">
        <v>7.5613425925925931E-2</v>
      </c>
      <c r="C75" s="12" t="s">
        <v>13</v>
      </c>
      <c r="D75" s="12" t="s">
        <v>33</v>
      </c>
      <c r="E75" s="13">
        <v>20</v>
      </c>
      <c r="F75" s="15"/>
      <c r="J75" s="12" t="s">
        <v>120</v>
      </c>
    </row>
    <row r="76" spans="1:10" ht="13">
      <c r="A76" s="17" t="s">
        <v>182</v>
      </c>
      <c r="B76" s="16">
        <v>7.9456018518518523E-2</v>
      </c>
      <c r="C76" s="12" t="s">
        <v>14</v>
      </c>
      <c r="D76" s="12" t="s">
        <v>167</v>
      </c>
      <c r="E76" s="13">
        <v>14</v>
      </c>
      <c r="F76" s="14">
        <f>E76-6</f>
        <v>8</v>
      </c>
    </row>
    <row r="77" spans="1:10" ht="13">
      <c r="A77" s="17" t="s">
        <v>182</v>
      </c>
      <c r="B77" s="16">
        <v>7.991898148148148E-2</v>
      </c>
      <c r="C77" s="12" t="s">
        <v>23</v>
      </c>
      <c r="D77" s="12" t="s">
        <v>30</v>
      </c>
      <c r="E77" s="13">
        <v>12</v>
      </c>
      <c r="F77" s="15"/>
      <c r="J77" s="12" t="s">
        <v>39</v>
      </c>
    </row>
    <row r="78" spans="1:10" ht="13">
      <c r="A78" s="17" t="s">
        <v>182</v>
      </c>
      <c r="B78" s="16">
        <v>8.0081018518518524E-2</v>
      </c>
      <c r="C78" s="12" t="s">
        <v>23</v>
      </c>
      <c r="D78" s="12" t="s">
        <v>28</v>
      </c>
      <c r="E78" s="13">
        <v>14</v>
      </c>
      <c r="F78" s="14">
        <f>E78-5</f>
        <v>9</v>
      </c>
      <c r="H78" s="12" t="s">
        <v>250</v>
      </c>
      <c r="I78" s="12">
        <v>1</v>
      </c>
    </row>
    <row r="79" spans="1:10" ht="13">
      <c r="A79" s="17" t="s">
        <v>182</v>
      </c>
      <c r="B79" s="16">
        <v>8.0532407407407414E-2</v>
      </c>
      <c r="C79" s="12" t="s">
        <v>23</v>
      </c>
      <c r="D79" s="12" t="s">
        <v>30</v>
      </c>
      <c r="E79" s="13">
        <v>11</v>
      </c>
      <c r="F79" s="15"/>
      <c r="J79" s="12" t="s">
        <v>39</v>
      </c>
    </row>
    <row r="80" spans="1:10" ht="13">
      <c r="A80" s="17" t="s">
        <v>182</v>
      </c>
      <c r="B80" s="16">
        <v>8.0625000000000002E-2</v>
      </c>
      <c r="C80" s="12" t="s">
        <v>23</v>
      </c>
      <c r="D80" s="12" t="s">
        <v>28</v>
      </c>
      <c r="E80" s="13">
        <v>18</v>
      </c>
      <c r="F80" s="14">
        <f>E80-5</f>
        <v>13</v>
      </c>
      <c r="H80" s="12" t="s">
        <v>240</v>
      </c>
    </row>
    <row r="81" spans="1:10" ht="13">
      <c r="A81" s="17" t="s">
        <v>182</v>
      </c>
      <c r="B81" s="16">
        <v>8.127314814814815E-2</v>
      </c>
      <c r="C81" s="12" t="s">
        <v>19</v>
      </c>
      <c r="D81" s="12" t="s">
        <v>30</v>
      </c>
      <c r="E81" s="13">
        <v>10</v>
      </c>
      <c r="F81" s="15"/>
      <c r="J81" s="12" t="s">
        <v>47</v>
      </c>
    </row>
    <row r="82" spans="1:10" ht="13">
      <c r="A82" s="17" t="s">
        <v>182</v>
      </c>
      <c r="B82" s="16">
        <v>8.1365740740740738E-2</v>
      </c>
      <c r="C82" s="12" t="s">
        <v>19</v>
      </c>
      <c r="D82" s="12" t="s">
        <v>28</v>
      </c>
      <c r="E82" s="13">
        <v>24</v>
      </c>
      <c r="F82" s="14">
        <f>E82-6</f>
        <v>18</v>
      </c>
      <c r="H82" s="12" t="s">
        <v>252</v>
      </c>
      <c r="I82" s="12">
        <v>1</v>
      </c>
    </row>
    <row r="83" spans="1:10" ht="13">
      <c r="A83" s="17" t="s">
        <v>182</v>
      </c>
      <c r="B83" s="16">
        <v>8.2037037037037033E-2</v>
      </c>
      <c r="C83" s="12" t="s">
        <v>19</v>
      </c>
      <c r="D83" s="12" t="s">
        <v>27</v>
      </c>
      <c r="E83" s="13">
        <v>12</v>
      </c>
      <c r="F83" s="15"/>
    </row>
    <row r="84" spans="1:10" ht="13">
      <c r="A84" s="17" t="s">
        <v>182</v>
      </c>
      <c r="B84" s="16">
        <v>8.2094907407407408E-2</v>
      </c>
      <c r="C84" s="12" t="s">
        <v>198</v>
      </c>
      <c r="D84" s="12" t="s">
        <v>15</v>
      </c>
      <c r="E84" s="13">
        <v>22</v>
      </c>
      <c r="F84" s="14">
        <f>E84-8</f>
        <v>14</v>
      </c>
    </row>
    <row r="85" spans="1:10" ht="13">
      <c r="A85" s="17" t="s">
        <v>182</v>
      </c>
      <c r="B85" s="16">
        <v>8.324074074074074E-2</v>
      </c>
      <c r="C85" s="12" t="s">
        <v>18</v>
      </c>
      <c r="D85" s="12" t="s">
        <v>28</v>
      </c>
      <c r="E85" s="13">
        <v>9</v>
      </c>
      <c r="F85" s="14">
        <f>E85-3</f>
        <v>6</v>
      </c>
      <c r="H85" s="12" t="s">
        <v>255</v>
      </c>
      <c r="J85" s="12" t="s">
        <v>82</v>
      </c>
    </row>
    <row r="86" spans="1:10" ht="13">
      <c r="A86" s="17" t="s">
        <v>182</v>
      </c>
      <c r="B86" s="16">
        <v>8.4004629629629624E-2</v>
      </c>
      <c r="C86" s="12" t="s">
        <v>14</v>
      </c>
      <c r="D86" s="12" t="s">
        <v>30</v>
      </c>
      <c r="E86" s="13">
        <v>6</v>
      </c>
      <c r="F86" s="15"/>
      <c r="J86" s="12" t="s">
        <v>58</v>
      </c>
    </row>
    <row r="87" spans="1:10" ht="13">
      <c r="A87" s="17" t="s">
        <v>182</v>
      </c>
      <c r="B87" s="16">
        <v>8.4826388888888896E-2</v>
      </c>
      <c r="C87" s="12" t="s">
        <v>21</v>
      </c>
      <c r="D87" s="12" t="s">
        <v>33</v>
      </c>
      <c r="E87" s="13">
        <v>12</v>
      </c>
      <c r="F87" s="14">
        <f t="shared" ref="F87:F88" si="7">E87-6</f>
        <v>6</v>
      </c>
      <c r="J87" s="12" t="s">
        <v>175</v>
      </c>
    </row>
    <row r="88" spans="1:10" ht="13">
      <c r="A88" s="17" t="s">
        <v>182</v>
      </c>
      <c r="B88" s="16">
        <v>8.4895833333333337E-2</v>
      </c>
      <c r="C88" s="12" t="s">
        <v>21</v>
      </c>
      <c r="D88" s="12" t="s">
        <v>33</v>
      </c>
      <c r="E88" s="13">
        <v>17</v>
      </c>
      <c r="F88" s="13">
        <f t="shared" si="7"/>
        <v>11</v>
      </c>
      <c r="J88" s="12" t="s">
        <v>175</v>
      </c>
    </row>
    <row r="89" spans="1:10" ht="13">
      <c r="A89" s="17" t="s">
        <v>182</v>
      </c>
      <c r="B89" s="16">
        <v>8.4907407407407404E-2</v>
      </c>
      <c r="C89" s="12" t="s">
        <v>21</v>
      </c>
      <c r="D89" s="12" t="s">
        <v>33</v>
      </c>
      <c r="E89" s="13" t="s">
        <v>38</v>
      </c>
      <c r="F89" s="13" t="s">
        <v>38</v>
      </c>
      <c r="J89" s="12" t="s">
        <v>175</v>
      </c>
    </row>
    <row r="90" spans="1:10" ht="13">
      <c r="A90" s="17" t="s">
        <v>182</v>
      </c>
      <c r="B90" s="16">
        <v>8.5057870370370367E-2</v>
      </c>
      <c r="C90" s="12" t="s">
        <v>21</v>
      </c>
      <c r="D90" s="12" t="s">
        <v>28</v>
      </c>
      <c r="E90" s="13" t="s">
        <v>38</v>
      </c>
      <c r="F90" s="14" t="s">
        <v>38</v>
      </c>
      <c r="H90" s="12" t="s">
        <v>259</v>
      </c>
    </row>
    <row r="91" spans="1:10" ht="13">
      <c r="A91" s="17" t="s">
        <v>182</v>
      </c>
      <c r="B91" s="16">
        <v>8.6192129629629632E-2</v>
      </c>
      <c r="C91" s="12" t="s">
        <v>13</v>
      </c>
      <c r="D91" s="12" t="s">
        <v>33</v>
      </c>
      <c r="E91" s="13">
        <v>17</v>
      </c>
      <c r="F91" s="14">
        <f>E91-6</f>
        <v>11</v>
      </c>
      <c r="J91" s="12" t="s">
        <v>120</v>
      </c>
    </row>
    <row r="92" spans="1:10" ht="13">
      <c r="A92" s="17" t="s">
        <v>182</v>
      </c>
      <c r="B92" s="16">
        <v>8.6192129629629632E-2</v>
      </c>
      <c r="C92" s="12" t="s">
        <v>13</v>
      </c>
      <c r="D92" s="12" t="s">
        <v>28</v>
      </c>
      <c r="E92" s="13">
        <v>8</v>
      </c>
      <c r="F92" s="15"/>
      <c r="H92" s="12" t="s">
        <v>261</v>
      </c>
    </row>
    <row r="93" spans="1:10" ht="13">
      <c r="A93" s="17" t="s">
        <v>182</v>
      </c>
      <c r="B93" s="16">
        <v>8.7824074074074068E-2</v>
      </c>
      <c r="C93" s="12" t="s">
        <v>14</v>
      </c>
      <c r="D93" s="12" t="s">
        <v>52</v>
      </c>
      <c r="E93" s="13">
        <f t="shared" ref="E93:E95" si="8">F93+6</f>
        <v>10</v>
      </c>
      <c r="F93" s="13">
        <v>4</v>
      </c>
    </row>
    <row r="94" spans="1:10" ht="13">
      <c r="A94" s="17" t="s">
        <v>182</v>
      </c>
      <c r="B94" s="16">
        <v>8.8773148148148143E-2</v>
      </c>
      <c r="C94" s="12" t="s">
        <v>14</v>
      </c>
      <c r="D94" s="12" t="s">
        <v>77</v>
      </c>
      <c r="E94" s="13">
        <f t="shared" si="8"/>
        <v>17</v>
      </c>
      <c r="F94" s="13">
        <v>11</v>
      </c>
      <c r="J94" s="12" t="s">
        <v>56</v>
      </c>
    </row>
    <row r="95" spans="1:10" ht="13">
      <c r="A95" s="17" t="s">
        <v>182</v>
      </c>
      <c r="B95" s="16">
        <v>8.8773148148148143E-2</v>
      </c>
      <c r="C95" s="12" t="s">
        <v>14</v>
      </c>
      <c r="D95" s="12" t="s">
        <v>77</v>
      </c>
      <c r="E95" s="13">
        <f t="shared" si="8"/>
        <v>17</v>
      </c>
      <c r="F95" s="13">
        <v>11</v>
      </c>
      <c r="H95" s="12" t="s">
        <v>265</v>
      </c>
      <c r="J95" s="12" t="s">
        <v>57</v>
      </c>
    </row>
    <row r="96" spans="1:10" ht="13">
      <c r="A96" s="17" t="s">
        <v>182</v>
      </c>
      <c r="B96" s="16">
        <v>9.3368055555555551E-2</v>
      </c>
      <c r="C96" s="12" t="s">
        <v>23</v>
      </c>
      <c r="D96" s="12" t="s">
        <v>30</v>
      </c>
      <c r="E96" s="13">
        <v>23</v>
      </c>
      <c r="F96" s="14">
        <f>E96-5</f>
        <v>18</v>
      </c>
      <c r="J96" s="12" t="s">
        <v>39</v>
      </c>
    </row>
    <row r="97" spans="1:10" ht="13">
      <c r="A97" s="17" t="s">
        <v>182</v>
      </c>
      <c r="B97" s="16">
        <v>9.357638888888889E-2</v>
      </c>
      <c r="C97" s="12" t="s">
        <v>23</v>
      </c>
      <c r="D97" s="12" t="s">
        <v>28</v>
      </c>
      <c r="E97" s="13">
        <v>13</v>
      </c>
      <c r="F97" s="15"/>
      <c r="H97" s="12" t="s">
        <v>267</v>
      </c>
    </row>
    <row r="98" spans="1:10" ht="13">
      <c r="A98" s="17" t="s">
        <v>182</v>
      </c>
      <c r="B98" s="16">
        <v>9.3784722222222228E-2</v>
      </c>
      <c r="C98" s="12" t="s">
        <v>23</v>
      </c>
      <c r="D98" s="12" t="s">
        <v>30</v>
      </c>
      <c r="E98" s="13">
        <v>21</v>
      </c>
      <c r="F98" s="14">
        <f>E98-5</f>
        <v>16</v>
      </c>
      <c r="J98" s="12" t="s">
        <v>39</v>
      </c>
    </row>
    <row r="99" spans="1:10" ht="13">
      <c r="A99" s="17" t="s">
        <v>182</v>
      </c>
      <c r="B99" s="16">
        <v>9.3912037037037044E-2</v>
      </c>
      <c r="C99" s="12" t="s">
        <v>23</v>
      </c>
      <c r="D99" s="12" t="s">
        <v>28</v>
      </c>
      <c r="E99" s="13">
        <v>7</v>
      </c>
      <c r="F99" s="15"/>
      <c r="H99" s="12" t="s">
        <v>268</v>
      </c>
    </row>
    <row r="100" spans="1:10" ht="13">
      <c r="A100" s="17" t="s">
        <v>182</v>
      </c>
      <c r="B100" s="16">
        <v>9.4328703703703706E-2</v>
      </c>
      <c r="C100" s="12" t="s">
        <v>23</v>
      </c>
      <c r="D100" s="12" t="s">
        <v>28</v>
      </c>
      <c r="E100" s="13">
        <v>3</v>
      </c>
      <c r="F100" s="15"/>
      <c r="H100" s="12" t="s">
        <v>43</v>
      </c>
      <c r="J100" s="12" t="s">
        <v>269</v>
      </c>
    </row>
    <row r="101" spans="1:10" ht="13">
      <c r="A101" s="17" t="s">
        <v>182</v>
      </c>
      <c r="B101" s="16">
        <v>9.5300925925925928E-2</v>
      </c>
      <c r="C101" s="12" t="s">
        <v>19</v>
      </c>
      <c r="D101" s="12" t="s">
        <v>30</v>
      </c>
      <c r="E101" s="13">
        <v>23</v>
      </c>
      <c r="F101" s="14">
        <f>E101-6</f>
        <v>17</v>
      </c>
      <c r="J101" s="12" t="s">
        <v>159</v>
      </c>
    </row>
    <row r="102" spans="1:10" ht="13">
      <c r="A102" s="17" t="s">
        <v>182</v>
      </c>
      <c r="B102" s="16">
        <v>9.5324074074074075E-2</v>
      </c>
      <c r="C102" s="12" t="s">
        <v>18</v>
      </c>
      <c r="D102" s="12" t="s">
        <v>30</v>
      </c>
      <c r="E102" s="13">
        <v>16</v>
      </c>
      <c r="F102" s="14">
        <f>E102-5</f>
        <v>11</v>
      </c>
      <c r="J102" s="12" t="s">
        <v>273</v>
      </c>
    </row>
    <row r="103" spans="1:10" ht="13">
      <c r="A103" s="17" t="s">
        <v>182</v>
      </c>
      <c r="B103" s="16">
        <v>9.5405092592592597E-2</v>
      </c>
      <c r="C103" s="12" t="s">
        <v>19</v>
      </c>
      <c r="D103" s="12" t="s">
        <v>28</v>
      </c>
      <c r="E103" s="13">
        <v>15</v>
      </c>
      <c r="F103" s="15"/>
      <c r="H103" s="12" t="s">
        <v>274</v>
      </c>
      <c r="I103" s="12">
        <v>0.5</v>
      </c>
      <c r="J103" s="12" t="s">
        <v>100</v>
      </c>
    </row>
    <row r="104" spans="1:10" ht="13">
      <c r="A104" s="17" t="s">
        <v>182</v>
      </c>
      <c r="B104" s="16">
        <v>9.5416666666666664E-2</v>
      </c>
      <c r="C104" s="12" t="s">
        <v>18</v>
      </c>
      <c r="D104" s="12" t="s">
        <v>28</v>
      </c>
      <c r="E104" s="13">
        <v>4</v>
      </c>
      <c r="F104" s="15"/>
      <c r="H104" s="12" t="s">
        <v>275</v>
      </c>
      <c r="I104" s="12">
        <v>0.5</v>
      </c>
      <c r="J104" s="12" t="s">
        <v>100</v>
      </c>
    </row>
    <row r="105" spans="1:10" ht="13">
      <c r="A105" s="17" t="s">
        <v>182</v>
      </c>
      <c r="B105" s="16">
        <v>9.6956018518518525E-2</v>
      </c>
      <c r="C105" s="12" t="s">
        <v>14</v>
      </c>
      <c r="D105" s="12" t="s">
        <v>52</v>
      </c>
      <c r="E105" s="13">
        <v>18</v>
      </c>
      <c r="F105" s="14">
        <f t="shared" ref="F105:F106" si="9">E105-6</f>
        <v>12</v>
      </c>
    </row>
    <row r="106" spans="1:10" ht="13">
      <c r="A106" s="17" t="s">
        <v>182</v>
      </c>
      <c r="B106" s="16">
        <v>9.7546296296296298E-2</v>
      </c>
      <c r="C106" s="12" t="s">
        <v>21</v>
      </c>
      <c r="D106" s="12" t="s">
        <v>33</v>
      </c>
      <c r="E106" s="13">
        <v>20</v>
      </c>
      <c r="F106" s="14">
        <f t="shared" si="9"/>
        <v>14</v>
      </c>
      <c r="J106" s="12" t="s">
        <v>276</v>
      </c>
    </row>
    <row r="107" spans="1:10" ht="13">
      <c r="A107" s="17" t="s">
        <v>182</v>
      </c>
      <c r="B107" s="16">
        <v>9.7743055555555555E-2</v>
      </c>
      <c r="C107" s="12" t="s">
        <v>21</v>
      </c>
      <c r="D107" s="12" t="s">
        <v>28</v>
      </c>
      <c r="E107" s="13">
        <v>8</v>
      </c>
      <c r="F107" s="15"/>
      <c r="H107" s="12" t="s">
        <v>278</v>
      </c>
    </row>
    <row r="108" spans="1:10" ht="13">
      <c r="A108" s="17" t="s">
        <v>182</v>
      </c>
      <c r="B108" s="16">
        <v>9.8148148148148151E-2</v>
      </c>
      <c r="C108" s="12" t="s">
        <v>13</v>
      </c>
      <c r="D108" s="12" t="s">
        <v>33</v>
      </c>
      <c r="E108" s="13">
        <v>21</v>
      </c>
      <c r="F108" s="14">
        <f>E108-6</f>
        <v>15</v>
      </c>
      <c r="J108" s="12" t="s">
        <v>120</v>
      </c>
    </row>
    <row r="109" spans="1:10" ht="13">
      <c r="A109" s="17" t="s">
        <v>182</v>
      </c>
      <c r="B109" s="16">
        <v>9.8263888888888887E-2</v>
      </c>
      <c r="C109" s="12" t="s">
        <v>13</v>
      </c>
      <c r="D109" s="12" t="s">
        <v>28</v>
      </c>
      <c r="E109" s="13">
        <v>15</v>
      </c>
      <c r="F109" s="15"/>
      <c r="H109" s="12" t="s">
        <v>281</v>
      </c>
      <c r="I109" s="12">
        <v>1</v>
      </c>
    </row>
    <row r="110" spans="1:10" ht="13">
      <c r="A110" s="17" t="s">
        <v>182</v>
      </c>
      <c r="B110" s="16">
        <v>9.8842592592592593E-2</v>
      </c>
      <c r="C110" s="12" t="s">
        <v>198</v>
      </c>
      <c r="D110" s="12" t="s">
        <v>28</v>
      </c>
      <c r="E110" s="13">
        <v>6</v>
      </c>
      <c r="F110" s="15"/>
      <c r="H110" s="12" t="s">
        <v>282</v>
      </c>
      <c r="J110" s="12" t="s">
        <v>215</v>
      </c>
    </row>
    <row r="111" spans="1:10" ht="13">
      <c r="A111" s="17" t="s">
        <v>182</v>
      </c>
      <c r="B111" s="16">
        <v>9.9421296296296299E-2</v>
      </c>
      <c r="C111" s="12" t="s">
        <v>14</v>
      </c>
      <c r="D111" s="12" t="s">
        <v>30</v>
      </c>
      <c r="E111" s="13" t="s">
        <v>38</v>
      </c>
      <c r="F111" s="13" t="s">
        <v>38</v>
      </c>
      <c r="J111" s="12" t="s">
        <v>219</v>
      </c>
    </row>
    <row r="112" spans="1:10" ht="13">
      <c r="A112" s="17" t="s">
        <v>182</v>
      </c>
      <c r="B112" s="16">
        <v>9.9537037037037035E-2</v>
      </c>
      <c r="C112" s="12" t="s">
        <v>14</v>
      </c>
      <c r="D112" s="12" t="s">
        <v>28</v>
      </c>
      <c r="E112" s="13">
        <v>5</v>
      </c>
      <c r="F112" s="15"/>
      <c r="H112" s="12" t="s">
        <v>283</v>
      </c>
      <c r="I112" s="12">
        <v>1</v>
      </c>
    </row>
    <row r="113" spans="1:10" ht="13">
      <c r="A113" s="17" t="s">
        <v>182</v>
      </c>
      <c r="B113" s="16">
        <v>0.11059027777777777</v>
      </c>
      <c r="C113" s="12" t="s">
        <v>18</v>
      </c>
      <c r="D113" s="12" t="s">
        <v>37</v>
      </c>
      <c r="E113" s="13" t="s">
        <v>20</v>
      </c>
      <c r="F113" s="13">
        <v>1</v>
      </c>
      <c r="J113" s="12" t="s">
        <v>56</v>
      </c>
    </row>
    <row r="114" spans="1:10" ht="13">
      <c r="A114" s="17" t="s">
        <v>182</v>
      </c>
      <c r="B114" s="16">
        <v>0.11059027777777777</v>
      </c>
      <c r="C114" s="12" t="s">
        <v>18</v>
      </c>
      <c r="D114" s="12" t="s">
        <v>37</v>
      </c>
      <c r="E114" s="13">
        <v>3</v>
      </c>
      <c r="F114" s="13">
        <v>2</v>
      </c>
      <c r="J114" s="12" t="s">
        <v>57</v>
      </c>
    </row>
    <row r="115" spans="1:10" ht="13">
      <c r="A115" s="17" t="s">
        <v>182</v>
      </c>
      <c r="B115" s="16">
        <v>0.11190972222222222</v>
      </c>
      <c r="C115" s="12" t="s">
        <v>198</v>
      </c>
      <c r="D115" s="12" t="s">
        <v>27</v>
      </c>
      <c r="E115" s="13">
        <v>14</v>
      </c>
      <c r="F115" s="13">
        <v>9</v>
      </c>
    </row>
    <row r="116" spans="1:10" ht="13">
      <c r="A116" s="17" t="s">
        <v>182</v>
      </c>
      <c r="B116" s="16">
        <v>0.11209490740740741</v>
      </c>
      <c r="C116" s="12" t="s">
        <v>19</v>
      </c>
      <c r="D116" s="12" t="s">
        <v>15</v>
      </c>
      <c r="E116" s="13">
        <v>7</v>
      </c>
      <c r="F116" s="14">
        <f>E116-0</f>
        <v>7</v>
      </c>
    </row>
    <row r="117" spans="1:10" ht="13">
      <c r="A117" s="17" t="s">
        <v>182</v>
      </c>
      <c r="B117" s="16">
        <v>0.11259259259259259</v>
      </c>
      <c r="C117" s="12" t="s">
        <v>198</v>
      </c>
      <c r="D117" s="12" t="s">
        <v>24</v>
      </c>
      <c r="E117" s="13">
        <v>12</v>
      </c>
      <c r="F117" s="13">
        <v>9</v>
      </c>
    </row>
    <row r="118" spans="1:10" ht="13">
      <c r="A118" s="17" t="s">
        <v>182</v>
      </c>
      <c r="B118" s="16">
        <v>0.11409722222222222</v>
      </c>
      <c r="C118" s="12" t="s">
        <v>19</v>
      </c>
      <c r="D118" s="12" t="s">
        <v>27</v>
      </c>
      <c r="E118" s="13">
        <v>14</v>
      </c>
      <c r="F118" s="14">
        <f>E118-8</f>
        <v>6</v>
      </c>
    </row>
    <row r="119" spans="1:10" ht="13">
      <c r="A119" s="17" t="s">
        <v>182</v>
      </c>
      <c r="B119" s="16">
        <v>0.11478009259259259</v>
      </c>
      <c r="C119" s="12" t="s">
        <v>198</v>
      </c>
      <c r="D119" s="12" t="s">
        <v>15</v>
      </c>
      <c r="E119" s="13">
        <v>16</v>
      </c>
      <c r="F119" s="13">
        <v>13</v>
      </c>
    </row>
    <row r="120" spans="1:10" ht="13">
      <c r="A120" s="17" t="s">
        <v>182</v>
      </c>
      <c r="B120" s="16">
        <v>0.12236111111111111</v>
      </c>
      <c r="C120" s="12" t="s">
        <v>198</v>
      </c>
      <c r="D120" s="12" t="s">
        <v>22</v>
      </c>
      <c r="E120" s="13">
        <v>24</v>
      </c>
      <c r="F120" s="13">
        <v>19</v>
      </c>
    </row>
    <row r="121" spans="1:10" ht="13">
      <c r="A121" s="17" t="s">
        <v>182</v>
      </c>
      <c r="B121" s="16">
        <v>0.12236111111111111</v>
      </c>
      <c r="C121" s="12" t="s">
        <v>21</v>
      </c>
      <c r="D121" s="12" t="s">
        <v>22</v>
      </c>
      <c r="E121" s="13">
        <v>5</v>
      </c>
      <c r="F121" s="13">
        <f t="shared" ref="F121:F122" si="10">E121-1</f>
        <v>4</v>
      </c>
      <c r="J121" s="12" t="s">
        <v>56</v>
      </c>
    </row>
    <row r="122" spans="1:10" ht="13">
      <c r="A122" s="17" t="s">
        <v>182</v>
      </c>
      <c r="B122" s="16">
        <v>0.12246527777777778</v>
      </c>
      <c r="C122" s="12" t="s">
        <v>21</v>
      </c>
      <c r="D122" s="12" t="s">
        <v>22</v>
      </c>
      <c r="E122" s="13">
        <v>16</v>
      </c>
      <c r="F122" s="13">
        <f t="shared" si="10"/>
        <v>15</v>
      </c>
      <c r="J122" s="12" t="s">
        <v>57</v>
      </c>
    </row>
    <row r="123" spans="1:10" ht="13">
      <c r="A123" s="17" t="s">
        <v>182</v>
      </c>
      <c r="B123" s="16">
        <v>0.1257175925925926</v>
      </c>
      <c r="C123" s="12" t="s">
        <v>19</v>
      </c>
      <c r="D123" s="12" t="s">
        <v>22</v>
      </c>
      <c r="E123" s="13">
        <v>23</v>
      </c>
      <c r="F123" s="14">
        <f>E123-8</f>
        <v>15</v>
      </c>
      <c r="J123" s="12" t="s">
        <v>57</v>
      </c>
    </row>
    <row r="124" spans="1:10" ht="13">
      <c r="A124" s="17" t="s">
        <v>182</v>
      </c>
      <c r="B124" s="16">
        <v>0.1257175925925926</v>
      </c>
      <c r="C124" s="12" t="s">
        <v>19</v>
      </c>
      <c r="D124" s="12" t="s">
        <v>22</v>
      </c>
      <c r="E124" s="13" t="s">
        <v>38</v>
      </c>
      <c r="F124" s="13" t="s">
        <v>38</v>
      </c>
      <c r="J124" s="12" t="s">
        <v>56</v>
      </c>
    </row>
    <row r="125" spans="1:10" ht="13">
      <c r="A125" s="17" t="s">
        <v>182</v>
      </c>
      <c r="B125" s="16">
        <v>0.1257175925925926</v>
      </c>
      <c r="C125" s="12" t="s">
        <v>18</v>
      </c>
      <c r="D125" s="12" t="s">
        <v>22</v>
      </c>
      <c r="E125" s="13">
        <v>13</v>
      </c>
      <c r="F125" s="14">
        <f t="shared" ref="F125:F126" si="11">E125-3</f>
        <v>10</v>
      </c>
    </row>
    <row r="126" spans="1:10" ht="13">
      <c r="A126" s="17" t="s">
        <v>182</v>
      </c>
      <c r="B126" s="16">
        <v>0.1257175925925926</v>
      </c>
      <c r="C126" s="12" t="s">
        <v>23</v>
      </c>
      <c r="D126" s="12" t="s">
        <v>22</v>
      </c>
      <c r="E126" s="13">
        <v>9</v>
      </c>
      <c r="F126" s="14">
        <f t="shared" si="11"/>
        <v>6</v>
      </c>
    </row>
    <row r="127" spans="1:10" ht="13">
      <c r="A127" s="17" t="s">
        <v>182</v>
      </c>
      <c r="B127" s="16">
        <v>0.1257175925925926</v>
      </c>
      <c r="C127" s="12" t="s">
        <v>13</v>
      </c>
      <c r="D127" s="12" t="s">
        <v>22</v>
      </c>
      <c r="E127" s="13">
        <v>18</v>
      </c>
      <c r="F127" s="14">
        <f>E127-0</f>
        <v>18</v>
      </c>
    </row>
    <row r="128" spans="1:10" ht="13">
      <c r="A128" s="17" t="s">
        <v>182</v>
      </c>
      <c r="B128" s="16">
        <v>0.1257175925925926</v>
      </c>
      <c r="C128" s="12" t="s">
        <v>14</v>
      </c>
      <c r="D128" s="12" t="s">
        <v>22</v>
      </c>
      <c r="E128" s="13">
        <v>19</v>
      </c>
      <c r="F128" s="14">
        <f>E128-6</f>
        <v>13</v>
      </c>
    </row>
    <row r="129" spans="1:10" ht="13">
      <c r="A129" s="17" t="s">
        <v>182</v>
      </c>
      <c r="B129" s="16">
        <v>0.12702546296296297</v>
      </c>
      <c r="C129" s="12" t="s">
        <v>198</v>
      </c>
      <c r="D129" s="12" t="s">
        <v>22</v>
      </c>
      <c r="E129" s="13">
        <v>20</v>
      </c>
      <c r="F129" s="13">
        <v>15</v>
      </c>
      <c r="J129" s="12" t="s">
        <v>287</v>
      </c>
    </row>
    <row r="130" spans="1:10" ht="13">
      <c r="A130" s="17" t="s">
        <v>182</v>
      </c>
      <c r="B130" s="16">
        <v>0.12702546296296297</v>
      </c>
      <c r="C130" s="12" t="s">
        <v>198</v>
      </c>
      <c r="D130" s="12" t="s">
        <v>68</v>
      </c>
      <c r="E130" s="13">
        <v>20</v>
      </c>
      <c r="F130" s="13">
        <v>19</v>
      </c>
    </row>
    <row r="131" spans="1:10" ht="13">
      <c r="A131" s="17" t="s">
        <v>182</v>
      </c>
      <c r="B131" s="16">
        <v>0.12759259259259259</v>
      </c>
      <c r="C131" s="12" t="s">
        <v>19</v>
      </c>
      <c r="D131" s="12" t="s">
        <v>68</v>
      </c>
      <c r="E131" s="13">
        <v>15</v>
      </c>
      <c r="F131" s="14">
        <f>E131-3</f>
        <v>12</v>
      </c>
    </row>
    <row r="132" spans="1:10" ht="13">
      <c r="A132" s="17" t="s">
        <v>182</v>
      </c>
      <c r="B132" s="16">
        <v>0.12893518518518518</v>
      </c>
      <c r="C132" s="12" t="s">
        <v>19</v>
      </c>
      <c r="D132" s="12" t="s">
        <v>55</v>
      </c>
      <c r="E132" s="13">
        <v>19</v>
      </c>
      <c r="F132" s="14">
        <f>E132-4</f>
        <v>15</v>
      </c>
    </row>
    <row r="133" spans="1:10" ht="13">
      <c r="A133" s="17" t="s">
        <v>182</v>
      </c>
      <c r="B133" s="16">
        <v>0.13113425925925926</v>
      </c>
      <c r="C133" s="12" t="s">
        <v>23</v>
      </c>
      <c r="D133" s="12" t="s">
        <v>16</v>
      </c>
      <c r="E133" s="13">
        <v>22</v>
      </c>
      <c r="F133" s="14">
        <f>E133-3</f>
        <v>19</v>
      </c>
    </row>
    <row r="134" spans="1:10" ht="13">
      <c r="A134" s="17" t="s">
        <v>182</v>
      </c>
      <c r="B134" s="16">
        <v>0.13114583333333332</v>
      </c>
      <c r="C134" s="12" t="s">
        <v>13</v>
      </c>
      <c r="D134" s="12" t="s">
        <v>16</v>
      </c>
      <c r="E134" s="13">
        <v>20</v>
      </c>
      <c r="F134" s="14">
        <f>E134-0</f>
        <v>20</v>
      </c>
    </row>
    <row r="135" spans="1:10" ht="13">
      <c r="A135" s="17" t="s">
        <v>182</v>
      </c>
      <c r="B135" s="16">
        <v>0.13125000000000001</v>
      </c>
      <c r="C135" s="12" t="s">
        <v>18</v>
      </c>
      <c r="D135" s="12" t="s">
        <v>16</v>
      </c>
      <c r="E135" s="13">
        <v>18</v>
      </c>
      <c r="F135" s="14">
        <f>E135-3</f>
        <v>15</v>
      </c>
    </row>
    <row r="136" spans="1:10" ht="13">
      <c r="A136" s="17" t="s">
        <v>182</v>
      </c>
      <c r="B136" s="16">
        <v>0.13126157407407407</v>
      </c>
      <c r="C136" s="12" t="s">
        <v>19</v>
      </c>
      <c r="D136" s="12" t="s">
        <v>16</v>
      </c>
      <c r="E136" s="13">
        <v>17</v>
      </c>
      <c r="F136" s="14">
        <f>E136-4</f>
        <v>13</v>
      </c>
    </row>
    <row r="137" spans="1:10" ht="13">
      <c r="A137" s="17" t="s">
        <v>182</v>
      </c>
      <c r="B137" s="16">
        <v>0.13155092592592593</v>
      </c>
      <c r="C137" s="12" t="s">
        <v>21</v>
      </c>
      <c r="D137" s="12" t="s">
        <v>16</v>
      </c>
      <c r="E137" s="13">
        <v>8</v>
      </c>
      <c r="F137" s="14">
        <f>E137-1</f>
        <v>7</v>
      </c>
    </row>
    <row r="138" spans="1:10" ht="13">
      <c r="A138" s="17" t="s">
        <v>182</v>
      </c>
      <c r="B138" s="16">
        <v>0.13179398148148147</v>
      </c>
      <c r="C138" s="12" t="s">
        <v>198</v>
      </c>
      <c r="D138" s="12" t="s">
        <v>16</v>
      </c>
      <c r="E138" s="13">
        <v>5</v>
      </c>
      <c r="F138" s="14">
        <f>E138-3</f>
        <v>2</v>
      </c>
    </row>
    <row r="139" spans="1:10" ht="13">
      <c r="A139" s="17" t="s">
        <v>182</v>
      </c>
      <c r="B139" s="16">
        <v>0.13180555555555556</v>
      </c>
      <c r="C139" s="12" t="s">
        <v>14</v>
      </c>
      <c r="D139" s="12" t="s">
        <v>16</v>
      </c>
      <c r="E139" s="13">
        <v>9</v>
      </c>
      <c r="F139" s="14">
        <f>E139-4</f>
        <v>5</v>
      </c>
    </row>
    <row r="140" spans="1:10" ht="13">
      <c r="A140" s="17" t="s">
        <v>182</v>
      </c>
      <c r="B140" s="16">
        <v>0.13225694444444444</v>
      </c>
      <c r="C140" s="12" t="s">
        <v>23</v>
      </c>
      <c r="D140" s="12" t="s">
        <v>28</v>
      </c>
      <c r="E140" s="13">
        <v>1</v>
      </c>
      <c r="F140" s="15"/>
      <c r="H140" s="12" t="s">
        <v>294</v>
      </c>
      <c r="J140" s="12" t="s">
        <v>148</v>
      </c>
    </row>
    <row r="141" spans="1:10" ht="13">
      <c r="A141" s="17" t="s">
        <v>182</v>
      </c>
      <c r="B141" s="16">
        <v>0.13324074074074074</v>
      </c>
      <c r="C141" s="12" t="s">
        <v>13</v>
      </c>
      <c r="D141" s="12" t="s">
        <v>30</v>
      </c>
      <c r="E141" s="13">
        <v>23</v>
      </c>
      <c r="F141" s="14">
        <f>E141-6</f>
        <v>17</v>
      </c>
      <c r="J141" s="12" t="s">
        <v>88</v>
      </c>
    </row>
    <row r="142" spans="1:10" ht="13">
      <c r="A142" s="17" t="s">
        <v>182</v>
      </c>
      <c r="B142" s="16">
        <v>0.13332175925925926</v>
      </c>
      <c r="C142" s="12" t="s">
        <v>13</v>
      </c>
      <c r="D142" s="12" t="s">
        <v>28</v>
      </c>
      <c r="E142" s="13">
        <v>13</v>
      </c>
      <c r="F142" s="15"/>
      <c r="H142" s="12" t="s">
        <v>296</v>
      </c>
    </row>
    <row r="143" spans="1:10" ht="13">
      <c r="A143" s="17" t="s">
        <v>182</v>
      </c>
      <c r="B143" s="16">
        <v>0.13376157407407407</v>
      </c>
      <c r="C143" s="12" t="s">
        <v>18</v>
      </c>
      <c r="D143" s="12" t="s">
        <v>30</v>
      </c>
      <c r="E143" s="13" t="s">
        <v>20</v>
      </c>
      <c r="F143" s="13">
        <v>1</v>
      </c>
      <c r="J143" s="12" t="s">
        <v>273</v>
      </c>
    </row>
    <row r="144" spans="1:10" ht="13">
      <c r="A144" s="17" t="s">
        <v>182</v>
      </c>
      <c r="B144" s="16">
        <v>0.13429398148148147</v>
      </c>
      <c r="C144" s="12" t="s">
        <v>19</v>
      </c>
      <c r="D144" s="12" t="s">
        <v>55</v>
      </c>
      <c r="E144" s="13">
        <v>23</v>
      </c>
      <c r="F144" s="13">
        <v>19</v>
      </c>
    </row>
    <row r="145" spans="1:10" ht="13">
      <c r="A145" s="17" t="s">
        <v>182</v>
      </c>
      <c r="B145" s="16">
        <v>0.1350925925925926</v>
      </c>
      <c r="C145" s="12" t="s">
        <v>19</v>
      </c>
      <c r="D145" s="12" t="s">
        <v>31</v>
      </c>
      <c r="E145" s="13">
        <v>9</v>
      </c>
      <c r="F145" s="14">
        <f>E145--3</f>
        <v>12</v>
      </c>
    </row>
    <row r="146" spans="1:10" ht="13">
      <c r="A146" s="17" t="s">
        <v>182</v>
      </c>
      <c r="B146" s="16">
        <v>0.13631944444444444</v>
      </c>
      <c r="C146" s="12" t="s">
        <v>18</v>
      </c>
      <c r="D146" s="12" t="s">
        <v>28</v>
      </c>
      <c r="E146" s="13">
        <v>13</v>
      </c>
      <c r="F146" s="15"/>
      <c r="H146" s="12" t="s">
        <v>299</v>
      </c>
      <c r="J146" s="12" t="s">
        <v>300</v>
      </c>
    </row>
    <row r="147" spans="1:10" ht="13">
      <c r="A147" s="17" t="s">
        <v>182</v>
      </c>
      <c r="B147" s="16">
        <v>0.13777777777777778</v>
      </c>
      <c r="C147" s="12" t="s">
        <v>18</v>
      </c>
      <c r="D147" s="12" t="s">
        <v>30</v>
      </c>
      <c r="E147" s="13">
        <f>F147+5</f>
        <v>8</v>
      </c>
      <c r="F147" s="13">
        <v>3</v>
      </c>
      <c r="J147" s="12" t="s">
        <v>302</v>
      </c>
    </row>
    <row r="148" spans="1:10" ht="13">
      <c r="A148" s="17" t="s">
        <v>182</v>
      </c>
      <c r="B148" s="16">
        <v>0.13788194444444443</v>
      </c>
      <c r="C148" s="12" t="s">
        <v>13</v>
      </c>
      <c r="D148" s="12" t="s">
        <v>30</v>
      </c>
      <c r="E148" s="13">
        <v>8</v>
      </c>
      <c r="F148" s="14">
        <f>E148-6</f>
        <v>2</v>
      </c>
      <c r="J148" s="12" t="s">
        <v>83</v>
      </c>
    </row>
    <row r="149" spans="1:10" ht="13">
      <c r="A149" s="17" t="s">
        <v>182</v>
      </c>
      <c r="B149" s="16">
        <v>0.13954861111111111</v>
      </c>
      <c r="C149" s="12" t="s">
        <v>13</v>
      </c>
      <c r="D149" s="12" t="s">
        <v>113</v>
      </c>
      <c r="E149" s="13">
        <v>6</v>
      </c>
      <c r="F149" s="14">
        <f>E149-0</f>
        <v>6</v>
      </c>
      <c r="J149" s="12" t="s">
        <v>305</v>
      </c>
    </row>
    <row r="150" spans="1:10" ht="13">
      <c r="A150" s="17" t="s">
        <v>182</v>
      </c>
      <c r="B150" s="16">
        <v>0.14229166666666668</v>
      </c>
      <c r="C150" s="12" t="s">
        <v>198</v>
      </c>
      <c r="D150" s="12" t="s">
        <v>33</v>
      </c>
      <c r="E150" s="13">
        <v>18</v>
      </c>
      <c r="F150" s="13">
        <v>13</v>
      </c>
      <c r="J150" s="12" t="s">
        <v>155</v>
      </c>
    </row>
    <row r="151" spans="1:10" ht="13">
      <c r="A151" s="17" t="s">
        <v>182</v>
      </c>
      <c r="B151" s="16">
        <v>0.14243055555555556</v>
      </c>
      <c r="C151" s="12" t="s">
        <v>198</v>
      </c>
      <c r="D151" s="12" t="s">
        <v>28</v>
      </c>
      <c r="E151" s="13">
        <v>4</v>
      </c>
      <c r="F151" s="15"/>
      <c r="H151" s="12" t="s">
        <v>306</v>
      </c>
    </row>
    <row r="152" spans="1:10" ht="13">
      <c r="A152" s="17" t="s">
        <v>182</v>
      </c>
      <c r="B152" s="16">
        <v>0.14289351851851853</v>
      </c>
      <c r="C152" s="12" t="s">
        <v>23</v>
      </c>
      <c r="D152" s="12" t="s">
        <v>28</v>
      </c>
      <c r="E152" s="13">
        <v>4</v>
      </c>
      <c r="F152" s="15"/>
      <c r="H152" s="12" t="s">
        <v>306</v>
      </c>
      <c r="J152" s="12" t="s">
        <v>148</v>
      </c>
    </row>
    <row r="153" spans="1:10" ht="13">
      <c r="A153" s="17" t="s">
        <v>182</v>
      </c>
      <c r="B153" s="16">
        <v>0.143125</v>
      </c>
      <c r="C153" s="12" t="s">
        <v>13</v>
      </c>
      <c r="D153" s="12" t="s">
        <v>113</v>
      </c>
      <c r="E153" s="13" t="s">
        <v>38</v>
      </c>
      <c r="F153" s="13" t="s">
        <v>38</v>
      </c>
      <c r="J153" s="12" t="s">
        <v>305</v>
      </c>
    </row>
    <row r="154" spans="1:10" ht="13">
      <c r="A154" s="17" t="s">
        <v>182</v>
      </c>
      <c r="B154" s="16">
        <v>0.14353009259259258</v>
      </c>
      <c r="C154" s="12" t="s">
        <v>18</v>
      </c>
      <c r="D154" s="12" t="s">
        <v>28</v>
      </c>
      <c r="E154" s="13">
        <v>6</v>
      </c>
      <c r="F154" s="15"/>
      <c r="H154" s="12" t="s">
        <v>307</v>
      </c>
      <c r="J154" s="12" t="s">
        <v>215</v>
      </c>
    </row>
    <row r="155" spans="1:10" ht="13">
      <c r="A155" s="17" t="s">
        <v>182</v>
      </c>
      <c r="B155" s="16">
        <v>0.1454050925925926</v>
      </c>
      <c r="C155" s="12" t="s">
        <v>19</v>
      </c>
      <c r="D155" s="12" t="s">
        <v>30</v>
      </c>
      <c r="E155" s="13">
        <v>14</v>
      </c>
      <c r="F155" s="14">
        <f>E155-6</f>
        <v>8</v>
      </c>
      <c r="J155" s="12" t="s">
        <v>140</v>
      </c>
    </row>
    <row r="156" spans="1:10" ht="13">
      <c r="A156" s="17" t="s">
        <v>182</v>
      </c>
      <c r="B156" s="16">
        <v>0.14565972222222223</v>
      </c>
      <c r="C156" s="12" t="s">
        <v>19</v>
      </c>
      <c r="D156" s="12" t="s">
        <v>28</v>
      </c>
      <c r="E156" s="13">
        <v>17</v>
      </c>
      <c r="F156" s="15"/>
      <c r="H156" s="12" t="s">
        <v>308</v>
      </c>
      <c r="I156" s="12">
        <v>1</v>
      </c>
    </row>
    <row r="157" spans="1:10" ht="13">
      <c r="A157" s="17" t="s">
        <v>182</v>
      </c>
      <c r="B157" s="16">
        <v>0.14927083333333332</v>
      </c>
      <c r="C157" s="12" t="s">
        <v>21</v>
      </c>
      <c r="D157" s="12" t="s">
        <v>33</v>
      </c>
      <c r="E157" s="13">
        <v>25</v>
      </c>
      <c r="F157" s="14">
        <f>E157-6</f>
        <v>19</v>
      </c>
      <c r="J157" s="12" t="s">
        <v>35</v>
      </c>
    </row>
    <row r="158" spans="1:10" ht="13">
      <c r="A158" s="17" t="s">
        <v>182</v>
      </c>
      <c r="B158" s="16">
        <v>0.1494675925925926</v>
      </c>
      <c r="C158" s="12" t="s">
        <v>21</v>
      </c>
      <c r="D158" s="12" t="s">
        <v>28</v>
      </c>
      <c r="E158" s="13">
        <v>15</v>
      </c>
      <c r="F158" s="15"/>
      <c r="H158" s="12" t="s">
        <v>309</v>
      </c>
    </row>
    <row r="159" spans="1:10" ht="13">
      <c r="A159" s="17" t="s">
        <v>182</v>
      </c>
      <c r="B159" s="16">
        <v>0.15207175925925925</v>
      </c>
      <c r="C159" s="12" t="s">
        <v>198</v>
      </c>
      <c r="D159" s="12" t="s">
        <v>28</v>
      </c>
      <c r="E159" s="13">
        <v>3</v>
      </c>
      <c r="F159" s="15"/>
      <c r="H159" s="12" t="s">
        <v>310</v>
      </c>
      <c r="J159" s="12" t="s">
        <v>215</v>
      </c>
    </row>
    <row r="160" spans="1:10" ht="13">
      <c r="A160" s="17" t="s">
        <v>182</v>
      </c>
      <c r="B160" s="16">
        <v>0.1537037037037037</v>
      </c>
      <c r="C160" s="12" t="s">
        <v>18</v>
      </c>
      <c r="D160" s="12" t="s">
        <v>101</v>
      </c>
      <c r="E160" s="13">
        <v>8</v>
      </c>
      <c r="F160" s="15"/>
      <c r="J160" s="12" t="s">
        <v>311</v>
      </c>
    </row>
    <row r="161" spans="1:10" ht="13">
      <c r="A161" s="17" t="s">
        <v>182</v>
      </c>
      <c r="B161" s="16">
        <v>0.15456018518518519</v>
      </c>
      <c r="C161" s="12" t="s">
        <v>18</v>
      </c>
      <c r="D161" s="12" t="s">
        <v>101</v>
      </c>
      <c r="E161" s="13">
        <v>8</v>
      </c>
      <c r="F161" s="15"/>
      <c r="J161" s="12" t="s">
        <v>313</v>
      </c>
    </row>
    <row r="162" spans="1:10" ht="13">
      <c r="A162" s="17" t="s">
        <v>182</v>
      </c>
      <c r="B162" s="16">
        <v>0.15939814814814815</v>
      </c>
      <c r="C162" s="12" t="s">
        <v>14</v>
      </c>
      <c r="D162" s="12" t="s">
        <v>30</v>
      </c>
      <c r="E162" s="13">
        <f>F162+6</f>
        <v>18</v>
      </c>
      <c r="F162" s="13">
        <v>12</v>
      </c>
      <c r="J162" s="12" t="s">
        <v>32</v>
      </c>
    </row>
    <row r="163" spans="1:10" ht="13">
      <c r="A163" s="17" t="s">
        <v>182</v>
      </c>
      <c r="B163" s="16">
        <v>0.15944444444444444</v>
      </c>
      <c r="C163" s="12" t="s">
        <v>14</v>
      </c>
      <c r="D163" s="12" t="s">
        <v>30</v>
      </c>
      <c r="E163" s="13">
        <v>12</v>
      </c>
      <c r="F163" s="14">
        <f t="shared" ref="F163:F164" si="12">E163-6</f>
        <v>6</v>
      </c>
      <c r="J163" s="12" t="s">
        <v>32</v>
      </c>
    </row>
    <row r="164" spans="1:10" ht="13">
      <c r="A164" s="17" t="s">
        <v>182</v>
      </c>
      <c r="B164" s="16">
        <v>0.15964120370370372</v>
      </c>
      <c r="C164" s="12" t="s">
        <v>14</v>
      </c>
      <c r="D164" s="12" t="s">
        <v>30</v>
      </c>
      <c r="E164" s="13">
        <v>16</v>
      </c>
      <c r="F164" s="14">
        <f t="shared" si="12"/>
        <v>10</v>
      </c>
      <c r="J164" s="12" t="s">
        <v>58</v>
      </c>
    </row>
    <row r="165" spans="1:10" ht="13">
      <c r="A165" s="17" t="s">
        <v>182</v>
      </c>
      <c r="B165" s="16">
        <v>0.15968750000000001</v>
      </c>
      <c r="C165" s="12" t="s">
        <v>14</v>
      </c>
      <c r="D165" s="12" t="s">
        <v>28</v>
      </c>
      <c r="E165" s="13">
        <v>9</v>
      </c>
      <c r="F165" s="15"/>
      <c r="H165" s="12" t="s">
        <v>314</v>
      </c>
    </row>
    <row r="166" spans="1:10" ht="13">
      <c r="A166" s="17" t="s">
        <v>182</v>
      </c>
      <c r="B166" s="16">
        <v>0.15986111111111112</v>
      </c>
      <c r="C166" s="12" t="s">
        <v>14</v>
      </c>
      <c r="D166" s="12" t="s">
        <v>28</v>
      </c>
      <c r="E166" s="13">
        <v>7</v>
      </c>
      <c r="F166" s="15"/>
      <c r="H166" s="12" t="s">
        <v>315</v>
      </c>
    </row>
    <row r="167" spans="1:10" ht="13">
      <c r="A167" s="17" t="s">
        <v>182</v>
      </c>
      <c r="B167" s="16">
        <v>0.16060185185185186</v>
      </c>
      <c r="C167" s="12" t="s">
        <v>21</v>
      </c>
      <c r="D167" s="12" t="s">
        <v>33</v>
      </c>
      <c r="E167" s="13">
        <v>25</v>
      </c>
      <c r="F167" s="14">
        <f>E167-6</f>
        <v>19</v>
      </c>
      <c r="J167" s="12" t="s">
        <v>63</v>
      </c>
    </row>
    <row r="168" spans="1:10" ht="13">
      <c r="A168" s="17" t="s">
        <v>182</v>
      </c>
      <c r="B168" s="16">
        <v>0.16065972222222222</v>
      </c>
      <c r="C168" s="12" t="s">
        <v>21</v>
      </c>
      <c r="D168" s="12" t="s">
        <v>28</v>
      </c>
      <c r="E168" s="13">
        <v>10</v>
      </c>
      <c r="F168" s="15"/>
      <c r="H168" s="12" t="s">
        <v>316</v>
      </c>
      <c r="I168" s="12">
        <v>1</v>
      </c>
      <c r="J168" s="12" t="s">
        <v>100</v>
      </c>
    </row>
    <row r="169" spans="1:10" ht="13">
      <c r="A169" s="17" t="s">
        <v>182</v>
      </c>
      <c r="B169" s="16">
        <v>0.1612962962962963</v>
      </c>
      <c r="C169" s="12" t="s">
        <v>21</v>
      </c>
      <c r="D169" s="12" t="s">
        <v>113</v>
      </c>
      <c r="E169" s="13">
        <v>7</v>
      </c>
      <c r="F169" s="14">
        <f>E169-5</f>
        <v>2</v>
      </c>
      <c r="J169" s="12" t="s">
        <v>317</v>
      </c>
    </row>
    <row r="170" spans="1:10" ht="13">
      <c r="A170" s="17" t="s">
        <v>182</v>
      </c>
      <c r="B170" s="16">
        <v>0.16248842592592594</v>
      </c>
      <c r="C170" s="12" t="s">
        <v>198</v>
      </c>
      <c r="D170" s="12" t="s">
        <v>33</v>
      </c>
      <c r="E170" s="13">
        <f t="shared" ref="E170:E171" si="13">F170+5</f>
        <v>14</v>
      </c>
      <c r="F170" s="13">
        <v>9</v>
      </c>
      <c r="J170" s="12" t="s">
        <v>188</v>
      </c>
    </row>
    <row r="171" spans="1:10" ht="13">
      <c r="A171" s="17" t="s">
        <v>182</v>
      </c>
      <c r="B171" s="16">
        <v>0.16248842592592594</v>
      </c>
      <c r="C171" s="12" t="s">
        <v>198</v>
      </c>
      <c r="D171" s="12" t="s">
        <v>33</v>
      </c>
      <c r="E171" s="13">
        <f t="shared" si="13"/>
        <v>8</v>
      </c>
      <c r="F171" s="13">
        <v>3</v>
      </c>
      <c r="J171" s="12" t="s">
        <v>56</v>
      </c>
    </row>
    <row r="172" spans="1:10" ht="13">
      <c r="A172" s="17" t="s">
        <v>182</v>
      </c>
      <c r="B172" s="16">
        <v>0.16270833333333334</v>
      </c>
      <c r="C172" s="12" t="s">
        <v>198</v>
      </c>
      <c r="D172" s="12" t="s">
        <v>28</v>
      </c>
      <c r="E172" s="13">
        <v>7</v>
      </c>
      <c r="F172" s="15"/>
      <c r="H172" s="12" t="s">
        <v>318</v>
      </c>
    </row>
    <row r="173" spans="1:10" ht="13">
      <c r="A173" s="17" t="s">
        <v>182</v>
      </c>
      <c r="B173" s="16">
        <v>0.16395833333333334</v>
      </c>
      <c r="C173" s="12" t="s">
        <v>198</v>
      </c>
      <c r="D173" s="12" t="s">
        <v>28</v>
      </c>
      <c r="E173" s="13">
        <v>6</v>
      </c>
      <c r="F173" s="15"/>
      <c r="H173" s="12" t="s">
        <v>319</v>
      </c>
      <c r="I173" s="12">
        <v>1</v>
      </c>
      <c r="J173" s="12" t="s">
        <v>100</v>
      </c>
    </row>
    <row r="174" spans="1:10" ht="13">
      <c r="A174" s="17" t="s">
        <v>182</v>
      </c>
      <c r="B174" s="16">
        <v>0.16577546296296297</v>
      </c>
      <c r="C174" s="12" t="s">
        <v>14</v>
      </c>
      <c r="D174" s="12" t="s">
        <v>15</v>
      </c>
      <c r="E174" s="13">
        <v>22</v>
      </c>
      <c r="F174" s="13">
        <v>19</v>
      </c>
    </row>
    <row r="175" spans="1:10" ht="13">
      <c r="A175" s="17" t="s">
        <v>182</v>
      </c>
      <c r="B175" s="16">
        <v>0.16642361111111112</v>
      </c>
      <c r="C175" s="12" t="s">
        <v>13</v>
      </c>
      <c r="D175" s="12" t="s">
        <v>37</v>
      </c>
      <c r="E175" s="13" t="s">
        <v>17</v>
      </c>
      <c r="F175" s="13">
        <v>20</v>
      </c>
    </row>
    <row r="176" spans="1:10" ht="13">
      <c r="A176" s="17" t="s">
        <v>182</v>
      </c>
      <c r="B176" s="16">
        <v>0.16787037037037036</v>
      </c>
      <c r="C176" s="12" t="s">
        <v>13</v>
      </c>
      <c r="D176" s="12" t="s">
        <v>321</v>
      </c>
      <c r="E176" s="13">
        <v>7</v>
      </c>
      <c r="F176" s="14">
        <f>E176-2</f>
        <v>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>
    <outlinePr summaryBelow="0" summaryRight="0"/>
  </sheetPr>
  <dimension ref="A1:J3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7.33203125" customWidth="1"/>
    <col min="3" max="3" width="18.164062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38.83203125" customWidth="1"/>
    <col min="9" max="9" width="6.33203125" customWidth="1"/>
    <col min="10" max="10" width="55.5" customWidth="1"/>
  </cols>
  <sheetData>
    <row r="1" spans="1:10" ht="15.75" customHeight="1">
      <c r="A1" s="4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9" t="s">
        <v>2269</v>
      </c>
      <c r="B2" s="11">
        <v>1.7037037037037038E-2</v>
      </c>
      <c r="C2" s="19" t="s">
        <v>14</v>
      </c>
      <c r="D2" s="19" t="s">
        <v>246</v>
      </c>
      <c r="E2" s="13">
        <v>18</v>
      </c>
      <c r="F2" s="13">
        <f>E2-6</f>
        <v>12</v>
      </c>
      <c r="G2" s="15"/>
      <c r="H2" s="15"/>
      <c r="I2" s="15"/>
      <c r="J2" s="15"/>
    </row>
    <row r="3" spans="1:10" ht="15.75" customHeight="1">
      <c r="A3" s="19" t="s">
        <v>2269</v>
      </c>
      <c r="B3" s="11">
        <v>1.7037037037037038E-2</v>
      </c>
      <c r="C3" s="19" t="s">
        <v>13</v>
      </c>
      <c r="D3" s="19" t="s">
        <v>246</v>
      </c>
      <c r="E3" s="19" t="s">
        <v>38</v>
      </c>
      <c r="F3" s="19" t="s">
        <v>38</v>
      </c>
      <c r="G3" s="15"/>
      <c r="H3" s="15"/>
      <c r="I3" s="15"/>
      <c r="J3" s="15"/>
    </row>
    <row r="4" spans="1:10" ht="15.75" customHeight="1">
      <c r="A4" s="19" t="s">
        <v>2269</v>
      </c>
      <c r="B4" s="11">
        <v>1.7071759259259259E-2</v>
      </c>
      <c r="C4" s="19" t="s">
        <v>21</v>
      </c>
      <c r="D4" s="19" t="s">
        <v>246</v>
      </c>
      <c r="E4" s="13">
        <v>16</v>
      </c>
      <c r="F4" s="13">
        <f>E4-10</f>
        <v>6</v>
      </c>
      <c r="G4" s="15"/>
      <c r="H4" s="15"/>
      <c r="I4" s="15"/>
      <c r="J4" s="15"/>
    </row>
    <row r="5" spans="1:10" ht="15.75" customHeight="1">
      <c r="A5" s="19" t="s">
        <v>2269</v>
      </c>
      <c r="B5" s="11">
        <v>2.2615740740740742E-2</v>
      </c>
      <c r="C5" s="19" t="s">
        <v>14</v>
      </c>
      <c r="D5" s="19" t="s">
        <v>15</v>
      </c>
      <c r="E5" s="13">
        <v>16</v>
      </c>
      <c r="F5" s="13">
        <f>E5-3</f>
        <v>13</v>
      </c>
      <c r="G5" s="15"/>
      <c r="H5" s="15"/>
      <c r="I5" s="15"/>
      <c r="J5" s="15"/>
    </row>
    <row r="6" spans="1:10" ht="15.75" customHeight="1">
      <c r="A6" s="19" t="s">
        <v>2269</v>
      </c>
      <c r="B6" s="11">
        <v>2.34375E-2</v>
      </c>
      <c r="C6" s="19" t="s">
        <v>13</v>
      </c>
      <c r="D6" s="19" t="s">
        <v>15</v>
      </c>
      <c r="E6" s="13">
        <v>4</v>
      </c>
      <c r="F6" s="13">
        <f>E6-2</f>
        <v>2</v>
      </c>
      <c r="G6" s="15"/>
      <c r="H6" s="15"/>
      <c r="I6" s="15"/>
      <c r="J6" s="15"/>
    </row>
    <row r="7" spans="1:10" ht="15.75" customHeight="1">
      <c r="A7" s="19" t="s">
        <v>2269</v>
      </c>
      <c r="B7" s="11">
        <v>3.6550925925925924E-2</v>
      </c>
      <c r="C7" s="19" t="s">
        <v>66</v>
      </c>
      <c r="D7" s="19" t="s">
        <v>113</v>
      </c>
      <c r="E7" s="19" t="s">
        <v>38</v>
      </c>
      <c r="F7" s="19" t="s">
        <v>38</v>
      </c>
      <c r="G7" s="15"/>
      <c r="H7" s="15"/>
      <c r="I7" s="15"/>
      <c r="J7" s="19" t="s">
        <v>2270</v>
      </c>
    </row>
    <row r="8" spans="1:10" ht="15.75" customHeight="1">
      <c r="A8" s="19" t="s">
        <v>2269</v>
      </c>
      <c r="B8" s="11">
        <v>5.002314814814815E-2</v>
      </c>
      <c r="C8" s="19" t="s">
        <v>888</v>
      </c>
      <c r="D8" s="19" t="s">
        <v>67</v>
      </c>
      <c r="E8" s="13">
        <v>10</v>
      </c>
      <c r="F8" s="13">
        <f>E8-3</f>
        <v>7</v>
      </c>
      <c r="G8" s="15"/>
      <c r="H8" s="15"/>
      <c r="I8" s="15"/>
      <c r="J8" s="15"/>
    </row>
    <row r="9" spans="1:10" ht="15.75" customHeight="1">
      <c r="A9" s="19" t="s">
        <v>2269</v>
      </c>
      <c r="B9" s="11">
        <v>5.0034722222222223E-2</v>
      </c>
      <c r="C9" s="19" t="s">
        <v>18</v>
      </c>
      <c r="D9" s="19" t="s">
        <v>67</v>
      </c>
      <c r="E9" s="19" t="s">
        <v>20</v>
      </c>
      <c r="F9" s="13">
        <v>1</v>
      </c>
      <c r="G9" s="15"/>
      <c r="H9" s="15"/>
      <c r="I9" s="15"/>
      <c r="J9" s="15"/>
    </row>
    <row r="10" spans="1:10" ht="15.75" customHeight="1">
      <c r="A10" s="19" t="s">
        <v>2269</v>
      </c>
      <c r="B10" s="11">
        <v>5.0034722222222223E-2</v>
      </c>
      <c r="C10" s="19" t="s">
        <v>21</v>
      </c>
      <c r="D10" s="19" t="s">
        <v>321</v>
      </c>
      <c r="E10" s="13">
        <v>25</v>
      </c>
      <c r="F10" s="13">
        <f>E10-10</f>
        <v>15</v>
      </c>
      <c r="G10" s="15"/>
      <c r="H10" s="15"/>
      <c r="I10" s="15"/>
      <c r="J10" s="15"/>
    </row>
    <row r="11" spans="1:10" ht="15.75" customHeight="1">
      <c r="A11" s="19" t="s">
        <v>2269</v>
      </c>
      <c r="B11" s="11">
        <v>5.0057870370370371E-2</v>
      </c>
      <c r="C11" s="19" t="s">
        <v>13</v>
      </c>
      <c r="D11" s="19" t="s">
        <v>321</v>
      </c>
      <c r="E11" s="13">
        <v>15</v>
      </c>
      <c r="F11" s="13">
        <f>E11-2</f>
        <v>13</v>
      </c>
      <c r="G11" s="15"/>
      <c r="H11" s="15"/>
      <c r="I11" s="15"/>
      <c r="J11" s="15"/>
    </row>
    <row r="12" spans="1:10" ht="15.75" customHeight="1">
      <c r="A12" s="19" t="s">
        <v>2269</v>
      </c>
      <c r="B12" s="11">
        <v>5.4456018518518522E-2</v>
      </c>
      <c r="C12" s="19" t="s">
        <v>14</v>
      </c>
      <c r="D12" s="19" t="s">
        <v>15</v>
      </c>
      <c r="E12" s="13">
        <v>11</v>
      </c>
      <c r="F12" s="13">
        <f>E12-3</f>
        <v>8</v>
      </c>
      <c r="G12" s="15"/>
      <c r="H12" s="15"/>
      <c r="I12" s="15"/>
      <c r="J12" s="15"/>
    </row>
    <row r="13" spans="1:10" ht="15.75" customHeight="1">
      <c r="A13" s="19" t="s">
        <v>2269</v>
      </c>
      <c r="B13" s="11">
        <v>5.6261574074074075E-2</v>
      </c>
      <c r="C13" s="19" t="s">
        <v>18</v>
      </c>
      <c r="D13" s="19" t="s">
        <v>34</v>
      </c>
      <c r="E13" s="13">
        <v>21</v>
      </c>
      <c r="F13" s="14">
        <f t="shared" ref="F13:F14" si="0">E13-5</f>
        <v>16</v>
      </c>
      <c r="G13" s="15"/>
      <c r="H13" s="15"/>
      <c r="I13" s="15"/>
      <c r="J13" s="15"/>
    </row>
    <row r="14" spans="1:10" ht="15.75" customHeight="1">
      <c r="A14" s="19" t="s">
        <v>2269</v>
      </c>
      <c r="B14" s="11">
        <v>5.7430555555555554E-2</v>
      </c>
      <c r="C14" s="19" t="s">
        <v>18</v>
      </c>
      <c r="D14" s="19" t="s">
        <v>34</v>
      </c>
      <c r="E14" s="13">
        <v>8</v>
      </c>
      <c r="F14" s="14">
        <f t="shared" si="0"/>
        <v>3</v>
      </c>
      <c r="G14" s="15"/>
      <c r="H14" s="15"/>
      <c r="I14" s="15"/>
      <c r="J14" s="15"/>
    </row>
    <row r="15" spans="1:10" ht="15.75" customHeight="1">
      <c r="A15" s="19" t="s">
        <v>2269</v>
      </c>
      <c r="B15" s="11">
        <v>6.9988425925925926E-2</v>
      </c>
      <c r="C15" s="19" t="s">
        <v>13</v>
      </c>
      <c r="D15" s="19" t="s">
        <v>15</v>
      </c>
      <c r="E15" s="13">
        <v>16</v>
      </c>
      <c r="F15" s="14">
        <f>E15-2</f>
        <v>14</v>
      </c>
      <c r="G15" s="15"/>
      <c r="H15" s="15"/>
      <c r="I15" s="15"/>
      <c r="J15" s="15"/>
    </row>
    <row r="16" spans="1:10" ht="15.75" customHeight="1">
      <c r="A16" s="19" t="s">
        <v>2269</v>
      </c>
      <c r="B16" s="11">
        <v>8.1203703703703708E-2</v>
      </c>
      <c r="C16" s="19" t="s">
        <v>18</v>
      </c>
      <c r="D16" s="19" t="s">
        <v>31</v>
      </c>
      <c r="E16" s="19" t="s">
        <v>17</v>
      </c>
      <c r="F16" s="13">
        <v>20</v>
      </c>
      <c r="G16" s="15"/>
      <c r="H16" s="15"/>
      <c r="I16" s="15"/>
      <c r="J16" s="15"/>
    </row>
    <row r="17" spans="1:10" ht="15.75" customHeight="1">
      <c r="A17" s="19" t="s">
        <v>2269</v>
      </c>
      <c r="B17" s="11">
        <v>8.5115740740740742E-2</v>
      </c>
      <c r="C17" s="19" t="s">
        <v>14</v>
      </c>
      <c r="D17" s="19" t="s">
        <v>15</v>
      </c>
      <c r="E17" s="13">
        <v>11</v>
      </c>
      <c r="F17" s="14">
        <f t="shared" ref="F17:F18" si="1">E17-3</f>
        <v>8</v>
      </c>
      <c r="G17" s="15"/>
      <c r="H17" s="15"/>
      <c r="I17" s="15"/>
      <c r="J17" s="15"/>
    </row>
    <row r="18" spans="1:10" ht="15.75" customHeight="1">
      <c r="A18" s="19" t="s">
        <v>2269</v>
      </c>
      <c r="B18" s="11">
        <v>0.10707175925925926</v>
      </c>
      <c r="C18" s="19" t="s">
        <v>14</v>
      </c>
      <c r="D18" s="19" t="s">
        <v>15</v>
      </c>
      <c r="E18" s="13">
        <v>19</v>
      </c>
      <c r="F18" s="13">
        <f t="shared" si="1"/>
        <v>16</v>
      </c>
      <c r="G18" s="15"/>
      <c r="H18" s="15"/>
      <c r="I18" s="15"/>
      <c r="J18" s="15"/>
    </row>
    <row r="19" spans="1:10" ht="15.75" customHeight="1">
      <c r="A19" s="19" t="s">
        <v>2269</v>
      </c>
      <c r="B19" s="11">
        <v>0.10707175925925926</v>
      </c>
      <c r="C19" s="19" t="s">
        <v>13</v>
      </c>
      <c r="D19" s="19" t="s">
        <v>15</v>
      </c>
      <c r="E19" s="13">
        <v>18</v>
      </c>
      <c r="F19" s="13">
        <f>E19-2</f>
        <v>16</v>
      </c>
      <c r="G19" s="15"/>
      <c r="H19" s="15"/>
      <c r="I19" s="15"/>
      <c r="J19" s="15"/>
    </row>
    <row r="20" spans="1:10" ht="15.75" customHeight="1">
      <c r="A20" s="19" t="s">
        <v>2269</v>
      </c>
      <c r="B20" s="11">
        <v>0.1070949074074074</v>
      </c>
      <c r="C20" s="19" t="s">
        <v>888</v>
      </c>
      <c r="D20" s="19" t="s">
        <v>15</v>
      </c>
      <c r="E20" s="19" t="s">
        <v>38</v>
      </c>
      <c r="F20" s="19" t="s">
        <v>38</v>
      </c>
      <c r="G20" s="15"/>
      <c r="H20" s="15"/>
      <c r="I20" s="15"/>
      <c r="J20" s="15"/>
    </row>
    <row r="21" spans="1:10" ht="15.75" customHeight="1">
      <c r="A21" s="19" t="s">
        <v>2269</v>
      </c>
      <c r="B21" s="11">
        <v>0.11157407407407408</v>
      </c>
      <c r="C21" s="19" t="s">
        <v>888</v>
      </c>
      <c r="D21" s="19" t="s">
        <v>31</v>
      </c>
      <c r="E21" s="13">
        <v>20</v>
      </c>
      <c r="F21" s="14">
        <f>E21-3</f>
        <v>17</v>
      </c>
      <c r="G21" s="15"/>
      <c r="H21" s="15"/>
      <c r="I21" s="15"/>
      <c r="J21" s="15"/>
    </row>
    <row r="22" spans="1:10" ht="15.75" customHeight="1">
      <c r="A22" s="19" t="s">
        <v>2269</v>
      </c>
      <c r="B22" s="11">
        <v>0.11627314814814815</v>
      </c>
      <c r="C22" s="19" t="s">
        <v>21</v>
      </c>
      <c r="D22" s="19" t="s">
        <v>31</v>
      </c>
      <c r="E22" s="13">
        <v>16</v>
      </c>
      <c r="F22" s="13">
        <f>E22-4</f>
        <v>12</v>
      </c>
      <c r="G22" s="15"/>
      <c r="H22" s="15"/>
      <c r="I22" s="15"/>
      <c r="J22" s="15"/>
    </row>
    <row r="23" spans="1:10" ht="15.75" customHeight="1">
      <c r="A23" s="19" t="s">
        <v>2269</v>
      </c>
      <c r="B23" s="11">
        <v>0.12086805555555556</v>
      </c>
      <c r="C23" s="19" t="s">
        <v>14</v>
      </c>
      <c r="D23" s="19" t="s">
        <v>15</v>
      </c>
      <c r="E23" s="13">
        <v>16</v>
      </c>
      <c r="F23" s="13">
        <f>E23-3</f>
        <v>13</v>
      </c>
      <c r="G23" s="15"/>
      <c r="H23" s="15"/>
      <c r="I23" s="15"/>
      <c r="J23" s="15"/>
    </row>
    <row r="24" spans="1:10" ht="15.75" customHeight="1">
      <c r="A24" s="19" t="s">
        <v>2269</v>
      </c>
      <c r="B24" s="11">
        <v>0.12113425925925926</v>
      </c>
      <c r="C24" s="19" t="s">
        <v>18</v>
      </c>
      <c r="D24" s="19" t="s">
        <v>24</v>
      </c>
      <c r="E24" s="13">
        <v>7</v>
      </c>
      <c r="F24" s="14">
        <f>E24-5</f>
        <v>2</v>
      </c>
      <c r="G24" s="15"/>
      <c r="H24" s="15"/>
      <c r="I24" s="15"/>
      <c r="J24" s="15"/>
    </row>
    <row r="25" spans="1:10" ht="15.75" customHeight="1">
      <c r="A25" s="19" t="s">
        <v>2269</v>
      </c>
      <c r="B25" s="11">
        <v>0.12835648148148149</v>
      </c>
      <c r="C25" s="19" t="s">
        <v>21</v>
      </c>
      <c r="D25" s="19" t="s">
        <v>15</v>
      </c>
      <c r="E25" s="19" t="s">
        <v>20</v>
      </c>
      <c r="F25" s="13">
        <v>1</v>
      </c>
      <c r="G25" s="15"/>
      <c r="H25" s="15"/>
      <c r="I25" s="15"/>
      <c r="J25" s="15"/>
    </row>
    <row r="26" spans="1:10" ht="15.75" customHeight="1">
      <c r="A26" s="19" t="s">
        <v>2269</v>
      </c>
      <c r="B26" s="11">
        <v>0.13037037037037036</v>
      </c>
      <c r="C26" s="19" t="s">
        <v>89</v>
      </c>
      <c r="D26" s="19" t="s">
        <v>15</v>
      </c>
      <c r="E26" s="13">
        <v>10</v>
      </c>
      <c r="F26" s="14">
        <f>E26-3</f>
        <v>7</v>
      </c>
      <c r="G26" s="15"/>
      <c r="H26" s="15"/>
      <c r="I26" s="15"/>
      <c r="J26" s="15"/>
    </row>
    <row r="27" spans="1:10" ht="15.75" customHeight="1">
      <c r="A27" s="19" t="s">
        <v>2269</v>
      </c>
      <c r="B27" s="11">
        <v>0.14092592592592593</v>
      </c>
      <c r="C27" s="19" t="s">
        <v>19</v>
      </c>
      <c r="D27" s="19" t="s">
        <v>31</v>
      </c>
      <c r="E27" s="13">
        <v>16</v>
      </c>
      <c r="F27" s="14">
        <f>E27-1</f>
        <v>15</v>
      </c>
      <c r="G27" s="15"/>
      <c r="H27" s="15"/>
      <c r="I27" s="15"/>
      <c r="J27" s="15"/>
    </row>
    <row r="28" spans="1:10" ht="15.75" customHeight="1">
      <c r="A28" s="19" t="s">
        <v>2269</v>
      </c>
      <c r="B28" s="11">
        <v>0.14100694444444445</v>
      </c>
      <c r="C28" s="19" t="s">
        <v>14</v>
      </c>
      <c r="D28" s="19" t="s">
        <v>31</v>
      </c>
      <c r="E28" s="19" t="s">
        <v>38</v>
      </c>
      <c r="F28" s="19" t="s">
        <v>38</v>
      </c>
      <c r="G28" s="15"/>
      <c r="H28" s="15"/>
      <c r="I28" s="15"/>
      <c r="J28" s="19" t="s">
        <v>2200</v>
      </c>
    </row>
    <row r="29" spans="1:10" ht="15.75" customHeight="1">
      <c r="A29" s="19" t="s">
        <v>2269</v>
      </c>
      <c r="B29" s="11">
        <v>0.14100694444444445</v>
      </c>
      <c r="C29" s="19" t="s">
        <v>14</v>
      </c>
      <c r="D29" s="19" t="s">
        <v>31</v>
      </c>
      <c r="E29" s="13">
        <v>7</v>
      </c>
      <c r="F29" s="13">
        <f>E29-1</f>
        <v>6</v>
      </c>
      <c r="G29" s="15"/>
      <c r="H29" s="15"/>
      <c r="I29" s="15"/>
      <c r="J29" s="15"/>
    </row>
    <row r="30" spans="1:10" ht="15.75" customHeight="1">
      <c r="A30" s="19" t="s">
        <v>2269</v>
      </c>
      <c r="B30" s="11">
        <v>0.15971064814814814</v>
      </c>
      <c r="C30" s="19" t="s">
        <v>18</v>
      </c>
      <c r="D30" s="19" t="s">
        <v>15</v>
      </c>
      <c r="E30" s="13">
        <v>24</v>
      </c>
      <c r="F30" s="13">
        <f>E30-5</f>
        <v>19</v>
      </c>
      <c r="G30" s="15"/>
      <c r="H30" s="15"/>
      <c r="I30" s="15"/>
      <c r="J30" s="15"/>
    </row>
    <row r="31" spans="1:10" ht="15.75" customHeight="1">
      <c r="A31" s="19" t="s">
        <v>2269</v>
      </c>
      <c r="B31" s="11">
        <v>0.15972222222222221</v>
      </c>
      <c r="C31" s="19" t="s">
        <v>14</v>
      </c>
      <c r="D31" s="19" t="s">
        <v>15</v>
      </c>
      <c r="E31" s="13">
        <v>19</v>
      </c>
      <c r="F31" s="13">
        <f>E31-3</f>
        <v>16</v>
      </c>
      <c r="G31" s="15"/>
      <c r="H31" s="15"/>
      <c r="I31" s="15"/>
      <c r="J31" s="15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>
    <outlinePr summaryBelow="0" summaryRight="0"/>
  </sheetPr>
  <dimension ref="A1:J2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3" max="3" width="9.5" customWidth="1"/>
    <col min="4" max="4" width="13.83203125" customWidth="1"/>
    <col min="5" max="5" width="10.5" customWidth="1"/>
    <col min="6" max="6" width="12.5" customWidth="1"/>
    <col min="7" max="7" width="5.1640625" customWidth="1"/>
    <col min="8" max="8" width="12.83203125" customWidth="1"/>
    <col min="9" max="9" width="6.33203125" customWidth="1"/>
    <col min="10" max="10" width="36.6640625" customWidth="1"/>
  </cols>
  <sheetData>
    <row r="1" spans="1:10" ht="15.75" customHeight="1">
      <c r="A1" s="4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9" t="s">
        <v>2301</v>
      </c>
      <c r="B2" s="11">
        <v>1.0902777777777779E-2</v>
      </c>
      <c r="C2" s="19" t="s">
        <v>18</v>
      </c>
      <c r="D2" s="19" t="s">
        <v>101</v>
      </c>
      <c r="E2" s="13">
        <v>11</v>
      </c>
      <c r="F2" s="15"/>
      <c r="G2" s="15"/>
      <c r="H2" s="15"/>
      <c r="I2" s="15"/>
      <c r="J2" s="19" t="s">
        <v>2302</v>
      </c>
    </row>
    <row r="3" spans="1:10" ht="15.75" customHeight="1">
      <c r="A3" s="19" t="s">
        <v>2301</v>
      </c>
      <c r="B3" s="11">
        <v>1.9189814814814816E-2</v>
      </c>
      <c r="C3" s="19" t="s">
        <v>14</v>
      </c>
      <c r="D3" s="19" t="s">
        <v>31</v>
      </c>
      <c r="E3" s="13">
        <v>8</v>
      </c>
      <c r="F3" s="15">
        <f>E3-1</f>
        <v>7</v>
      </c>
      <c r="G3" s="15"/>
      <c r="H3" s="15"/>
      <c r="I3" s="15"/>
      <c r="J3" s="15"/>
    </row>
    <row r="4" spans="1:10" ht="15.75" customHeight="1">
      <c r="A4" s="19" t="s">
        <v>2301</v>
      </c>
      <c r="B4" s="11">
        <v>3.4722222222222224E-2</v>
      </c>
      <c r="C4" s="19" t="s">
        <v>888</v>
      </c>
      <c r="D4" s="19" t="s">
        <v>15</v>
      </c>
      <c r="E4" s="13">
        <v>20</v>
      </c>
      <c r="F4" s="15">
        <f t="shared" ref="F4:F5" si="0">E4-9</f>
        <v>11</v>
      </c>
      <c r="G4" s="15"/>
      <c r="H4" s="15"/>
      <c r="I4" s="15"/>
      <c r="J4" s="15"/>
    </row>
    <row r="5" spans="1:10" ht="15.75" customHeight="1">
      <c r="A5" s="19" t="s">
        <v>2301</v>
      </c>
      <c r="B5" s="11">
        <v>3.7175925925925925E-2</v>
      </c>
      <c r="C5" s="19" t="s">
        <v>888</v>
      </c>
      <c r="D5" s="19" t="s">
        <v>15</v>
      </c>
      <c r="E5" s="13">
        <v>16</v>
      </c>
      <c r="F5" s="15">
        <f t="shared" si="0"/>
        <v>7</v>
      </c>
      <c r="G5" s="15"/>
      <c r="H5" s="15"/>
      <c r="I5" s="15"/>
      <c r="J5" s="15"/>
    </row>
    <row r="6" spans="1:10" ht="15.75" customHeight="1">
      <c r="A6" s="19" t="s">
        <v>2301</v>
      </c>
      <c r="B6" s="11">
        <v>3.7280092592592594E-2</v>
      </c>
      <c r="C6" s="19" t="s">
        <v>18</v>
      </c>
      <c r="D6" s="19" t="s">
        <v>15</v>
      </c>
      <c r="E6" s="13" t="s">
        <v>17</v>
      </c>
      <c r="F6" s="13">
        <v>20</v>
      </c>
      <c r="G6" s="15"/>
      <c r="H6" s="15"/>
      <c r="I6" s="15"/>
      <c r="J6" s="15"/>
    </row>
    <row r="7" spans="1:10" ht="15.75" customHeight="1">
      <c r="A7" s="19" t="s">
        <v>2301</v>
      </c>
      <c r="B7" s="11">
        <v>4.6747685185185184E-2</v>
      </c>
      <c r="C7" s="19" t="s">
        <v>14</v>
      </c>
      <c r="D7" s="19" t="s">
        <v>24</v>
      </c>
      <c r="E7" s="13" t="s">
        <v>38</v>
      </c>
      <c r="F7" s="13" t="s">
        <v>38</v>
      </c>
      <c r="G7" s="15"/>
      <c r="H7" s="15"/>
      <c r="I7" s="15"/>
      <c r="J7" s="15"/>
    </row>
    <row r="8" spans="1:10" ht="15.75" customHeight="1">
      <c r="A8" s="19" t="s">
        <v>2301</v>
      </c>
      <c r="B8" s="11">
        <v>6.1030092592592594E-2</v>
      </c>
      <c r="C8" s="19" t="s">
        <v>19</v>
      </c>
      <c r="D8" s="19" t="s">
        <v>321</v>
      </c>
      <c r="E8" s="13">
        <v>13</v>
      </c>
      <c r="F8" s="15">
        <f>E8-3</f>
        <v>10</v>
      </c>
      <c r="G8" s="15"/>
      <c r="H8" s="15"/>
      <c r="I8" s="15"/>
      <c r="J8" s="15"/>
    </row>
    <row r="9" spans="1:10" ht="15.75" customHeight="1">
      <c r="A9" s="19" t="s">
        <v>2301</v>
      </c>
      <c r="B9" s="11">
        <v>6.1886574074074073E-2</v>
      </c>
      <c r="C9" s="19" t="s">
        <v>18</v>
      </c>
      <c r="D9" s="19" t="s">
        <v>34</v>
      </c>
      <c r="E9" s="13">
        <v>7</v>
      </c>
      <c r="F9" s="15">
        <f t="shared" ref="F9:F10" si="1">E9-5</f>
        <v>2</v>
      </c>
      <c r="G9" s="15"/>
      <c r="H9" s="15"/>
      <c r="I9" s="15"/>
      <c r="J9" s="15"/>
    </row>
    <row r="10" spans="1:10" ht="15.75" customHeight="1">
      <c r="A10" s="19" t="s">
        <v>2301</v>
      </c>
      <c r="B10" s="11">
        <v>6.1932870370370367E-2</v>
      </c>
      <c r="C10" s="19" t="s">
        <v>14</v>
      </c>
      <c r="D10" s="19" t="s">
        <v>34</v>
      </c>
      <c r="E10" s="13">
        <v>20</v>
      </c>
      <c r="F10" s="15">
        <f t="shared" si="1"/>
        <v>15</v>
      </c>
      <c r="G10" s="15"/>
      <c r="H10" s="15"/>
      <c r="I10" s="15"/>
      <c r="J10" s="15"/>
    </row>
    <row r="11" spans="1:10" ht="15.75" customHeight="1">
      <c r="A11" s="19" t="s">
        <v>2301</v>
      </c>
      <c r="B11" s="11">
        <v>6.8946759259259263E-2</v>
      </c>
      <c r="C11" s="19" t="s">
        <v>21</v>
      </c>
      <c r="D11" s="19" t="s">
        <v>15</v>
      </c>
      <c r="E11" s="13">
        <v>20</v>
      </c>
      <c r="F11" s="15">
        <f>E11-4</f>
        <v>16</v>
      </c>
      <c r="G11" s="15"/>
      <c r="H11" s="15"/>
      <c r="I11" s="15"/>
      <c r="J11" s="15"/>
    </row>
    <row r="12" spans="1:10" ht="15.75" customHeight="1">
      <c r="A12" s="19" t="s">
        <v>2301</v>
      </c>
      <c r="B12" s="11">
        <v>7.2233796296296296E-2</v>
      </c>
      <c r="C12" s="19" t="s">
        <v>19</v>
      </c>
      <c r="D12" s="19" t="s">
        <v>30</v>
      </c>
      <c r="E12" s="13">
        <v>28</v>
      </c>
      <c r="F12" s="15">
        <f>E12-10</f>
        <v>18</v>
      </c>
      <c r="G12" s="15"/>
      <c r="H12" s="15"/>
      <c r="I12" s="15"/>
      <c r="J12" s="19" t="s">
        <v>1244</v>
      </c>
    </row>
    <row r="13" spans="1:10" ht="15.75" customHeight="1">
      <c r="A13" s="19" t="s">
        <v>2301</v>
      </c>
      <c r="B13" s="11">
        <v>7.722222222222222E-2</v>
      </c>
      <c r="C13" s="19" t="s">
        <v>14</v>
      </c>
      <c r="D13" s="19" t="s">
        <v>15</v>
      </c>
      <c r="E13" s="13">
        <v>17</v>
      </c>
      <c r="F13" s="15">
        <f>E13-3</f>
        <v>14</v>
      </c>
      <c r="G13" s="15"/>
      <c r="H13" s="15"/>
      <c r="I13" s="15"/>
      <c r="J13" s="15"/>
    </row>
    <row r="14" spans="1:10" ht="15.75" customHeight="1">
      <c r="A14" s="19" t="s">
        <v>2301</v>
      </c>
      <c r="B14" s="11">
        <v>0.10342592592592592</v>
      </c>
      <c r="C14" s="19" t="s">
        <v>21</v>
      </c>
      <c r="D14" s="19" t="s">
        <v>321</v>
      </c>
      <c r="E14" s="13">
        <v>13</v>
      </c>
      <c r="F14" s="15">
        <f>E14-10</f>
        <v>3</v>
      </c>
      <c r="G14" s="15"/>
      <c r="H14" s="15"/>
      <c r="I14" s="15"/>
      <c r="J14" s="15"/>
    </row>
    <row r="15" spans="1:10" ht="15.75" customHeight="1">
      <c r="A15" s="19" t="s">
        <v>2301</v>
      </c>
      <c r="B15" s="11">
        <v>0.11959490740740741</v>
      </c>
      <c r="C15" s="19" t="s">
        <v>89</v>
      </c>
      <c r="D15" s="19" t="s">
        <v>15</v>
      </c>
      <c r="E15" s="13" t="s">
        <v>38</v>
      </c>
      <c r="F15" s="13" t="s">
        <v>38</v>
      </c>
      <c r="G15" s="15"/>
      <c r="H15" s="15"/>
      <c r="I15" s="15"/>
      <c r="J15" s="19" t="s">
        <v>2042</v>
      </c>
    </row>
    <row r="16" spans="1:10" ht="15.75" customHeight="1">
      <c r="A16" s="19" t="s">
        <v>2301</v>
      </c>
      <c r="B16" s="11">
        <v>0.11959490740740741</v>
      </c>
      <c r="C16" s="19" t="s">
        <v>89</v>
      </c>
      <c r="D16" s="19" t="s">
        <v>15</v>
      </c>
      <c r="E16" s="13">
        <v>14</v>
      </c>
      <c r="F16" s="15">
        <f>E16-3</f>
        <v>11</v>
      </c>
      <c r="G16" s="15"/>
      <c r="H16" s="15"/>
      <c r="I16" s="15"/>
      <c r="J16" s="19" t="s">
        <v>2043</v>
      </c>
    </row>
    <row r="17" spans="1:10" ht="15.75" customHeight="1">
      <c r="A17" s="19" t="s">
        <v>2301</v>
      </c>
      <c r="B17" s="11">
        <v>0.12105324074074074</v>
      </c>
      <c r="C17" s="19" t="s">
        <v>19</v>
      </c>
      <c r="D17" s="19" t="s">
        <v>31</v>
      </c>
      <c r="E17" s="13" t="s">
        <v>38</v>
      </c>
      <c r="F17" s="13" t="s">
        <v>38</v>
      </c>
      <c r="G17" s="15"/>
      <c r="H17" s="15"/>
      <c r="I17" s="15"/>
      <c r="J17" s="19" t="s">
        <v>56</v>
      </c>
    </row>
    <row r="18" spans="1:10" ht="15.75" customHeight="1">
      <c r="A18" s="19" t="s">
        <v>2301</v>
      </c>
      <c r="B18" s="11">
        <v>0.12105324074074074</v>
      </c>
      <c r="C18" s="19" t="s">
        <v>19</v>
      </c>
      <c r="D18" s="19" t="s">
        <v>31</v>
      </c>
      <c r="E18" s="13">
        <v>12</v>
      </c>
      <c r="F18" s="13">
        <v>11</v>
      </c>
      <c r="G18" s="15"/>
      <c r="H18" s="15"/>
      <c r="I18" s="15"/>
      <c r="J18" s="19" t="s">
        <v>57</v>
      </c>
    </row>
    <row r="19" spans="1:10" ht="15.75" customHeight="1">
      <c r="A19" s="19" t="s">
        <v>2301</v>
      </c>
      <c r="B19" s="11">
        <v>0.12864583333333332</v>
      </c>
      <c r="C19" s="19" t="s">
        <v>19</v>
      </c>
      <c r="D19" s="19" t="s">
        <v>27</v>
      </c>
      <c r="E19" s="13">
        <v>29</v>
      </c>
      <c r="F19" s="15">
        <f>E19-13</f>
        <v>16</v>
      </c>
      <c r="G19" s="15"/>
      <c r="H19" s="15"/>
      <c r="I19" s="15"/>
      <c r="J19" s="15"/>
    </row>
    <row r="20" spans="1:10" ht="15.75" customHeight="1">
      <c r="A20" s="19" t="s">
        <v>2301</v>
      </c>
      <c r="B20" s="11">
        <v>0.13035879629629629</v>
      </c>
      <c r="C20" s="19" t="s">
        <v>14</v>
      </c>
      <c r="D20" s="19" t="s">
        <v>15</v>
      </c>
      <c r="E20" s="13">
        <v>19</v>
      </c>
      <c r="F20" s="15">
        <f>E20-3</f>
        <v>16</v>
      </c>
      <c r="G20" s="15"/>
      <c r="H20" s="15"/>
      <c r="I20" s="15"/>
      <c r="J20" s="15"/>
    </row>
    <row r="21" spans="1:10" ht="15.75" customHeight="1">
      <c r="A21" s="19" t="s">
        <v>2301</v>
      </c>
      <c r="B21" s="11">
        <v>0.13719907407407408</v>
      </c>
      <c r="C21" s="19" t="s">
        <v>21</v>
      </c>
      <c r="D21" s="19" t="s">
        <v>45</v>
      </c>
      <c r="E21" s="13">
        <v>32</v>
      </c>
      <c r="F21" s="15"/>
      <c r="G21" s="15"/>
      <c r="H21" s="15"/>
      <c r="I21" s="15"/>
      <c r="J21" s="19" t="s">
        <v>2316</v>
      </c>
    </row>
    <row r="22" spans="1:10" ht="15.75" customHeight="1">
      <c r="A22" s="19" t="s">
        <v>2301</v>
      </c>
      <c r="B22" s="11">
        <v>0.13819444444444445</v>
      </c>
      <c r="C22" s="19" t="s">
        <v>21</v>
      </c>
      <c r="D22" s="19" t="s">
        <v>45</v>
      </c>
      <c r="E22" s="13">
        <v>92</v>
      </c>
      <c r="F22" s="15"/>
      <c r="G22" s="15"/>
      <c r="H22" s="15"/>
      <c r="I22" s="15"/>
      <c r="J22" s="19" t="s">
        <v>2316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>
    <outlinePr summaryBelow="0" summaryRight="0"/>
  </sheetPr>
  <dimension ref="A1:J3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7.33203125" customWidth="1"/>
    <col min="3" max="3" width="9.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12.83203125" customWidth="1"/>
    <col min="9" max="9" width="6.33203125" customWidth="1"/>
    <col min="10" max="10" width="35" customWidth="1"/>
  </cols>
  <sheetData>
    <row r="1" spans="1:10" ht="15.75" customHeight="1">
      <c r="A1" s="4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9" t="s">
        <v>2328</v>
      </c>
      <c r="B2" s="11">
        <v>1.457175925925926E-2</v>
      </c>
      <c r="C2" s="19" t="s">
        <v>888</v>
      </c>
      <c r="D2" s="19" t="s">
        <v>15</v>
      </c>
      <c r="E2" s="13">
        <v>14</v>
      </c>
      <c r="F2" s="14">
        <f>E2-9</f>
        <v>5</v>
      </c>
      <c r="G2" s="15"/>
      <c r="H2" s="15"/>
      <c r="I2" s="15"/>
      <c r="J2" s="15"/>
    </row>
    <row r="3" spans="1:10" ht="15.75" customHeight="1">
      <c r="A3" s="19" t="s">
        <v>2328</v>
      </c>
      <c r="B3" s="11">
        <v>1.9120370370370371E-2</v>
      </c>
      <c r="C3" s="19" t="s">
        <v>888</v>
      </c>
      <c r="D3" s="19" t="s">
        <v>15</v>
      </c>
      <c r="E3" s="13" t="s">
        <v>38</v>
      </c>
      <c r="F3" s="13" t="s">
        <v>38</v>
      </c>
      <c r="G3" s="15"/>
      <c r="H3" s="15"/>
      <c r="I3" s="15"/>
      <c r="J3" s="15"/>
    </row>
    <row r="4" spans="1:10" ht="15.75" customHeight="1">
      <c r="A4" s="19" t="s">
        <v>2328</v>
      </c>
      <c r="B4" s="11">
        <v>1.9282407407407408E-2</v>
      </c>
      <c r="C4" s="19" t="s">
        <v>18</v>
      </c>
      <c r="D4" s="19" t="s">
        <v>15</v>
      </c>
      <c r="E4" s="13">
        <v>23</v>
      </c>
      <c r="F4" s="14">
        <f>E4-5</f>
        <v>18</v>
      </c>
      <c r="G4" s="15"/>
      <c r="H4" s="15"/>
      <c r="I4" s="15"/>
      <c r="J4" s="15"/>
    </row>
    <row r="5" spans="1:10" ht="15.75" customHeight="1">
      <c r="A5" s="19" t="s">
        <v>2328</v>
      </c>
      <c r="B5" s="11">
        <v>2.2280092592592591E-2</v>
      </c>
      <c r="C5" s="19" t="s">
        <v>888</v>
      </c>
      <c r="D5" s="19" t="s">
        <v>62</v>
      </c>
      <c r="E5" s="13">
        <v>6</v>
      </c>
      <c r="F5" s="14">
        <f>E5-2</f>
        <v>4</v>
      </c>
      <c r="G5" s="15"/>
      <c r="H5" s="15"/>
      <c r="I5" s="15"/>
      <c r="J5" s="15"/>
    </row>
    <row r="6" spans="1:10" ht="15.75" customHeight="1">
      <c r="A6" s="19" t="s">
        <v>2328</v>
      </c>
      <c r="B6" s="11">
        <v>2.4791666666666667E-2</v>
      </c>
      <c r="C6" s="19" t="s">
        <v>19</v>
      </c>
      <c r="D6" s="19" t="s">
        <v>22</v>
      </c>
      <c r="E6" s="13" t="s">
        <v>38</v>
      </c>
      <c r="F6" s="13" t="s">
        <v>38</v>
      </c>
      <c r="G6" s="15"/>
      <c r="H6" s="15"/>
      <c r="I6" s="15"/>
      <c r="J6" s="19" t="s">
        <v>56</v>
      </c>
    </row>
    <row r="7" spans="1:10" ht="15.75" customHeight="1">
      <c r="A7" s="19" t="s">
        <v>2328</v>
      </c>
      <c r="B7" s="11">
        <v>2.4791666666666667E-2</v>
      </c>
      <c r="C7" s="19" t="s">
        <v>19</v>
      </c>
      <c r="D7" s="19" t="s">
        <v>22</v>
      </c>
      <c r="E7" s="13">
        <v>21</v>
      </c>
      <c r="F7" s="14">
        <f>E7-13</f>
        <v>8</v>
      </c>
      <c r="G7" s="15"/>
      <c r="H7" s="15"/>
      <c r="I7" s="15"/>
      <c r="J7" s="19" t="s">
        <v>57</v>
      </c>
    </row>
    <row r="8" spans="1:10" ht="15.75" customHeight="1">
      <c r="A8" s="19" t="s">
        <v>2328</v>
      </c>
      <c r="B8" s="11">
        <v>2.537037037037037E-2</v>
      </c>
      <c r="C8" s="19" t="s">
        <v>14</v>
      </c>
      <c r="D8" s="19" t="s">
        <v>22</v>
      </c>
      <c r="E8" s="13">
        <v>25</v>
      </c>
      <c r="F8" s="14">
        <f t="shared" ref="F8:F9" si="0">E8-9</f>
        <v>16</v>
      </c>
      <c r="G8" s="15"/>
      <c r="H8" s="15"/>
      <c r="I8" s="15"/>
      <c r="J8" s="15"/>
    </row>
    <row r="9" spans="1:10" ht="15.75" customHeight="1">
      <c r="A9" s="19" t="s">
        <v>2328</v>
      </c>
      <c r="B9" s="11">
        <v>2.7141203703703702E-2</v>
      </c>
      <c r="C9" s="19" t="s">
        <v>888</v>
      </c>
      <c r="D9" s="19" t="s">
        <v>15</v>
      </c>
      <c r="E9" s="13">
        <v>28</v>
      </c>
      <c r="F9" s="14">
        <f t="shared" si="0"/>
        <v>19</v>
      </c>
      <c r="G9" s="15"/>
      <c r="H9" s="15"/>
      <c r="I9" s="15"/>
      <c r="J9" s="15"/>
    </row>
    <row r="10" spans="1:10" ht="15.75" customHeight="1">
      <c r="A10" s="19" t="s">
        <v>2328</v>
      </c>
      <c r="B10" s="11">
        <v>2.9039351851851851E-2</v>
      </c>
      <c r="C10" s="19" t="s">
        <v>13</v>
      </c>
      <c r="D10" s="19" t="s">
        <v>135</v>
      </c>
      <c r="E10" s="13">
        <v>8</v>
      </c>
      <c r="F10" s="14">
        <f>E10-5</f>
        <v>3</v>
      </c>
      <c r="G10" s="15"/>
      <c r="H10" s="15"/>
      <c r="I10" s="15"/>
      <c r="J10" s="15"/>
    </row>
    <row r="11" spans="1:10" ht="15.75" customHeight="1">
      <c r="A11" s="19" t="s">
        <v>2328</v>
      </c>
      <c r="B11" s="11">
        <v>2.9398148148148149E-2</v>
      </c>
      <c r="C11" s="19" t="s">
        <v>18</v>
      </c>
      <c r="D11" s="19" t="s">
        <v>109</v>
      </c>
      <c r="E11" s="13">
        <v>6</v>
      </c>
      <c r="F11" s="14">
        <f>E11-3</f>
        <v>3</v>
      </c>
      <c r="G11" s="15"/>
      <c r="H11" s="15"/>
      <c r="I11" s="15"/>
      <c r="J11" s="15"/>
    </row>
    <row r="12" spans="1:10" ht="15.75" customHeight="1">
      <c r="A12" s="19" t="s">
        <v>2328</v>
      </c>
      <c r="B12" s="11">
        <v>3.1041666666666665E-2</v>
      </c>
      <c r="C12" s="19" t="s">
        <v>13</v>
      </c>
      <c r="D12" s="19" t="s">
        <v>15</v>
      </c>
      <c r="E12" s="13">
        <v>17</v>
      </c>
      <c r="F12" s="14">
        <f>E12-2</f>
        <v>15</v>
      </c>
      <c r="G12" s="15"/>
      <c r="H12" s="15"/>
      <c r="I12" s="15"/>
      <c r="J12" s="15"/>
    </row>
    <row r="13" spans="1:10" ht="15.75" customHeight="1">
      <c r="A13" s="19" t="s">
        <v>2328</v>
      </c>
      <c r="B13" s="11">
        <v>3.9247685185185184E-2</v>
      </c>
      <c r="C13" s="19" t="s">
        <v>18</v>
      </c>
      <c r="D13" s="19" t="s">
        <v>15</v>
      </c>
      <c r="E13" s="13">
        <v>11</v>
      </c>
      <c r="F13" s="14">
        <f>E13-5</f>
        <v>6</v>
      </c>
      <c r="G13" s="15"/>
      <c r="H13" s="15"/>
      <c r="I13" s="15"/>
      <c r="J13" s="15"/>
    </row>
    <row r="14" spans="1:10" ht="15.75" customHeight="1">
      <c r="A14" s="19" t="s">
        <v>2328</v>
      </c>
      <c r="B14" s="11">
        <v>4.2326388888888886E-2</v>
      </c>
      <c r="C14" s="19" t="s">
        <v>19</v>
      </c>
      <c r="D14" s="19" t="s">
        <v>15</v>
      </c>
      <c r="E14" s="13">
        <v>10</v>
      </c>
      <c r="F14" s="14">
        <f>E14-0</f>
        <v>10</v>
      </c>
      <c r="G14" s="15"/>
      <c r="H14" s="15"/>
      <c r="I14" s="15"/>
      <c r="J14" s="15"/>
    </row>
    <row r="15" spans="1:10" ht="15.75" customHeight="1">
      <c r="A15" s="19" t="s">
        <v>2328</v>
      </c>
      <c r="B15" s="11">
        <v>4.4409722222222225E-2</v>
      </c>
      <c r="C15" s="19" t="s">
        <v>888</v>
      </c>
      <c r="D15" s="19" t="s">
        <v>15</v>
      </c>
      <c r="E15" s="13">
        <v>22</v>
      </c>
      <c r="F15" s="14">
        <f>E15-9</f>
        <v>13</v>
      </c>
      <c r="G15" s="15"/>
      <c r="H15" s="15"/>
      <c r="I15" s="15"/>
      <c r="J15" s="15"/>
    </row>
    <row r="16" spans="1:10" ht="15.75" customHeight="1">
      <c r="A16" s="19" t="s">
        <v>2328</v>
      </c>
      <c r="B16" s="11">
        <v>4.6851851851851853E-2</v>
      </c>
      <c r="C16" s="19" t="s">
        <v>19</v>
      </c>
      <c r="D16" s="19" t="s">
        <v>15</v>
      </c>
      <c r="E16" s="13">
        <v>14</v>
      </c>
      <c r="F16" s="14">
        <f>E16-0</f>
        <v>14</v>
      </c>
      <c r="G16" s="15"/>
      <c r="H16" s="15"/>
      <c r="I16" s="15"/>
      <c r="J16" s="15"/>
    </row>
    <row r="17" spans="1:10" ht="15.75" customHeight="1">
      <c r="A17" s="19" t="s">
        <v>2328</v>
      </c>
      <c r="B17" s="11">
        <v>4.6851851851851853E-2</v>
      </c>
      <c r="C17" s="19" t="s">
        <v>21</v>
      </c>
      <c r="D17" s="19" t="s">
        <v>15</v>
      </c>
      <c r="E17" s="13" t="s">
        <v>38</v>
      </c>
      <c r="F17" s="13" t="s">
        <v>38</v>
      </c>
      <c r="G17" s="15"/>
      <c r="H17" s="15"/>
      <c r="I17" s="15"/>
      <c r="J17" s="19" t="s">
        <v>56</v>
      </c>
    </row>
    <row r="18" spans="1:10" ht="15.75" customHeight="1">
      <c r="A18" s="19" t="s">
        <v>2328</v>
      </c>
      <c r="B18" s="11">
        <v>4.6851851851851853E-2</v>
      </c>
      <c r="C18" s="19" t="s">
        <v>21</v>
      </c>
      <c r="D18" s="19" t="s">
        <v>15</v>
      </c>
      <c r="E18" s="13" t="s">
        <v>17</v>
      </c>
      <c r="F18" s="13">
        <v>20</v>
      </c>
      <c r="G18" s="15"/>
      <c r="H18" s="15"/>
      <c r="I18" s="15"/>
      <c r="J18" s="19" t="s">
        <v>57</v>
      </c>
    </row>
    <row r="19" spans="1:10" ht="15.75" customHeight="1">
      <c r="A19" s="19" t="s">
        <v>2328</v>
      </c>
      <c r="B19" s="11">
        <v>4.6851851851851853E-2</v>
      </c>
      <c r="C19" s="19" t="s">
        <v>18</v>
      </c>
      <c r="D19" s="19" t="s">
        <v>15</v>
      </c>
      <c r="E19" s="13" t="s">
        <v>38</v>
      </c>
      <c r="F19" s="13" t="s">
        <v>38</v>
      </c>
      <c r="G19" s="15"/>
      <c r="H19" s="15"/>
      <c r="I19" s="15"/>
      <c r="J19" s="19" t="s">
        <v>56</v>
      </c>
    </row>
    <row r="20" spans="1:10" ht="15.75" customHeight="1">
      <c r="A20" s="19" t="s">
        <v>2328</v>
      </c>
      <c r="B20" s="11">
        <v>4.6851851851851853E-2</v>
      </c>
      <c r="C20" s="19" t="s">
        <v>18</v>
      </c>
      <c r="D20" s="19" t="s">
        <v>15</v>
      </c>
      <c r="E20" s="13">
        <v>11</v>
      </c>
      <c r="F20" s="13">
        <v>7</v>
      </c>
      <c r="G20" s="15"/>
      <c r="H20" s="15"/>
      <c r="I20" s="15"/>
      <c r="J20" s="19" t="s">
        <v>2348</v>
      </c>
    </row>
    <row r="21" spans="1:10" ht="15.75" customHeight="1">
      <c r="A21" s="19" t="s">
        <v>2328</v>
      </c>
      <c r="B21" s="11">
        <v>5.0347222222222224E-2</v>
      </c>
      <c r="C21" s="19" t="s">
        <v>21</v>
      </c>
      <c r="D21" s="19" t="s">
        <v>109</v>
      </c>
      <c r="E21" s="13">
        <v>20</v>
      </c>
      <c r="F21" s="14">
        <f t="shared" ref="F21:F22" si="1">E21-3</f>
        <v>17</v>
      </c>
      <c r="G21" s="15"/>
      <c r="H21" s="15"/>
      <c r="I21" s="15"/>
      <c r="J21" s="19" t="s">
        <v>2351</v>
      </c>
    </row>
    <row r="22" spans="1:10" ht="15.75" customHeight="1">
      <c r="A22" s="19" t="s">
        <v>2328</v>
      </c>
      <c r="B22" s="11">
        <v>5.0347222222222224E-2</v>
      </c>
      <c r="C22" s="19" t="s">
        <v>18</v>
      </c>
      <c r="D22" s="19" t="s">
        <v>109</v>
      </c>
      <c r="E22" s="13">
        <v>6</v>
      </c>
      <c r="F22" s="14">
        <f t="shared" si="1"/>
        <v>3</v>
      </c>
      <c r="G22" s="15"/>
      <c r="H22" s="15"/>
      <c r="I22" s="15"/>
      <c r="J22" s="19" t="s">
        <v>2351</v>
      </c>
    </row>
    <row r="23" spans="1:10" ht="15.75" customHeight="1">
      <c r="A23" s="19" t="s">
        <v>2328</v>
      </c>
      <c r="B23" s="11">
        <v>5.1354166666666666E-2</v>
      </c>
      <c r="C23" s="19" t="s">
        <v>18</v>
      </c>
      <c r="D23" s="19" t="s">
        <v>2353</v>
      </c>
      <c r="E23" s="13">
        <v>18</v>
      </c>
      <c r="F23" s="13">
        <v>18</v>
      </c>
      <c r="G23" s="15"/>
      <c r="H23" s="15"/>
      <c r="I23" s="15"/>
      <c r="J23" s="19" t="s">
        <v>2354</v>
      </c>
    </row>
    <row r="24" spans="1:10" ht="15.75" customHeight="1">
      <c r="A24" s="19" t="s">
        <v>2328</v>
      </c>
      <c r="B24" s="11">
        <v>7.2824074074074069E-2</v>
      </c>
      <c r="C24" s="19" t="s">
        <v>19</v>
      </c>
      <c r="D24" s="19" t="s">
        <v>78</v>
      </c>
      <c r="E24" s="13" t="s">
        <v>17</v>
      </c>
      <c r="F24" s="13">
        <v>20</v>
      </c>
      <c r="G24" s="15"/>
      <c r="H24" s="15"/>
      <c r="I24" s="15"/>
      <c r="J24" s="15"/>
    </row>
    <row r="25" spans="1:10" ht="15.75" customHeight="1">
      <c r="A25" s="19" t="s">
        <v>2328</v>
      </c>
      <c r="B25" s="11">
        <v>7.4421296296296291E-2</v>
      </c>
      <c r="C25" s="19" t="s">
        <v>19</v>
      </c>
      <c r="D25" s="19" t="s">
        <v>78</v>
      </c>
      <c r="E25" s="13">
        <v>14</v>
      </c>
      <c r="F25" s="14">
        <f>E25-3</f>
        <v>11</v>
      </c>
      <c r="G25" s="15"/>
      <c r="H25" s="15"/>
      <c r="I25" s="15"/>
      <c r="J25" s="15"/>
    </row>
    <row r="26" spans="1:10" ht="15.75" customHeight="1">
      <c r="A26" s="19" t="s">
        <v>2328</v>
      </c>
      <c r="B26" s="11">
        <v>7.5717592592592586E-2</v>
      </c>
      <c r="C26" s="19" t="s">
        <v>19</v>
      </c>
      <c r="D26" s="19" t="s">
        <v>245</v>
      </c>
      <c r="E26" s="13">
        <v>15</v>
      </c>
      <c r="F26" s="14">
        <f t="shared" ref="F26:F27" si="2">E26-7</f>
        <v>8</v>
      </c>
      <c r="G26" s="15"/>
      <c r="H26" s="15"/>
      <c r="I26" s="15"/>
      <c r="J26" s="19" t="s">
        <v>2359</v>
      </c>
    </row>
    <row r="27" spans="1:10" ht="15.75" customHeight="1">
      <c r="A27" s="19" t="s">
        <v>2328</v>
      </c>
      <c r="B27" s="11">
        <v>7.7430555555555558E-2</v>
      </c>
      <c r="C27" s="19" t="s">
        <v>19</v>
      </c>
      <c r="D27" s="19" t="s">
        <v>245</v>
      </c>
      <c r="E27" s="13">
        <v>14</v>
      </c>
      <c r="F27" s="14">
        <f t="shared" si="2"/>
        <v>7</v>
      </c>
      <c r="G27" s="15"/>
      <c r="H27" s="15"/>
      <c r="I27" s="15"/>
      <c r="J27" s="19" t="s">
        <v>2359</v>
      </c>
    </row>
    <row r="28" spans="1:10" ht="15.75" customHeight="1">
      <c r="A28" s="19" t="s">
        <v>2328</v>
      </c>
      <c r="B28" s="11">
        <v>8.4409722222222219E-2</v>
      </c>
      <c r="C28" s="19" t="s">
        <v>14</v>
      </c>
      <c r="D28" s="19" t="s">
        <v>246</v>
      </c>
      <c r="E28" s="13">
        <v>20</v>
      </c>
      <c r="F28" s="14">
        <f>E28-6</f>
        <v>14</v>
      </c>
      <c r="G28" s="15"/>
      <c r="H28" s="15"/>
      <c r="I28" s="15"/>
      <c r="J28" s="15"/>
    </row>
    <row r="29" spans="1:10" ht="15.75" customHeight="1">
      <c r="A29" s="19" t="s">
        <v>2328</v>
      </c>
      <c r="B29" s="11">
        <v>8.8275462962962958E-2</v>
      </c>
      <c r="C29" s="19" t="s">
        <v>14</v>
      </c>
      <c r="D29" s="19" t="s">
        <v>24</v>
      </c>
      <c r="E29" s="13">
        <v>13</v>
      </c>
      <c r="F29" s="14">
        <f>E29-7</f>
        <v>6</v>
      </c>
      <c r="G29" s="15"/>
      <c r="H29" s="15"/>
      <c r="I29" s="15"/>
      <c r="J29" s="15"/>
    </row>
    <row r="30" spans="1:10" ht="15.75" customHeight="1">
      <c r="A30" s="19" t="s">
        <v>2328</v>
      </c>
      <c r="B30" s="11">
        <v>8.8877314814814812E-2</v>
      </c>
      <c r="C30" s="19" t="s">
        <v>18</v>
      </c>
      <c r="D30" s="19" t="s">
        <v>31</v>
      </c>
      <c r="E30" s="13">
        <v>14</v>
      </c>
      <c r="F30" s="14">
        <f>E30-5</f>
        <v>9</v>
      </c>
      <c r="G30" s="15"/>
      <c r="H30" s="15"/>
      <c r="I30" s="15"/>
      <c r="J30" s="15"/>
    </row>
    <row r="31" spans="1:10" ht="15.75" customHeight="1">
      <c r="A31" s="19" t="s">
        <v>2328</v>
      </c>
      <c r="B31" s="11">
        <v>0.12862268518518519</v>
      </c>
      <c r="C31" s="19" t="s">
        <v>13</v>
      </c>
      <c r="D31" s="19" t="s">
        <v>22</v>
      </c>
      <c r="E31" s="13" t="s">
        <v>17</v>
      </c>
      <c r="F31" s="13">
        <v>20</v>
      </c>
      <c r="G31" s="15"/>
      <c r="H31" s="15"/>
      <c r="I31" s="15"/>
      <c r="J31" s="15"/>
    </row>
    <row r="32" spans="1:10" ht="15.75" customHeight="1">
      <c r="A32" s="19" t="s">
        <v>2328</v>
      </c>
      <c r="B32" s="11">
        <v>0.12971064814814814</v>
      </c>
      <c r="C32" s="19" t="s">
        <v>13</v>
      </c>
      <c r="D32" s="19" t="s">
        <v>116</v>
      </c>
      <c r="E32" s="13">
        <v>23</v>
      </c>
      <c r="F32" s="14">
        <f t="shared" ref="F32:F34" si="3">E32-9</f>
        <v>14</v>
      </c>
      <c r="G32" s="15"/>
      <c r="H32" s="15"/>
      <c r="I32" s="15"/>
      <c r="J32" s="15"/>
    </row>
    <row r="33" spans="1:10" ht="15.75" customHeight="1">
      <c r="A33" s="19" t="s">
        <v>2328</v>
      </c>
      <c r="B33" s="11">
        <v>0.13077546296296297</v>
      </c>
      <c r="C33" s="19" t="s">
        <v>13</v>
      </c>
      <c r="D33" s="19" t="s">
        <v>116</v>
      </c>
      <c r="E33" s="13">
        <v>13</v>
      </c>
      <c r="F33" s="14">
        <f t="shared" si="3"/>
        <v>4</v>
      </c>
      <c r="G33" s="15"/>
      <c r="H33" s="15"/>
      <c r="I33" s="15"/>
      <c r="J33" s="15"/>
    </row>
    <row r="34" spans="1:10" ht="15.75" customHeight="1">
      <c r="A34" s="19" t="s">
        <v>2328</v>
      </c>
      <c r="B34" s="11">
        <v>0.13153935185185187</v>
      </c>
      <c r="C34" s="19" t="s">
        <v>13</v>
      </c>
      <c r="D34" s="19" t="s">
        <v>116</v>
      </c>
      <c r="E34" s="13">
        <v>22</v>
      </c>
      <c r="F34" s="14">
        <f t="shared" si="3"/>
        <v>13</v>
      </c>
      <c r="G34" s="15"/>
      <c r="H34" s="15"/>
      <c r="I34" s="15"/>
      <c r="J34" s="15"/>
    </row>
    <row r="35" spans="1:10" ht="15.75" customHeight="1">
      <c r="A35" s="19" t="s">
        <v>2328</v>
      </c>
      <c r="B35" s="11">
        <v>0.13439814814814816</v>
      </c>
      <c r="C35" s="19" t="s">
        <v>888</v>
      </c>
      <c r="D35" s="19" t="s">
        <v>101</v>
      </c>
      <c r="E35" s="13">
        <v>24</v>
      </c>
      <c r="F35" s="14"/>
      <c r="G35" s="15"/>
      <c r="H35" s="15"/>
      <c r="I35" s="15"/>
      <c r="J35" s="19" t="s">
        <v>2370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>
    <outlinePr summaryBelow="0" summaryRight="0"/>
  </sheetPr>
  <dimension ref="A1:J14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7.33203125" customWidth="1"/>
    <col min="3" max="3" width="9.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21.6640625" customWidth="1"/>
    <col min="9" max="9" width="6.33203125" customWidth="1"/>
    <col min="10" max="10" width="46.33203125" customWidth="1"/>
  </cols>
  <sheetData>
    <row r="1" spans="1:10" ht="15.75" customHeight="1">
      <c r="A1" s="4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9" t="s">
        <v>2375</v>
      </c>
      <c r="B2" s="11">
        <v>1.0567129629629629E-2</v>
      </c>
      <c r="C2" s="19" t="s">
        <v>19</v>
      </c>
      <c r="D2" s="19" t="s">
        <v>68</v>
      </c>
      <c r="E2" s="13" t="s">
        <v>38</v>
      </c>
      <c r="F2" s="13" t="s">
        <v>38</v>
      </c>
      <c r="G2" s="15"/>
      <c r="H2" s="15"/>
      <c r="I2" s="15"/>
      <c r="J2" s="19" t="s">
        <v>56</v>
      </c>
    </row>
    <row r="3" spans="1:10" ht="15.75" customHeight="1">
      <c r="A3" s="19" t="s">
        <v>2375</v>
      </c>
      <c r="B3" s="11">
        <v>1.0567129629629629E-2</v>
      </c>
      <c r="C3" s="19" t="s">
        <v>19</v>
      </c>
      <c r="D3" s="19" t="s">
        <v>68</v>
      </c>
      <c r="E3" s="13">
        <v>11</v>
      </c>
      <c r="F3" s="14">
        <f t="shared" ref="F3:F4" si="0">E3-3</f>
        <v>8</v>
      </c>
      <c r="G3" s="15"/>
      <c r="H3" s="15"/>
      <c r="I3" s="15"/>
      <c r="J3" s="19" t="s">
        <v>57</v>
      </c>
    </row>
    <row r="4" spans="1:10" ht="15.75" customHeight="1">
      <c r="A4" s="19" t="s">
        <v>2375</v>
      </c>
      <c r="B4" s="11">
        <v>1.787037037037037E-2</v>
      </c>
      <c r="C4" s="19" t="s">
        <v>14</v>
      </c>
      <c r="D4" s="19" t="s">
        <v>2190</v>
      </c>
      <c r="E4" s="13">
        <v>14</v>
      </c>
      <c r="F4" s="14">
        <f t="shared" si="0"/>
        <v>11</v>
      </c>
      <c r="G4" s="15"/>
      <c r="H4" s="15"/>
      <c r="I4" s="15"/>
      <c r="J4" s="15"/>
    </row>
    <row r="5" spans="1:10" ht="15.75" customHeight="1">
      <c r="A5" s="19" t="s">
        <v>2375</v>
      </c>
      <c r="B5" s="11">
        <v>1.9212962962962963E-2</v>
      </c>
      <c r="C5" s="19" t="s">
        <v>18</v>
      </c>
      <c r="D5" s="19" t="s">
        <v>22</v>
      </c>
      <c r="E5" s="13">
        <v>17</v>
      </c>
      <c r="F5" s="14">
        <f>E5-4</f>
        <v>13</v>
      </c>
      <c r="G5" s="15"/>
      <c r="H5" s="15"/>
      <c r="I5" s="15"/>
      <c r="J5" s="15"/>
    </row>
    <row r="6" spans="1:10" ht="15.75" customHeight="1">
      <c r="A6" s="19" t="s">
        <v>2375</v>
      </c>
      <c r="B6" s="11">
        <v>2.0312500000000001E-2</v>
      </c>
      <c r="C6" s="19" t="s">
        <v>14</v>
      </c>
      <c r="D6" s="19" t="s">
        <v>52</v>
      </c>
      <c r="E6" s="13">
        <v>27</v>
      </c>
      <c r="F6" s="14">
        <f>E6-9</f>
        <v>18</v>
      </c>
      <c r="G6" s="15"/>
      <c r="H6" s="15"/>
      <c r="I6" s="15"/>
      <c r="J6" s="15"/>
    </row>
    <row r="7" spans="1:10" ht="15.75" customHeight="1">
      <c r="A7" s="19" t="s">
        <v>2375</v>
      </c>
      <c r="B7" s="11">
        <v>2.0833333333333332E-2</v>
      </c>
      <c r="C7" s="19" t="s">
        <v>14</v>
      </c>
      <c r="D7" s="19" t="s">
        <v>2190</v>
      </c>
      <c r="E7" s="13" t="s">
        <v>20</v>
      </c>
      <c r="F7" s="13">
        <v>1</v>
      </c>
      <c r="G7" s="15"/>
      <c r="H7" s="15"/>
      <c r="I7" s="15"/>
      <c r="J7" s="15"/>
    </row>
    <row r="8" spans="1:10" ht="15.75" customHeight="1">
      <c r="A8" s="19" t="s">
        <v>2375</v>
      </c>
      <c r="B8" s="11">
        <v>2.1597222222222223E-2</v>
      </c>
      <c r="C8" s="19" t="s">
        <v>14</v>
      </c>
      <c r="D8" s="19" t="s">
        <v>52</v>
      </c>
      <c r="E8" s="13" t="s">
        <v>38</v>
      </c>
      <c r="F8" s="13" t="s">
        <v>38</v>
      </c>
      <c r="G8" s="15"/>
      <c r="H8" s="15"/>
      <c r="I8" s="15"/>
      <c r="J8" s="19" t="s">
        <v>103</v>
      </c>
    </row>
    <row r="9" spans="1:10" ht="15.75" customHeight="1">
      <c r="A9" s="19" t="s">
        <v>2375</v>
      </c>
      <c r="B9" s="11">
        <v>2.1597222222222223E-2</v>
      </c>
      <c r="C9" s="19" t="s">
        <v>14</v>
      </c>
      <c r="D9" s="19" t="s">
        <v>52</v>
      </c>
      <c r="E9" s="13">
        <v>20</v>
      </c>
      <c r="F9" s="14">
        <f>E9-9</f>
        <v>11</v>
      </c>
      <c r="G9" s="15"/>
      <c r="H9" s="15"/>
      <c r="I9" s="15"/>
      <c r="J9" s="19" t="s">
        <v>105</v>
      </c>
    </row>
    <row r="10" spans="1:10" ht="15.75" customHeight="1">
      <c r="A10" s="19" t="s">
        <v>2375</v>
      </c>
      <c r="B10" s="11">
        <v>2.2685185185185187E-2</v>
      </c>
      <c r="C10" s="19" t="s">
        <v>19</v>
      </c>
      <c r="D10" s="19" t="s">
        <v>22</v>
      </c>
      <c r="E10" s="13">
        <v>27</v>
      </c>
      <c r="F10" s="14">
        <f>E10-13</f>
        <v>14</v>
      </c>
      <c r="G10" s="15"/>
      <c r="H10" s="15"/>
      <c r="I10" s="15"/>
      <c r="J10" s="15"/>
    </row>
    <row r="11" spans="1:10" ht="15.75" customHeight="1">
      <c r="A11" s="19" t="s">
        <v>2375</v>
      </c>
      <c r="B11" s="11">
        <v>2.2708333333333334E-2</v>
      </c>
      <c r="C11" s="19" t="s">
        <v>18</v>
      </c>
      <c r="D11" s="19" t="s">
        <v>22</v>
      </c>
      <c r="E11" s="13">
        <v>7</v>
      </c>
      <c r="F11" s="14">
        <f>E11-4</f>
        <v>3</v>
      </c>
      <c r="G11" s="15"/>
      <c r="H11" s="15"/>
      <c r="I11" s="15"/>
      <c r="J11" s="15"/>
    </row>
    <row r="12" spans="1:10" ht="15.75" customHeight="1">
      <c r="A12" s="19" t="s">
        <v>2375</v>
      </c>
      <c r="B12" s="11">
        <v>2.2743055555555555E-2</v>
      </c>
      <c r="C12" s="19" t="s">
        <v>888</v>
      </c>
      <c r="D12" s="19" t="s">
        <v>22</v>
      </c>
      <c r="E12" s="13">
        <v>12</v>
      </c>
      <c r="F12" s="14">
        <f>E12-1</f>
        <v>11</v>
      </c>
      <c r="G12" s="15"/>
      <c r="H12" s="15"/>
      <c r="I12" s="15"/>
      <c r="J12" s="15"/>
    </row>
    <row r="13" spans="1:10" ht="15.75" customHeight="1">
      <c r="A13" s="19" t="s">
        <v>2375</v>
      </c>
      <c r="B13" s="11">
        <v>2.2754629629629628E-2</v>
      </c>
      <c r="C13" s="19" t="s">
        <v>13</v>
      </c>
      <c r="D13" s="19" t="s">
        <v>22</v>
      </c>
      <c r="E13" s="13">
        <v>13</v>
      </c>
      <c r="F13" s="14">
        <f>E13-0</f>
        <v>13</v>
      </c>
      <c r="G13" s="15"/>
      <c r="H13" s="15"/>
      <c r="I13" s="15"/>
      <c r="J13" s="15"/>
    </row>
    <row r="14" spans="1:10" ht="15.75" customHeight="1">
      <c r="A14" s="19" t="s">
        <v>2375</v>
      </c>
      <c r="B14" s="11">
        <v>2.2777777777777779E-2</v>
      </c>
      <c r="C14" s="19" t="s">
        <v>14</v>
      </c>
      <c r="D14" s="19" t="s">
        <v>22</v>
      </c>
      <c r="E14" s="13">
        <v>21</v>
      </c>
      <c r="F14" s="14">
        <f>E14-9</f>
        <v>12</v>
      </c>
      <c r="G14" s="15"/>
      <c r="H14" s="15"/>
      <c r="I14" s="15"/>
      <c r="J14" s="15"/>
    </row>
    <row r="15" spans="1:10" ht="15.75" customHeight="1">
      <c r="A15" s="19" t="s">
        <v>2375</v>
      </c>
      <c r="B15" s="11">
        <v>2.2800925925925926E-2</v>
      </c>
      <c r="C15" s="19" t="s">
        <v>21</v>
      </c>
      <c r="D15" s="19" t="s">
        <v>22</v>
      </c>
      <c r="E15" s="13">
        <v>7</v>
      </c>
      <c r="F15" s="14">
        <f>E15-1</f>
        <v>6</v>
      </c>
      <c r="G15" s="15"/>
      <c r="H15" s="15"/>
      <c r="I15" s="15"/>
      <c r="J15" s="15"/>
    </row>
    <row r="16" spans="1:10" ht="15.75" customHeight="1">
      <c r="A16" s="19" t="s">
        <v>2375</v>
      </c>
      <c r="B16" s="11">
        <v>2.357638888888889E-2</v>
      </c>
      <c r="C16" s="19" t="s">
        <v>888</v>
      </c>
      <c r="D16" s="19" t="s">
        <v>2190</v>
      </c>
      <c r="E16" s="13">
        <v>22</v>
      </c>
      <c r="F16" s="14">
        <f>E16-9</f>
        <v>13</v>
      </c>
      <c r="G16" s="15"/>
      <c r="H16" s="15"/>
      <c r="I16" s="15"/>
      <c r="J16" s="15"/>
    </row>
    <row r="17" spans="1:10" ht="15.75" customHeight="1">
      <c r="A17" s="19" t="s">
        <v>2375</v>
      </c>
      <c r="B17" s="11">
        <v>2.7696759259259258E-2</v>
      </c>
      <c r="C17" s="19" t="s">
        <v>19</v>
      </c>
      <c r="D17" s="19" t="s">
        <v>16</v>
      </c>
      <c r="E17" s="13">
        <v>23</v>
      </c>
      <c r="F17" s="14">
        <f>E17-5</f>
        <v>18</v>
      </c>
      <c r="G17" s="15"/>
      <c r="H17" s="15"/>
      <c r="I17" s="15"/>
      <c r="J17" s="15"/>
    </row>
    <row r="18" spans="1:10" ht="15.75" customHeight="1">
      <c r="A18" s="19" t="s">
        <v>2375</v>
      </c>
      <c r="B18" s="11">
        <v>2.7800925925925927E-2</v>
      </c>
      <c r="C18" s="19" t="s">
        <v>18</v>
      </c>
      <c r="D18" s="19" t="s">
        <v>16</v>
      </c>
      <c r="E18" s="13">
        <v>19</v>
      </c>
      <c r="F18" s="14">
        <f>E18-4</f>
        <v>15</v>
      </c>
      <c r="G18" s="15"/>
      <c r="H18" s="15"/>
      <c r="I18" s="15"/>
      <c r="J18" s="15"/>
    </row>
    <row r="19" spans="1:10" ht="15.75" customHeight="1">
      <c r="A19" s="19" t="s">
        <v>2375</v>
      </c>
      <c r="B19" s="11">
        <v>2.7824074074074074E-2</v>
      </c>
      <c r="C19" s="19" t="s">
        <v>13</v>
      </c>
      <c r="D19" s="19" t="s">
        <v>16</v>
      </c>
      <c r="E19" s="13">
        <v>17</v>
      </c>
      <c r="F19" s="14">
        <f>E19-0</f>
        <v>17</v>
      </c>
      <c r="G19" s="15"/>
      <c r="H19" s="15"/>
      <c r="I19" s="15"/>
      <c r="J19" s="15"/>
    </row>
    <row r="20" spans="1:10" ht="15.75" customHeight="1">
      <c r="A20" s="19" t="s">
        <v>2375</v>
      </c>
      <c r="B20" s="11">
        <v>2.7835648148148148E-2</v>
      </c>
      <c r="C20" s="19" t="s">
        <v>14</v>
      </c>
      <c r="D20" s="19" t="s">
        <v>16</v>
      </c>
      <c r="E20" s="13">
        <v>15</v>
      </c>
      <c r="F20" s="14">
        <f>E20-5</f>
        <v>10</v>
      </c>
      <c r="G20" s="15"/>
      <c r="H20" s="15"/>
      <c r="I20" s="15"/>
      <c r="J20" s="15"/>
    </row>
    <row r="21" spans="1:10" ht="15.75" customHeight="1">
      <c r="A21" s="19" t="s">
        <v>2375</v>
      </c>
      <c r="B21" s="11">
        <v>2.7997685185185184E-2</v>
      </c>
      <c r="C21" s="19" t="s">
        <v>888</v>
      </c>
      <c r="D21" s="19" t="s">
        <v>16</v>
      </c>
      <c r="E21" s="13">
        <v>13</v>
      </c>
      <c r="F21" s="14">
        <f t="shared" ref="F21:F22" si="1">E21-1</f>
        <v>12</v>
      </c>
      <c r="G21" s="15"/>
      <c r="H21" s="15"/>
      <c r="I21" s="15"/>
      <c r="J21" s="15"/>
    </row>
    <row r="22" spans="1:10" ht="15.75" customHeight="1">
      <c r="A22" s="19" t="s">
        <v>2375</v>
      </c>
      <c r="B22" s="11">
        <v>2.8009259259259258E-2</v>
      </c>
      <c r="C22" s="19" t="s">
        <v>21</v>
      </c>
      <c r="D22" s="19" t="s">
        <v>16</v>
      </c>
      <c r="E22" s="13">
        <v>12</v>
      </c>
      <c r="F22" s="14">
        <f t="shared" si="1"/>
        <v>11</v>
      </c>
      <c r="G22" s="15"/>
      <c r="H22" s="15"/>
      <c r="I22" s="15"/>
      <c r="J22" s="15"/>
    </row>
    <row r="23" spans="1:10" ht="15.75" customHeight="1">
      <c r="A23" s="19" t="s">
        <v>2375</v>
      </c>
      <c r="B23" s="11">
        <v>2.8796296296296296E-2</v>
      </c>
      <c r="C23" s="19" t="s">
        <v>19</v>
      </c>
      <c r="D23" s="19" t="s">
        <v>22</v>
      </c>
      <c r="E23" s="13">
        <v>28</v>
      </c>
      <c r="F23" s="14">
        <f>E23-13</f>
        <v>15</v>
      </c>
      <c r="G23" s="15"/>
      <c r="H23" s="15"/>
      <c r="I23" s="15"/>
      <c r="J23" s="15"/>
    </row>
    <row r="24" spans="1:10" ht="15.75" customHeight="1">
      <c r="A24" s="19" t="s">
        <v>2375</v>
      </c>
      <c r="B24" s="11">
        <v>2.9282407407407406E-2</v>
      </c>
      <c r="C24" s="19" t="s">
        <v>19</v>
      </c>
      <c r="D24" s="19" t="s">
        <v>30</v>
      </c>
      <c r="E24" s="13" t="s">
        <v>38</v>
      </c>
      <c r="F24" s="13" t="s">
        <v>38</v>
      </c>
      <c r="G24" s="15"/>
      <c r="H24" s="15"/>
      <c r="I24" s="15"/>
      <c r="J24" s="19" t="s">
        <v>56</v>
      </c>
    </row>
    <row r="25" spans="1:10" ht="15.75" customHeight="1">
      <c r="A25" s="19" t="s">
        <v>2375</v>
      </c>
      <c r="B25" s="11">
        <v>2.9282407407407406E-2</v>
      </c>
      <c r="C25" s="19" t="s">
        <v>19</v>
      </c>
      <c r="D25" s="19" t="s">
        <v>30</v>
      </c>
      <c r="E25" s="13">
        <v>24</v>
      </c>
      <c r="F25" s="14">
        <f>E25-10</f>
        <v>14</v>
      </c>
      <c r="G25" s="15"/>
      <c r="H25" s="15"/>
      <c r="I25" s="15"/>
      <c r="J25" s="19" t="s">
        <v>1294</v>
      </c>
    </row>
    <row r="26" spans="1:10" ht="15.75" customHeight="1">
      <c r="A26" s="19" t="s">
        <v>2375</v>
      </c>
      <c r="B26" s="11">
        <v>2.9467592592592594E-2</v>
      </c>
      <c r="C26" s="19" t="s">
        <v>19</v>
      </c>
      <c r="D26" s="19" t="s">
        <v>28</v>
      </c>
      <c r="E26" s="13">
        <v>40</v>
      </c>
      <c r="F26" s="14"/>
      <c r="G26" s="15"/>
      <c r="H26" s="19" t="s">
        <v>2389</v>
      </c>
      <c r="I26" s="15"/>
      <c r="J26" s="19" t="s">
        <v>497</v>
      </c>
    </row>
    <row r="27" spans="1:10" ht="15.75" customHeight="1">
      <c r="A27" s="19" t="s">
        <v>2375</v>
      </c>
      <c r="B27" s="11">
        <v>3.0972222222222224E-2</v>
      </c>
      <c r="C27" s="19" t="s">
        <v>18</v>
      </c>
      <c r="D27" s="19" t="s">
        <v>28</v>
      </c>
      <c r="E27" s="13">
        <v>15</v>
      </c>
      <c r="F27" s="14"/>
      <c r="G27" s="15"/>
      <c r="H27" s="19" t="s">
        <v>2390</v>
      </c>
      <c r="I27" s="15"/>
      <c r="J27" s="19" t="s">
        <v>1249</v>
      </c>
    </row>
    <row r="28" spans="1:10" ht="15.75" customHeight="1">
      <c r="A28" s="19" t="s">
        <v>2375</v>
      </c>
      <c r="B28" s="11">
        <v>3.142361111111111E-2</v>
      </c>
      <c r="C28" s="19" t="s">
        <v>14</v>
      </c>
      <c r="D28" s="19" t="s">
        <v>30</v>
      </c>
      <c r="E28" s="13">
        <v>14</v>
      </c>
      <c r="F28" s="14">
        <f>E28-9</f>
        <v>5</v>
      </c>
      <c r="G28" s="15"/>
      <c r="H28" s="15"/>
      <c r="I28" s="15"/>
      <c r="J28" s="19" t="s">
        <v>1041</v>
      </c>
    </row>
    <row r="29" spans="1:10" ht="15.75" customHeight="1">
      <c r="A29" s="19" t="s">
        <v>2375</v>
      </c>
      <c r="B29" s="11">
        <v>3.2893518518518516E-2</v>
      </c>
      <c r="C29" s="19" t="s">
        <v>18</v>
      </c>
      <c r="D29" s="19" t="s">
        <v>62</v>
      </c>
      <c r="E29" s="13">
        <v>14</v>
      </c>
      <c r="F29" s="14">
        <f>E29-2</f>
        <v>12</v>
      </c>
      <c r="G29" s="15"/>
      <c r="H29" s="15"/>
      <c r="I29" s="15"/>
      <c r="J29" s="19" t="s">
        <v>224</v>
      </c>
    </row>
    <row r="30" spans="1:10" ht="15.75" customHeight="1">
      <c r="A30" s="19" t="s">
        <v>2375</v>
      </c>
      <c r="B30" s="11">
        <v>3.3750000000000002E-2</v>
      </c>
      <c r="C30" s="19" t="s">
        <v>18</v>
      </c>
      <c r="D30" s="19" t="s">
        <v>33</v>
      </c>
      <c r="E30" s="13">
        <v>19</v>
      </c>
      <c r="F30" s="14">
        <f>E30-9</f>
        <v>10</v>
      </c>
      <c r="G30" s="15"/>
      <c r="H30" s="15"/>
      <c r="I30" s="15"/>
      <c r="J30" s="19" t="s">
        <v>2392</v>
      </c>
    </row>
    <row r="31" spans="1:10" ht="15.75" customHeight="1">
      <c r="A31" s="19" t="s">
        <v>2375</v>
      </c>
      <c r="B31" s="11">
        <v>3.4212962962962966E-2</v>
      </c>
      <c r="C31" s="19" t="s">
        <v>18</v>
      </c>
      <c r="D31" s="19" t="s">
        <v>28</v>
      </c>
      <c r="E31" s="13">
        <v>42</v>
      </c>
      <c r="F31" s="14"/>
      <c r="G31" s="15"/>
      <c r="H31" s="19" t="s">
        <v>2393</v>
      </c>
      <c r="I31" s="15"/>
      <c r="J31" s="15"/>
    </row>
    <row r="32" spans="1:10" ht="15.75" customHeight="1">
      <c r="A32" s="19" t="s">
        <v>2375</v>
      </c>
      <c r="B32" s="11">
        <v>3.5219907407407408E-2</v>
      </c>
      <c r="C32" s="19" t="s">
        <v>13</v>
      </c>
      <c r="D32" s="19" t="s">
        <v>30</v>
      </c>
      <c r="E32" s="13">
        <v>22</v>
      </c>
      <c r="F32" s="14">
        <f>E32-6</f>
        <v>16</v>
      </c>
      <c r="G32" s="15"/>
      <c r="H32" s="15"/>
      <c r="I32" s="15"/>
      <c r="J32" s="19" t="s">
        <v>2395</v>
      </c>
    </row>
    <row r="33" spans="1:10" ht="15.75" customHeight="1">
      <c r="A33" s="19" t="s">
        <v>2375</v>
      </c>
      <c r="B33" s="11">
        <v>3.5358796296296298E-2</v>
      </c>
      <c r="C33" s="19" t="s">
        <v>13</v>
      </c>
      <c r="D33" s="19" t="s">
        <v>28</v>
      </c>
      <c r="E33" s="13">
        <v>6</v>
      </c>
      <c r="F33" s="14"/>
      <c r="G33" s="15"/>
      <c r="H33" s="19" t="s">
        <v>2396</v>
      </c>
      <c r="I33" s="15"/>
      <c r="J33" s="15"/>
    </row>
    <row r="34" spans="1:10" ht="15.75" customHeight="1">
      <c r="A34" s="19" t="s">
        <v>2375</v>
      </c>
      <c r="B34" s="11">
        <v>3.6388888888888887E-2</v>
      </c>
      <c r="C34" s="19" t="s">
        <v>14</v>
      </c>
      <c r="D34" s="19" t="s">
        <v>52</v>
      </c>
      <c r="E34" s="13">
        <v>21</v>
      </c>
      <c r="F34" s="14">
        <f>E34-9</f>
        <v>12</v>
      </c>
      <c r="G34" s="15"/>
      <c r="H34" s="15"/>
      <c r="I34" s="15"/>
      <c r="J34" s="15"/>
    </row>
    <row r="35" spans="1:10" ht="15.75" customHeight="1">
      <c r="A35" s="19" t="s">
        <v>2375</v>
      </c>
      <c r="B35" s="11">
        <v>3.6631944444444446E-2</v>
      </c>
      <c r="C35" s="19" t="s">
        <v>14</v>
      </c>
      <c r="D35" s="19" t="s">
        <v>30</v>
      </c>
      <c r="E35" s="13" t="s">
        <v>20</v>
      </c>
      <c r="F35" s="13">
        <v>1</v>
      </c>
      <c r="G35" s="15"/>
      <c r="H35" s="15"/>
      <c r="I35" s="15"/>
      <c r="J35" s="19" t="s">
        <v>56</v>
      </c>
    </row>
    <row r="36" spans="1:10" ht="15.75" customHeight="1">
      <c r="A36" s="19" t="s">
        <v>2375</v>
      </c>
      <c r="B36" s="11">
        <v>3.6631944444444446E-2</v>
      </c>
      <c r="C36" s="19" t="s">
        <v>14</v>
      </c>
      <c r="D36" s="19" t="s">
        <v>30</v>
      </c>
      <c r="E36" s="13">
        <v>27</v>
      </c>
      <c r="F36" s="13">
        <v>17</v>
      </c>
      <c r="G36" s="15"/>
      <c r="H36" s="15"/>
      <c r="I36" s="15"/>
      <c r="J36" s="19" t="s">
        <v>297</v>
      </c>
    </row>
    <row r="37" spans="1:10" ht="15.75" customHeight="1">
      <c r="A37" s="19" t="s">
        <v>2375</v>
      </c>
      <c r="B37" s="11">
        <v>3.6701388888888888E-2</v>
      </c>
      <c r="C37" s="19" t="s">
        <v>14</v>
      </c>
      <c r="D37" s="19" t="s">
        <v>28</v>
      </c>
      <c r="E37" s="13">
        <v>10</v>
      </c>
      <c r="F37" s="14"/>
      <c r="G37" s="15"/>
      <c r="H37" s="19" t="s">
        <v>2397</v>
      </c>
      <c r="I37" s="15"/>
      <c r="J37" s="15"/>
    </row>
    <row r="38" spans="1:10" ht="15.75" customHeight="1">
      <c r="A38" s="19" t="s">
        <v>2375</v>
      </c>
      <c r="B38" s="11">
        <v>3.7048611111111109E-2</v>
      </c>
      <c r="C38" s="19" t="s">
        <v>14</v>
      </c>
      <c r="D38" s="19" t="s">
        <v>30</v>
      </c>
      <c r="E38" s="13">
        <v>19</v>
      </c>
      <c r="F38" s="14">
        <f>E38-9</f>
        <v>10</v>
      </c>
      <c r="G38" s="15"/>
      <c r="H38" s="15"/>
      <c r="I38" s="15"/>
      <c r="J38" s="19" t="s">
        <v>32</v>
      </c>
    </row>
    <row r="39" spans="1:10" ht="15.75" customHeight="1">
      <c r="A39" s="19" t="s">
        <v>2375</v>
      </c>
      <c r="B39" s="11">
        <v>3.7071759259259263E-2</v>
      </c>
      <c r="C39" s="19" t="s">
        <v>14</v>
      </c>
      <c r="D39" s="19" t="s">
        <v>28</v>
      </c>
      <c r="E39" s="13">
        <v>11</v>
      </c>
      <c r="F39" s="14"/>
      <c r="G39" s="15"/>
      <c r="H39" s="19" t="s">
        <v>2398</v>
      </c>
      <c r="I39" s="15"/>
      <c r="J39" s="15"/>
    </row>
    <row r="40" spans="1:10" ht="15.75" customHeight="1">
      <c r="A40" s="19" t="s">
        <v>2375</v>
      </c>
      <c r="B40" s="11">
        <v>3.7384259259259256E-2</v>
      </c>
      <c r="C40" s="19" t="s">
        <v>14</v>
      </c>
      <c r="D40" s="19" t="s">
        <v>30</v>
      </c>
      <c r="E40" s="13">
        <v>28</v>
      </c>
      <c r="F40" s="14">
        <f>E40-9</f>
        <v>19</v>
      </c>
      <c r="G40" s="15"/>
      <c r="H40" s="15"/>
      <c r="I40" s="15"/>
      <c r="J40" s="19" t="s">
        <v>32</v>
      </c>
    </row>
    <row r="41" spans="1:10" ht="15.75" customHeight="1">
      <c r="A41" s="19" t="s">
        <v>2375</v>
      </c>
      <c r="B41" s="11">
        <v>3.7418981481481484E-2</v>
      </c>
      <c r="C41" s="19" t="s">
        <v>14</v>
      </c>
      <c r="D41" s="19" t="s">
        <v>28</v>
      </c>
      <c r="E41" s="13">
        <v>9</v>
      </c>
      <c r="F41" s="14"/>
      <c r="G41" s="15"/>
      <c r="H41" s="19" t="s">
        <v>2399</v>
      </c>
      <c r="I41" s="15"/>
      <c r="J41" s="15"/>
    </row>
    <row r="42" spans="1:10" ht="15.75" customHeight="1">
      <c r="A42" s="19" t="s">
        <v>2375</v>
      </c>
      <c r="B42" s="11">
        <v>3.8321759259259257E-2</v>
      </c>
      <c r="C42" s="19" t="s">
        <v>14</v>
      </c>
      <c r="D42" s="19" t="s">
        <v>30</v>
      </c>
      <c r="E42" s="13">
        <v>15</v>
      </c>
      <c r="F42" s="14">
        <f>E42-9</f>
        <v>6</v>
      </c>
      <c r="G42" s="15"/>
      <c r="H42" s="15"/>
      <c r="I42" s="15"/>
      <c r="J42" s="19" t="s">
        <v>32</v>
      </c>
    </row>
    <row r="43" spans="1:10" ht="15.75" customHeight="1">
      <c r="A43" s="19" t="s">
        <v>2375</v>
      </c>
      <c r="B43" s="11">
        <v>3.9247685185185184E-2</v>
      </c>
      <c r="C43" s="19" t="s">
        <v>888</v>
      </c>
      <c r="D43" s="19" t="s">
        <v>101</v>
      </c>
      <c r="E43" s="13">
        <v>11</v>
      </c>
      <c r="F43" s="14"/>
      <c r="G43" s="15"/>
      <c r="H43" s="15"/>
      <c r="I43" s="15"/>
      <c r="J43" s="19" t="s">
        <v>2401</v>
      </c>
    </row>
    <row r="44" spans="1:10" ht="15.75" customHeight="1">
      <c r="A44" s="19" t="s">
        <v>2375</v>
      </c>
      <c r="B44" s="11">
        <v>3.9895833333333332E-2</v>
      </c>
      <c r="C44" s="19" t="s">
        <v>888</v>
      </c>
      <c r="D44" s="19" t="s">
        <v>28</v>
      </c>
      <c r="E44" s="13">
        <v>14</v>
      </c>
      <c r="F44" s="14"/>
      <c r="G44" s="15"/>
      <c r="H44" s="19" t="s">
        <v>2402</v>
      </c>
      <c r="I44" s="15"/>
      <c r="J44" s="19" t="s">
        <v>215</v>
      </c>
    </row>
    <row r="45" spans="1:10" ht="15.75" customHeight="1">
      <c r="A45" s="19" t="s">
        <v>2375</v>
      </c>
      <c r="B45" s="11">
        <v>4.3958333333333335E-2</v>
      </c>
      <c r="C45" s="19" t="s">
        <v>19</v>
      </c>
      <c r="D45" s="19" t="s">
        <v>52</v>
      </c>
      <c r="E45" s="13" t="s">
        <v>38</v>
      </c>
      <c r="F45" s="13" t="s">
        <v>38</v>
      </c>
      <c r="G45" s="15"/>
      <c r="H45" s="15"/>
      <c r="I45" s="15"/>
      <c r="J45" s="19" t="s">
        <v>103</v>
      </c>
    </row>
    <row r="46" spans="1:10" ht="15.75" customHeight="1">
      <c r="A46" s="19" t="s">
        <v>2375</v>
      </c>
      <c r="B46" s="11">
        <v>4.3958333333333335E-2</v>
      </c>
      <c r="C46" s="19" t="s">
        <v>19</v>
      </c>
      <c r="D46" s="19" t="s">
        <v>52</v>
      </c>
      <c r="E46" s="13">
        <v>13</v>
      </c>
      <c r="F46" s="14">
        <f>E46-9</f>
        <v>4</v>
      </c>
      <c r="G46" s="15"/>
      <c r="H46" s="15"/>
      <c r="I46" s="15"/>
      <c r="J46" s="19" t="s">
        <v>105</v>
      </c>
    </row>
    <row r="47" spans="1:10" ht="15.75" customHeight="1">
      <c r="A47" s="19" t="s">
        <v>2375</v>
      </c>
      <c r="B47" s="11">
        <v>4.3958333333333335E-2</v>
      </c>
      <c r="C47" s="19" t="s">
        <v>19</v>
      </c>
      <c r="D47" s="19" t="s">
        <v>22</v>
      </c>
      <c r="E47" s="13">
        <v>22</v>
      </c>
      <c r="F47" s="14">
        <f>E47-13</f>
        <v>9</v>
      </c>
      <c r="G47" s="15"/>
      <c r="H47" s="15"/>
      <c r="I47" s="15"/>
      <c r="J47" s="19" t="s">
        <v>105</v>
      </c>
    </row>
    <row r="48" spans="1:10" ht="15.75" customHeight="1">
      <c r="A48" s="19" t="s">
        <v>2375</v>
      </c>
      <c r="B48" s="11">
        <v>4.3958333333333335E-2</v>
      </c>
      <c r="C48" s="19" t="s">
        <v>19</v>
      </c>
      <c r="D48" s="19" t="s">
        <v>22</v>
      </c>
      <c r="E48" s="13" t="s">
        <v>38</v>
      </c>
      <c r="F48" s="13" t="s">
        <v>38</v>
      </c>
      <c r="G48" s="15"/>
      <c r="H48" s="15"/>
      <c r="I48" s="15"/>
      <c r="J48" s="19" t="s">
        <v>103</v>
      </c>
    </row>
    <row r="49" spans="1:10" ht="15.75" customHeight="1">
      <c r="A49" s="19" t="s">
        <v>2375</v>
      </c>
      <c r="B49" s="11">
        <v>4.4467592592592593E-2</v>
      </c>
      <c r="C49" s="19" t="s">
        <v>19</v>
      </c>
      <c r="D49" s="19" t="s">
        <v>30</v>
      </c>
      <c r="E49" s="13">
        <v>21</v>
      </c>
      <c r="F49" s="14">
        <f>E49-10</f>
        <v>11</v>
      </c>
      <c r="G49" s="15"/>
      <c r="H49" s="15"/>
      <c r="I49" s="15"/>
      <c r="J49" s="19" t="s">
        <v>1328</v>
      </c>
    </row>
    <row r="50" spans="1:10" ht="15.75" customHeight="1">
      <c r="A50" s="19" t="s">
        <v>2375</v>
      </c>
      <c r="B50" s="11">
        <v>4.4664351851851851E-2</v>
      </c>
      <c r="C50" s="19" t="s">
        <v>19</v>
      </c>
      <c r="D50" s="19" t="s">
        <v>28</v>
      </c>
      <c r="E50" s="13">
        <v>29</v>
      </c>
      <c r="F50" s="14"/>
      <c r="G50" s="15"/>
      <c r="H50" s="19" t="s">
        <v>2405</v>
      </c>
      <c r="I50" s="15"/>
      <c r="J50" s="15"/>
    </row>
    <row r="51" spans="1:10" ht="15.75" customHeight="1">
      <c r="A51" s="19" t="s">
        <v>2375</v>
      </c>
      <c r="B51" s="11">
        <v>4.8645833333333333E-2</v>
      </c>
      <c r="C51" s="19" t="s">
        <v>18</v>
      </c>
      <c r="D51" s="19" t="s">
        <v>30</v>
      </c>
      <c r="E51" s="13">
        <v>23</v>
      </c>
      <c r="F51" s="14">
        <f>E51-10</f>
        <v>13</v>
      </c>
      <c r="G51" s="15"/>
      <c r="H51" s="15"/>
      <c r="I51" s="15"/>
      <c r="J51" s="19" t="s">
        <v>2406</v>
      </c>
    </row>
    <row r="52" spans="1:10" ht="15.75" customHeight="1">
      <c r="A52" s="19" t="s">
        <v>2375</v>
      </c>
      <c r="B52" s="11">
        <v>4.8784722222222222E-2</v>
      </c>
      <c r="C52" s="19" t="s">
        <v>18</v>
      </c>
      <c r="D52" s="19" t="s">
        <v>28</v>
      </c>
      <c r="E52" s="13">
        <v>37</v>
      </c>
      <c r="F52" s="14"/>
      <c r="G52" s="15"/>
      <c r="H52" s="19" t="s">
        <v>2407</v>
      </c>
      <c r="I52" s="15"/>
      <c r="J52" s="15"/>
    </row>
    <row r="53" spans="1:10" ht="15.75" customHeight="1">
      <c r="A53" s="19" t="s">
        <v>2375</v>
      </c>
      <c r="B53" s="11">
        <v>4.9085648148148149E-2</v>
      </c>
      <c r="C53" s="19" t="s">
        <v>18</v>
      </c>
      <c r="D53" s="19" t="s">
        <v>30</v>
      </c>
      <c r="E53" s="13">
        <v>28</v>
      </c>
      <c r="F53" s="14">
        <f>E53-10</f>
        <v>18</v>
      </c>
      <c r="G53" s="15"/>
      <c r="H53" s="15"/>
      <c r="I53" s="15"/>
      <c r="J53" s="19" t="s">
        <v>2408</v>
      </c>
    </row>
    <row r="54" spans="1:10" ht="15.75" customHeight="1">
      <c r="A54" s="19" t="s">
        <v>2375</v>
      </c>
      <c r="B54" s="11">
        <v>4.9247685185185186E-2</v>
      </c>
      <c r="C54" s="19" t="s">
        <v>18</v>
      </c>
      <c r="D54" s="19" t="s">
        <v>28</v>
      </c>
      <c r="E54" s="13">
        <v>22</v>
      </c>
      <c r="F54" s="14"/>
      <c r="G54" s="15"/>
      <c r="H54" s="19" t="s">
        <v>2409</v>
      </c>
      <c r="I54" s="13">
        <v>1</v>
      </c>
      <c r="J54" s="19" t="s">
        <v>100</v>
      </c>
    </row>
    <row r="55" spans="1:10" ht="15.75" customHeight="1">
      <c r="A55" s="19" t="s">
        <v>2375</v>
      </c>
      <c r="B55" s="11">
        <v>5.0729166666666665E-2</v>
      </c>
      <c r="C55" s="19" t="s">
        <v>13</v>
      </c>
      <c r="D55" s="19" t="s">
        <v>2190</v>
      </c>
      <c r="E55" s="13">
        <v>13</v>
      </c>
      <c r="F55" s="14">
        <f>E55-2</f>
        <v>11</v>
      </c>
      <c r="G55" s="15"/>
      <c r="H55" s="15"/>
      <c r="I55" s="15"/>
      <c r="J55" s="15"/>
    </row>
    <row r="56" spans="1:10" ht="15.75" customHeight="1">
      <c r="A56" s="19" t="s">
        <v>2375</v>
      </c>
      <c r="B56" s="11">
        <v>5.0937499999999997E-2</v>
      </c>
      <c r="C56" s="19" t="s">
        <v>13</v>
      </c>
      <c r="D56" s="19" t="s">
        <v>30</v>
      </c>
      <c r="E56" s="13">
        <v>20</v>
      </c>
      <c r="F56" s="14">
        <f>E56-5</f>
        <v>15</v>
      </c>
      <c r="G56" s="15"/>
      <c r="H56" s="15"/>
      <c r="I56" s="15"/>
      <c r="J56" s="19" t="s">
        <v>2411</v>
      </c>
    </row>
    <row r="57" spans="1:10" ht="15.75" customHeight="1">
      <c r="A57" s="19" t="s">
        <v>2375</v>
      </c>
      <c r="B57" s="11">
        <v>5.1504629629629629E-2</v>
      </c>
      <c r="C57" s="19" t="s">
        <v>13</v>
      </c>
      <c r="D57" s="19" t="s">
        <v>28</v>
      </c>
      <c r="E57" s="13">
        <v>4</v>
      </c>
      <c r="F57" s="14"/>
      <c r="G57" s="15"/>
      <c r="H57" s="19" t="s">
        <v>2412</v>
      </c>
      <c r="I57" s="15"/>
      <c r="J57" s="15"/>
    </row>
    <row r="58" spans="1:10" ht="15.75" customHeight="1">
      <c r="A58" s="19" t="s">
        <v>2375</v>
      </c>
      <c r="B58" s="11">
        <v>5.2048611111111108E-2</v>
      </c>
      <c r="C58" s="19" t="s">
        <v>14</v>
      </c>
      <c r="D58" s="19" t="s">
        <v>156</v>
      </c>
      <c r="E58" s="13">
        <v>12</v>
      </c>
      <c r="F58" s="14">
        <f>E58-0</f>
        <v>12</v>
      </c>
      <c r="G58" s="15"/>
      <c r="H58" s="15"/>
      <c r="I58" s="15"/>
      <c r="J58" s="19" t="s">
        <v>2414</v>
      </c>
    </row>
    <row r="59" spans="1:10" ht="13">
      <c r="A59" s="19" t="s">
        <v>2375</v>
      </c>
      <c r="B59" s="11">
        <v>5.2627314814814814E-2</v>
      </c>
      <c r="C59" s="19" t="s">
        <v>888</v>
      </c>
      <c r="D59" s="19" t="s">
        <v>2190</v>
      </c>
      <c r="E59" s="13">
        <v>28</v>
      </c>
      <c r="F59" s="14">
        <f>E59-9</f>
        <v>19</v>
      </c>
      <c r="G59" s="15"/>
      <c r="H59" s="15"/>
      <c r="I59" s="15"/>
      <c r="J59" s="15"/>
    </row>
    <row r="60" spans="1:10" ht="13">
      <c r="A60" s="19" t="s">
        <v>2375</v>
      </c>
      <c r="B60" s="11">
        <v>5.3020833333333336E-2</v>
      </c>
      <c r="C60" s="19" t="s">
        <v>888</v>
      </c>
      <c r="D60" s="19" t="s">
        <v>28</v>
      </c>
      <c r="E60" s="13">
        <v>42</v>
      </c>
      <c r="F60" s="14"/>
      <c r="G60" s="15"/>
      <c r="H60" s="19" t="s">
        <v>2393</v>
      </c>
      <c r="I60" s="15"/>
      <c r="J60" s="19" t="s">
        <v>2417</v>
      </c>
    </row>
    <row r="61" spans="1:10" ht="13">
      <c r="A61" s="19" t="s">
        <v>2375</v>
      </c>
      <c r="B61" s="11">
        <v>5.4988425925925927E-2</v>
      </c>
      <c r="C61" s="19" t="s">
        <v>21</v>
      </c>
      <c r="D61" s="19" t="s">
        <v>109</v>
      </c>
      <c r="E61" s="13">
        <v>32</v>
      </c>
      <c r="F61" s="24">
        <f>E61-8</f>
        <v>24</v>
      </c>
      <c r="G61" s="15"/>
      <c r="H61" s="15"/>
      <c r="I61" s="15"/>
      <c r="J61" s="19" t="s">
        <v>2014</v>
      </c>
    </row>
    <row r="62" spans="1:10" ht="13">
      <c r="A62" s="19" t="s">
        <v>2375</v>
      </c>
      <c r="B62" s="11">
        <v>5.5462962962962964E-2</v>
      </c>
      <c r="C62" s="19" t="s">
        <v>13</v>
      </c>
      <c r="D62" s="19" t="s">
        <v>109</v>
      </c>
      <c r="E62" s="13">
        <v>17</v>
      </c>
      <c r="F62" s="14">
        <f>E62-0</f>
        <v>17</v>
      </c>
      <c r="G62" s="15"/>
      <c r="H62" s="19" t="s">
        <v>1471</v>
      </c>
      <c r="I62" s="15"/>
      <c r="J62" s="15"/>
    </row>
    <row r="63" spans="1:10" ht="13">
      <c r="A63" s="19" t="s">
        <v>2375</v>
      </c>
      <c r="B63" s="11">
        <v>6.1631944444444448E-2</v>
      </c>
      <c r="C63" s="19" t="s">
        <v>18</v>
      </c>
      <c r="D63" s="19" t="s">
        <v>101</v>
      </c>
      <c r="E63" s="13">
        <v>25</v>
      </c>
      <c r="F63" s="14"/>
      <c r="G63" s="15"/>
      <c r="H63" s="15"/>
      <c r="I63" s="15"/>
      <c r="J63" s="19" t="s">
        <v>2419</v>
      </c>
    </row>
    <row r="64" spans="1:10" ht="13">
      <c r="A64" s="19" t="s">
        <v>2375</v>
      </c>
      <c r="B64" s="11">
        <v>6.4432870370370376E-2</v>
      </c>
      <c r="C64" s="19" t="s">
        <v>14</v>
      </c>
      <c r="D64" s="19" t="s">
        <v>30</v>
      </c>
      <c r="E64" s="13">
        <f t="shared" ref="E64:E65" si="2">F64+9</f>
        <v>28</v>
      </c>
      <c r="F64" s="13">
        <v>19</v>
      </c>
      <c r="G64" s="15"/>
      <c r="H64" s="15"/>
      <c r="I64" s="15"/>
      <c r="J64" s="19" t="s">
        <v>58</v>
      </c>
    </row>
    <row r="65" spans="1:10" ht="13">
      <c r="A65" s="19" t="s">
        <v>2375</v>
      </c>
      <c r="B65" s="11">
        <v>6.4432870370370376E-2</v>
      </c>
      <c r="C65" s="19" t="s">
        <v>14</v>
      </c>
      <c r="D65" s="19" t="s">
        <v>30</v>
      </c>
      <c r="E65" s="13">
        <f t="shared" si="2"/>
        <v>28</v>
      </c>
      <c r="F65" s="13">
        <v>19</v>
      </c>
      <c r="G65" s="15"/>
      <c r="H65" s="15"/>
      <c r="I65" s="15"/>
      <c r="J65" s="19" t="s">
        <v>58</v>
      </c>
    </row>
    <row r="66" spans="1:10" ht="13">
      <c r="A66" s="19" t="s">
        <v>2375</v>
      </c>
      <c r="B66" s="11">
        <v>6.4560185185185179E-2</v>
      </c>
      <c r="C66" s="19" t="s">
        <v>14</v>
      </c>
      <c r="D66" s="19" t="s">
        <v>28</v>
      </c>
      <c r="E66" s="13">
        <v>13</v>
      </c>
      <c r="F66" s="14"/>
      <c r="G66" s="15"/>
      <c r="H66" s="19" t="s">
        <v>2420</v>
      </c>
      <c r="I66" s="15"/>
      <c r="J66" s="15"/>
    </row>
    <row r="67" spans="1:10" ht="13">
      <c r="A67" s="19" t="s">
        <v>2375</v>
      </c>
      <c r="B67" s="11">
        <v>6.4629629629629634E-2</v>
      </c>
      <c r="C67" s="19" t="s">
        <v>14</v>
      </c>
      <c r="D67" s="19" t="s">
        <v>28</v>
      </c>
      <c r="E67" s="13">
        <v>13</v>
      </c>
      <c r="F67" s="14"/>
      <c r="G67" s="15"/>
      <c r="H67" s="19" t="s">
        <v>2420</v>
      </c>
      <c r="I67" s="15"/>
      <c r="J67" s="15"/>
    </row>
    <row r="68" spans="1:10" ht="13">
      <c r="A68" s="19" t="s">
        <v>2375</v>
      </c>
      <c r="B68" s="11">
        <v>6.7187499999999997E-2</v>
      </c>
      <c r="C68" s="19" t="s">
        <v>21</v>
      </c>
      <c r="D68" s="19" t="s">
        <v>33</v>
      </c>
      <c r="E68" s="13" t="s">
        <v>38</v>
      </c>
      <c r="F68" s="13" t="s">
        <v>38</v>
      </c>
      <c r="G68" s="15"/>
      <c r="H68" s="15"/>
      <c r="I68" s="15"/>
      <c r="J68" s="19" t="s">
        <v>56</v>
      </c>
    </row>
    <row r="69" spans="1:10" ht="13">
      <c r="A69" s="19" t="s">
        <v>2375</v>
      </c>
      <c r="B69" s="11">
        <v>6.7187499999999997E-2</v>
      </c>
      <c r="C69" s="19" t="s">
        <v>21</v>
      </c>
      <c r="D69" s="19" t="s">
        <v>33</v>
      </c>
      <c r="E69" s="13">
        <v>15</v>
      </c>
      <c r="F69" s="14">
        <f>E69-9</f>
        <v>6</v>
      </c>
      <c r="G69" s="15"/>
      <c r="H69" s="15"/>
      <c r="I69" s="15"/>
      <c r="J69" s="19" t="s">
        <v>2421</v>
      </c>
    </row>
    <row r="70" spans="1:10" ht="13">
      <c r="A70" s="19" t="s">
        <v>2375</v>
      </c>
      <c r="B70" s="11">
        <v>6.822916666666666E-2</v>
      </c>
      <c r="C70" s="19" t="s">
        <v>19</v>
      </c>
      <c r="D70" s="19" t="s">
        <v>30</v>
      </c>
      <c r="E70" s="13" t="s">
        <v>38</v>
      </c>
      <c r="F70" s="13" t="s">
        <v>38</v>
      </c>
      <c r="G70" s="15"/>
      <c r="H70" s="15"/>
      <c r="I70" s="15"/>
      <c r="J70" s="19" t="s">
        <v>56</v>
      </c>
    </row>
    <row r="71" spans="1:10" ht="13">
      <c r="A71" s="19" t="s">
        <v>2375</v>
      </c>
      <c r="B71" s="11">
        <v>6.822916666666666E-2</v>
      </c>
      <c r="C71" s="19" t="s">
        <v>19</v>
      </c>
      <c r="D71" s="19" t="s">
        <v>30</v>
      </c>
      <c r="E71" s="13">
        <v>29</v>
      </c>
      <c r="F71" s="14">
        <f>E71-10</f>
        <v>19</v>
      </c>
      <c r="G71" s="15"/>
      <c r="H71" s="15"/>
      <c r="I71" s="15"/>
      <c r="J71" s="19" t="s">
        <v>2423</v>
      </c>
    </row>
    <row r="72" spans="1:10" ht="13">
      <c r="A72" s="19" t="s">
        <v>2375</v>
      </c>
      <c r="B72" s="11">
        <v>6.8356481481481476E-2</v>
      </c>
      <c r="C72" s="19" t="s">
        <v>19</v>
      </c>
      <c r="D72" s="19" t="s">
        <v>28</v>
      </c>
      <c r="E72" s="13">
        <v>21</v>
      </c>
      <c r="F72" s="14"/>
      <c r="G72" s="15"/>
      <c r="H72" s="19" t="s">
        <v>2424</v>
      </c>
      <c r="I72" s="15"/>
      <c r="J72" s="15"/>
    </row>
    <row r="73" spans="1:10" ht="13">
      <c r="A73" s="19" t="s">
        <v>2375</v>
      </c>
      <c r="B73" s="11">
        <v>6.8356481481481476E-2</v>
      </c>
      <c r="C73" s="19" t="s">
        <v>19</v>
      </c>
      <c r="D73" s="19" t="s">
        <v>28</v>
      </c>
      <c r="E73" s="13">
        <v>9</v>
      </c>
      <c r="F73" s="14"/>
      <c r="G73" s="15"/>
      <c r="H73" s="19" t="s">
        <v>2426</v>
      </c>
      <c r="I73" s="15"/>
      <c r="J73" s="19" t="s">
        <v>2427</v>
      </c>
    </row>
    <row r="74" spans="1:10" ht="13">
      <c r="A74" s="19" t="s">
        <v>2375</v>
      </c>
      <c r="B74" s="11">
        <v>6.9340277777777778E-2</v>
      </c>
      <c r="C74" s="19" t="s">
        <v>19</v>
      </c>
      <c r="D74" s="19" t="s">
        <v>30</v>
      </c>
      <c r="E74" s="13" t="s">
        <v>38</v>
      </c>
      <c r="F74" s="13" t="s">
        <v>38</v>
      </c>
      <c r="G74" s="15"/>
      <c r="H74" s="15"/>
      <c r="I74" s="15"/>
      <c r="J74" s="19" t="s">
        <v>56</v>
      </c>
    </row>
    <row r="75" spans="1:10" ht="13">
      <c r="A75" s="19" t="s">
        <v>2375</v>
      </c>
      <c r="B75" s="11">
        <v>6.9340277777777778E-2</v>
      </c>
      <c r="C75" s="19" t="s">
        <v>19</v>
      </c>
      <c r="D75" s="19" t="s">
        <v>30</v>
      </c>
      <c r="E75" s="13">
        <v>24</v>
      </c>
      <c r="F75" s="14">
        <f>E75-10</f>
        <v>14</v>
      </c>
      <c r="G75" s="15"/>
      <c r="H75" s="15"/>
      <c r="I75" s="15"/>
      <c r="J75" s="19" t="s">
        <v>1296</v>
      </c>
    </row>
    <row r="76" spans="1:10" ht="13">
      <c r="A76" s="19" t="s">
        <v>2375</v>
      </c>
      <c r="B76" s="11">
        <v>6.94212962962963E-2</v>
      </c>
      <c r="C76" s="19" t="s">
        <v>19</v>
      </c>
      <c r="D76" s="19" t="s">
        <v>28</v>
      </c>
      <c r="E76" s="13">
        <v>11</v>
      </c>
      <c r="F76" s="14"/>
      <c r="G76" s="15"/>
      <c r="H76" s="19" t="s">
        <v>2398</v>
      </c>
      <c r="I76" s="15"/>
      <c r="J76" s="15"/>
    </row>
    <row r="77" spans="1:10" ht="13">
      <c r="A77" s="19" t="s">
        <v>2375</v>
      </c>
      <c r="B77" s="11">
        <v>7.0335648148148147E-2</v>
      </c>
      <c r="C77" s="19" t="s">
        <v>13</v>
      </c>
      <c r="D77" s="19" t="s">
        <v>109</v>
      </c>
      <c r="E77" s="13">
        <v>19</v>
      </c>
      <c r="F77" s="14">
        <f>E77-0</f>
        <v>19</v>
      </c>
      <c r="G77" s="15"/>
      <c r="H77" s="15"/>
      <c r="I77" s="15"/>
      <c r="J77" s="15"/>
    </row>
    <row r="78" spans="1:10" ht="13">
      <c r="A78" s="19" t="s">
        <v>2375</v>
      </c>
      <c r="B78" s="11">
        <v>7.1226851851851847E-2</v>
      </c>
      <c r="C78" s="19" t="s">
        <v>18</v>
      </c>
      <c r="D78" s="19" t="s">
        <v>33</v>
      </c>
      <c r="E78" s="13">
        <v>25</v>
      </c>
      <c r="F78" s="13">
        <v>16</v>
      </c>
      <c r="G78" s="15"/>
      <c r="H78" s="15"/>
      <c r="I78" s="15"/>
      <c r="J78" s="19" t="s">
        <v>56</v>
      </c>
    </row>
    <row r="79" spans="1:10" ht="13">
      <c r="A79" s="19" t="s">
        <v>2375</v>
      </c>
      <c r="B79" s="11">
        <v>7.1921296296296303E-2</v>
      </c>
      <c r="C79" s="19" t="s">
        <v>18</v>
      </c>
      <c r="D79" s="19" t="s">
        <v>33</v>
      </c>
      <c r="E79" s="13">
        <v>25</v>
      </c>
      <c r="F79" s="13">
        <v>16</v>
      </c>
      <c r="G79" s="15"/>
      <c r="H79" s="15"/>
      <c r="I79" s="15"/>
      <c r="J79" s="19" t="s">
        <v>2435</v>
      </c>
    </row>
    <row r="80" spans="1:10" ht="13">
      <c r="A80" s="19" t="s">
        <v>2375</v>
      </c>
      <c r="B80" s="11">
        <v>7.1574074074074068E-2</v>
      </c>
      <c r="C80" s="19" t="s">
        <v>18</v>
      </c>
      <c r="D80" s="19" t="s">
        <v>28</v>
      </c>
      <c r="E80" s="13">
        <v>20</v>
      </c>
      <c r="F80" s="14"/>
      <c r="G80" s="15"/>
      <c r="H80" s="19" t="s">
        <v>2438</v>
      </c>
      <c r="I80" s="13">
        <v>1</v>
      </c>
      <c r="J80" s="19" t="s">
        <v>100</v>
      </c>
    </row>
    <row r="81" spans="1:10" ht="13">
      <c r="A81" s="19" t="s">
        <v>2375</v>
      </c>
      <c r="B81" s="11">
        <v>7.6388888888888895E-2</v>
      </c>
      <c r="C81" s="19" t="s">
        <v>21</v>
      </c>
      <c r="D81" s="19" t="s">
        <v>28</v>
      </c>
      <c r="E81" s="13">
        <v>20</v>
      </c>
      <c r="F81" s="14"/>
      <c r="G81" s="15"/>
      <c r="H81" s="19" t="s">
        <v>2440</v>
      </c>
      <c r="I81" s="15"/>
      <c r="J81" s="19" t="s">
        <v>2014</v>
      </c>
    </row>
    <row r="82" spans="1:10" ht="13">
      <c r="A82" s="19" t="s">
        <v>2375</v>
      </c>
      <c r="B82" s="11">
        <v>7.7187500000000006E-2</v>
      </c>
      <c r="C82" s="19" t="s">
        <v>19</v>
      </c>
      <c r="D82" s="19" t="s">
        <v>26</v>
      </c>
      <c r="E82" s="13">
        <v>11</v>
      </c>
      <c r="F82" s="14">
        <f>E82-4</f>
        <v>7</v>
      </c>
      <c r="G82" s="15"/>
      <c r="H82" s="15"/>
      <c r="I82" s="15"/>
      <c r="J82" s="15"/>
    </row>
    <row r="83" spans="1:10" ht="13">
      <c r="A83" s="19" t="s">
        <v>2375</v>
      </c>
      <c r="B83" s="11">
        <v>7.7962962962962956E-2</v>
      </c>
      <c r="C83" s="19" t="s">
        <v>18</v>
      </c>
      <c r="D83" s="19" t="s">
        <v>26</v>
      </c>
      <c r="E83" s="13">
        <v>20</v>
      </c>
      <c r="F83" s="14">
        <f>E83-3</f>
        <v>17</v>
      </c>
      <c r="G83" s="15"/>
      <c r="H83" s="15"/>
      <c r="I83" s="15"/>
      <c r="J83" s="15"/>
    </row>
    <row r="84" spans="1:10" ht="13">
      <c r="A84" s="19" t="s">
        <v>2375</v>
      </c>
      <c r="B84" s="11">
        <v>8.009259259259259E-2</v>
      </c>
      <c r="C84" s="19" t="s">
        <v>888</v>
      </c>
      <c r="D84" s="19" t="s">
        <v>101</v>
      </c>
      <c r="E84" s="13">
        <v>19</v>
      </c>
      <c r="F84" s="14"/>
      <c r="G84" s="15"/>
      <c r="H84" s="15"/>
      <c r="I84" s="15"/>
      <c r="J84" s="19" t="s">
        <v>2447</v>
      </c>
    </row>
    <row r="85" spans="1:10" ht="13">
      <c r="A85" s="19" t="s">
        <v>2375</v>
      </c>
      <c r="B85" s="11">
        <v>8.3020833333333335E-2</v>
      </c>
      <c r="C85" s="19" t="s">
        <v>14</v>
      </c>
      <c r="D85" s="19" t="s">
        <v>22</v>
      </c>
      <c r="E85" s="13" t="s">
        <v>20</v>
      </c>
      <c r="F85" s="13">
        <v>1</v>
      </c>
      <c r="G85" s="15"/>
      <c r="H85" s="15"/>
      <c r="I85" s="15"/>
      <c r="J85" s="19" t="s">
        <v>820</v>
      </c>
    </row>
    <row r="86" spans="1:10" ht="13">
      <c r="A86" s="19" t="s">
        <v>2375</v>
      </c>
      <c r="B86" s="11">
        <v>8.3020833333333335E-2</v>
      </c>
      <c r="C86" s="19" t="s">
        <v>21</v>
      </c>
      <c r="D86" s="19" t="s">
        <v>22</v>
      </c>
      <c r="E86" s="13">
        <v>17</v>
      </c>
      <c r="F86" s="14">
        <f>E86-10-2</f>
        <v>5</v>
      </c>
      <c r="G86" s="15"/>
      <c r="H86" s="15"/>
      <c r="I86" s="15"/>
      <c r="J86" s="19" t="s">
        <v>820</v>
      </c>
    </row>
    <row r="87" spans="1:10" ht="13">
      <c r="A87" s="19" t="s">
        <v>2375</v>
      </c>
      <c r="B87" s="11">
        <v>8.3020833333333335E-2</v>
      </c>
      <c r="C87" s="19" t="s">
        <v>13</v>
      </c>
      <c r="D87" s="19" t="s">
        <v>22</v>
      </c>
      <c r="E87" s="13">
        <v>27</v>
      </c>
      <c r="F87" s="14">
        <f>E87-10-0</f>
        <v>17</v>
      </c>
      <c r="G87" s="15"/>
      <c r="H87" s="15"/>
      <c r="I87" s="15"/>
      <c r="J87" s="19" t="s">
        <v>820</v>
      </c>
    </row>
    <row r="88" spans="1:10" ht="13">
      <c r="A88" s="19" t="s">
        <v>2375</v>
      </c>
      <c r="B88" s="11">
        <v>8.3020833333333335E-2</v>
      </c>
      <c r="C88" s="19" t="s">
        <v>888</v>
      </c>
      <c r="D88" s="19" t="s">
        <v>22</v>
      </c>
      <c r="E88" s="13">
        <v>29</v>
      </c>
      <c r="F88" s="14">
        <f>E88-10-1</f>
        <v>18</v>
      </c>
      <c r="G88" s="15"/>
      <c r="H88" s="15"/>
      <c r="I88" s="15"/>
      <c r="J88" s="19" t="s">
        <v>820</v>
      </c>
    </row>
    <row r="89" spans="1:10" ht="13">
      <c r="A89" s="19" t="s">
        <v>2375</v>
      </c>
      <c r="B89" s="11">
        <v>8.3020833333333335E-2</v>
      </c>
      <c r="C89" s="19" t="s">
        <v>18</v>
      </c>
      <c r="D89" s="19" t="s">
        <v>22</v>
      </c>
      <c r="E89" s="13">
        <v>28</v>
      </c>
      <c r="F89" s="14">
        <f>E89-10-4</f>
        <v>14</v>
      </c>
      <c r="G89" s="15"/>
      <c r="H89" s="15"/>
      <c r="I89" s="15"/>
      <c r="J89" s="19" t="s">
        <v>820</v>
      </c>
    </row>
    <row r="90" spans="1:10" ht="13">
      <c r="A90" s="19" t="s">
        <v>2375</v>
      </c>
      <c r="B90" s="11">
        <v>8.3020833333333335E-2</v>
      </c>
      <c r="C90" s="19" t="s">
        <v>19</v>
      </c>
      <c r="D90" s="19" t="s">
        <v>22</v>
      </c>
      <c r="E90" s="13" t="s">
        <v>17</v>
      </c>
      <c r="F90" s="13">
        <v>20</v>
      </c>
      <c r="G90" s="15"/>
      <c r="H90" s="15"/>
      <c r="I90" s="15"/>
      <c r="J90" s="19" t="s">
        <v>2454</v>
      </c>
    </row>
    <row r="91" spans="1:10" ht="13">
      <c r="A91" s="19" t="s">
        <v>2375</v>
      </c>
      <c r="B91" s="11">
        <v>8.3020833333333335E-2</v>
      </c>
      <c r="C91" s="19" t="s">
        <v>19</v>
      </c>
      <c r="D91" s="19" t="s">
        <v>22</v>
      </c>
      <c r="E91" s="13" t="s">
        <v>38</v>
      </c>
      <c r="F91" s="13" t="s">
        <v>38</v>
      </c>
      <c r="G91" s="15"/>
      <c r="H91" s="15"/>
      <c r="I91" s="15"/>
      <c r="J91" s="19" t="s">
        <v>56</v>
      </c>
    </row>
    <row r="92" spans="1:10" ht="13">
      <c r="A92" s="19" t="s">
        <v>2375</v>
      </c>
      <c r="B92" s="11">
        <v>8.5011574074074073E-2</v>
      </c>
      <c r="C92" s="19" t="s">
        <v>19</v>
      </c>
      <c r="D92" s="19" t="s">
        <v>68</v>
      </c>
      <c r="E92" s="13">
        <v>9</v>
      </c>
      <c r="F92" s="14">
        <f>E92-3</f>
        <v>6</v>
      </c>
      <c r="G92" s="15"/>
      <c r="H92" s="15"/>
      <c r="I92" s="15"/>
      <c r="J92" s="15"/>
    </row>
    <row r="93" spans="1:10" ht="13">
      <c r="A93" s="19" t="s">
        <v>2375</v>
      </c>
      <c r="B93" s="11">
        <v>8.666666666666667E-2</v>
      </c>
      <c r="C93" s="19" t="s">
        <v>21</v>
      </c>
      <c r="D93" s="19" t="s">
        <v>69</v>
      </c>
      <c r="E93" s="13" t="s">
        <v>20</v>
      </c>
      <c r="F93" s="13">
        <v>1</v>
      </c>
      <c r="G93" s="15"/>
      <c r="H93" s="15"/>
      <c r="I93" s="15"/>
      <c r="J93" s="15"/>
    </row>
    <row r="94" spans="1:10" ht="13">
      <c r="A94" s="19" t="s">
        <v>2375</v>
      </c>
      <c r="B94" s="11">
        <v>0.10653935185185186</v>
      </c>
      <c r="C94" s="19" t="s">
        <v>18</v>
      </c>
      <c r="D94" s="19" t="s">
        <v>22</v>
      </c>
      <c r="E94" s="13" t="s">
        <v>17</v>
      </c>
      <c r="F94" s="13">
        <v>20</v>
      </c>
      <c r="G94" s="15"/>
      <c r="H94" s="15"/>
      <c r="I94" s="15"/>
      <c r="J94" s="19" t="s">
        <v>820</v>
      </c>
    </row>
    <row r="95" spans="1:10" ht="13">
      <c r="A95" s="19" t="s">
        <v>2375</v>
      </c>
      <c r="B95" s="11">
        <v>0.10658564814814815</v>
      </c>
      <c r="C95" s="19" t="s">
        <v>19</v>
      </c>
      <c r="D95" s="19" t="s">
        <v>22</v>
      </c>
      <c r="E95" s="13" t="s">
        <v>38</v>
      </c>
      <c r="F95" s="13" t="s">
        <v>38</v>
      </c>
      <c r="G95" s="15"/>
      <c r="H95" s="15"/>
      <c r="I95" s="15"/>
      <c r="J95" s="19" t="s">
        <v>56</v>
      </c>
    </row>
    <row r="96" spans="1:10" ht="13">
      <c r="A96" s="19" t="s">
        <v>2375</v>
      </c>
      <c r="B96" s="11">
        <v>0.10658564814814815</v>
      </c>
      <c r="C96" s="19" t="s">
        <v>19</v>
      </c>
      <c r="D96" s="19" t="s">
        <v>22</v>
      </c>
      <c r="E96" s="13">
        <v>35</v>
      </c>
      <c r="F96" s="14">
        <f>E96-10-13</f>
        <v>12</v>
      </c>
      <c r="G96" s="15"/>
      <c r="H96" s="15"/>
      <c r="I96" s="15"/>
      <c r="J96" s="19" t="s">
        <v>2400</v>
      </c>
    </row>
    <row r="97" spans="1:10" ht="13">
      <c r="A97" s="19" t="s">
        <v>2375</v>
      </c>
      <c r="B97" s="11">
        <v>0.10659722222222222</v>
      </c>
      <c r="C97" s="19" t="s">
        <v>888</v>
      </c>
      <c r="D97" s="19" t="s">
        <v>22</v>
      </c>
      <c r="E97" s="13">
        <v>27</v>
      </c>
      <c r="F97" s="14">
        <f>E97-10-1</f>
        <v>16</v>
      </c>
      <c r="G97" s="15"/>
      <c r="H97" s="15"/>
      <c r="I97" s="15"/>
      <c r="J97" s="19" t="s">
        <v>820</v>
      </c>
    </row>
    <row r="98" spans="1:10" ht="13">
      <c r="A98" s="19" t="s">
        <v>2375</v>
      </c>
      <c r="B98" s="11">
        <v>0.1066087962962963</v>
      </c>
      <c r="C98" s="19" t="s">
        <v>13</v>
      </c>
      <c r="D98" s="19" t="s">
        <v>22</v>
      </c>
      <c r="E98" s="13">
        <v>26</v>
      </c>
      <c r="F98" s="14">
        <f>E98-10-0</f>
        <v>16</v>
      </c>
      <c r="G98" s="15"/>
      <c r="H98" s="15"/>
      <c r="I98" s="15"/>
      <c r="J98" s="19" t="s">
        <v>820</v>
      </c>
    </row>
    <row r="99" spans="1:10" ht="13">
      <c r="A99" s="19" t="s">
        <v>2375</v>
      </c>
      <c r="B99" s="11">
        <v>0.10662037037037037</v>
      </c>
      <c r="C99" s="19" t="s">
        <v>14</v>
      </c>
      <c r="D99" s="19" t="s">
        <v>22</v>
      </c>
      <c r="E99" s="13">
        <v>25</v>
      </c>
      <c r="F99" s="14">
        <f>E99-10-5</f>
        <v>10</v>
      </c>
      <c r="G99" s="15"/>
      <c r="H99" s="15"/>
      <c r="I99" s="15"/>
      <c r="J99" s="19" t="s">
        <v>820</v>
      </c>
    </row>
    <row r="100" spans="1:10" ht="13">
      <c r="A100" s="19" t="s">
        <v>2375</v>
      </c>
      <c r="B100" s="11">
        <v>0.10663194444444445</v>
      </c>
      <c r="C100" s="19" t="s">
        <v>21</v>
      </c>
      <c r="D100" s="19" t="s">
        <v>22</v>
      </c>
      <c r="E100" s="13">
        <v>23</v>
      </c>
      <c r="F100" s="14">
        <f>E100-10-2</f>
        <v>11</v>
      </c>
      <c r="G100" s="15"/>
      <c r="H100" s="15"/>
      <c r="I100" s="15"/>
      <c r="J100" s="19" t="s">
        <v>820</v>
      </c>
    </row>
    <row r="101" spans="1:10" ht="13">
      <c r="A101" s="19" t="s">
        <v>2375</v>
      </c>
      <c r="B101" s="11">
        <v>0.10722222222222222</v>
      </c>
      <c r="C101" s="19" t="s">
        <v>14</v>
      </c>
      <c r="D101" s="19" t="s">
        <v>2190</v>
      </c>
      <c r="E101" s="13">
        <v>12</v>
      </c>
      <c r="F101" s="14">
        <f>E101-3</f>
        <v>9</v>
      </c>
      <c r="G101" s="15"/>
      <c r="H101" s="15"/>
      <c r="I101" s="15"/>
      <c r="J101" s="15"/>
    </row>
    <row r="102" spans="1:10" ht="13">
      <c r="A102" s="19" t="s">
        <v>2375</v>
      </c>
      <c r="B102" s="11">
        <v>0.10857638888888889</v>
      </c>
      <c r="C102" s="19" t="s">
        <v>21</v>
      </c>
      <c r="D102" s="19" t="s">
        <v>22</v>
      </c>
      <c r="E102" s="13">
        <v>17</v>
      </c>
      <c r="F102" s="14">
        <f>E102-2</f>
        <v>15</v>
      </c>
      <c r="G102" s="15"/>
      <c r="H102" s="15"/>
      <c r="I102" s="15"/>
      <c r="J102" s="15"/>
    </row>
    <row r="103" spans="1:10" ht="13">
      <c r="A103" s="19" t="s">
        <v>2375</v>
      </c>
      <c r="B103" s="11">
        <v>0.10858796296296297</v>
      </c>
      <c r="C103" s="19" t="s">
        <v>14</v>
      </c>
      <c r="D103" s="19" t="s">
        <v>22</v>
      </c>
      <c r="E103" s="13">
        <v>24</v>
      </c>
      <c r="F103" s="14">
        <f>E103-9</f>
        <v>15</v>
      </c>
      <c r="G103" s="15"/>
      <c r="H103" s="15"/>
      <c r="I103" s="15"/>
      <c r="J103" s="15"/>
    </row>
    <row r="104" spans="1:10" ht="13">
      <c r="A104" s="19" t="s">
        <v>2375</v>
      </c>
      <c r="B104" s="11">
        <v>0.10859953703703704</v>
      </c>
      <c r="C104" s="19" t="s">
        <v>13</v>
      </c>
      <c r="D104" s="19" t="s">
        <v>22</v>
      </c>
      <c r="E104" s="13">
        <v>21</v>
      </c>
      <c r="F104" s="14">
        <f>E104-10</f>
        <v>11</v>
      </c>
      <c r="G104" s="15"/>
      <c r="H104" s="15"/>
      <c r="I104" s="15"/>
      <c r="J104" s="19" t="s">
        <v>2462</v>
      </c>
    </row>
    <row r="105" spans="1:10" ht="13">
      <c r="A105" s="19" t="s">
        <v>2375</v>
      </c>
      <c r="B105" s="11">
        <v>0.10861111111111112</v>
      </c>
      <c r="C105" s="19" t="s">
        <v>888</v>
      </c>
      <c r="D105" s="19" t="s">
        <v>22</v>
      </c>
      <c r="E105" s="13" t="s">
        <v>17</v>
      </c>
      <c r="F105" s="13">
        <v>20</v>
      </c>
      <c r="G105" s="15"/>
      <c r="H105" s="15"/>
      <c r="I105" s="15"/>
      <c r="J105" s="15"/>
    </row>
    <row r="106" spans="1:10" ht="13">
      <c r="A106" s="19" t="s">
        <v>2375</v>
      </c>
      <c r="B106" s="11">
        <v>0.10864583333333333</v>
      </c>
      <c r="C106" s="19" t="s">
        <v>18</v>
      </c>
      <c r="D106" s="19" t="s">
        <v>22</v>
      </c>
      <c r="E106" s="13">
        <v>18</v>
      </c>
      <c r="F106" s="14">
        <f>E106-4</f>
        <v>14</v>
      </c>
      <c r="G106" s="15"/>
      <c r="H106" s="15"/>
      <c r="I106" s="15"/>
      <c r="J106" s="15"/>
    </row>
    <row r="107" spans="1:10" ht="13">
      <c r="A107" s="19" t="s">
        <v>2375</v>
      </c>
      <c r="B107" s="11">
        <v>0.10865740740740741</v>
      </c>
      <c r="C107" s="19" t="s">
        <v>19</v>
      </c>
      <c r="D107" s="19" t="s">
        <v>22</v>
      </c>
      <c r="E107" s="13" t="s">
        <v>38</v>
      </c>
      <c r="F107" s="13" t="s">
        <v>38</v>
      </c>
      <c r="G107" s="15"/>
      <c r="H107" s="15"/>
      <c r="I107" s="15"/>
      <c r="J107" s="19" t="s">
        <v>56</v>
      </c>
    </row>
    <row r="108" spans="1:10" ht="13">
      <c r="A108" s="19" t="s">
        <v>2375</v>
      </c>
      <c r="B108" s="11">
        <v>0.10865740740740741</v>
      </c>
      <c r="C108" s="19" t="s">
        <v>19</v>
      </c>
      <c r="D108" s="19" t="s">
        <v>22</v>
      </c>
      <c r="E108" s="13">
        <v>23</v>
      </c>
      <c r="F108" s="14">
        <f>E108-13</f>
        <v>10</v>
      </c>
      <c r="G108" s="15"/>
      <c r="H108" s="15"/>
      <c r="I108" s="15"/>
      <c r="J108" s="19" t="s">
        <v>57</v>
      </c>
    </row>
    <row r="109" spans="1:10" ht="13">
      <c r="A109" s="19" t="s">
        <v>2375</v>
      </c>
      <c r="B109" s="11">
        <v>0.10932870370370371</v>
      </c>
      <c r="C109" s="19" t="s">
        <v>888</v>
      </c>
      <c r="D109" s="19" t="s">
        <v>2190</v>
      </c>
      <c r="E109" s="13">
        <v>14</v>
      </c>
      <c r="F109" s="14">
        <f>E109-9</f>
        <v>5</v>
      </c>
      <c r="G109" s="15"/>
      <c r="H109" s="15"/>
      <c r="I109" s="15"/>
      <c r="J109" s="15"/>
    </row>
    <row r="110" spans="1:10" ht="13">
      <c r="A110" s="19" t="s">
        <v>2375</v>
      </c>
      <c r="B110" s="11">
        <v>0.10934027777777777</v>
      </c>
      <c r="C110" s="19" t="s">
        <v>18</v>
      </c>
      <c r="D110" s="19" t="s">
        <v>2190</v>
      </c>
      <c r="E110" s="13">
        <v>8</v>
      </c>
      <c r="F110" s="14">
        <f>E110-5</f>
        <v>3</v>
      </c>
      <c r="G110" s="15"/>
      <c r="H110" s="15"/>
      <c r="I110" s="15"/>
      <c r="J110" s="15"/>
    </row>
    <row r="111" spans="1:10" ht="13">
      <c r="A111" s="19" t="s">
        <v>2375</v>
      </c>
      <c r="B111" s="11">
        <v>0.1097337962962963</v>
      </c>
      <c r="C111" s="19" t="s">
        <v>21</v>
      </c>
      <c r="D111" s="19" t="s">
        <v>22</v>
      </c>
      <c r="E111" s="13">
        <v>11</v>
      </c>
      <c r="F111" s="14">
        <f>E111-2</f>
        <v>9</v>
      </c>
      <c r="G111" s="15"/>
      <c r="H111" s="15"/>
      <c r="I111" s="15"/>
      <c r="J111" s="15"/>
    </row>
    <row r="112" spans="1:10" ht="13">
      <c r="A112" s="19" t="s">
        <v>2375</v>
      </c>
      <c r="B112" s="11">
        <v>0.10974537037037037</v>
      </c>
      <c r="C112" s="19" t="s">
        <v>14</v>
      </c>
      <c r="D112" s="19" t="s">
        <v>22</v>
      </c>
      <c r="E112" s="13">
        <v>24</v>
      </c>
      <c r="F112" s="14">
        <f>E112-9</f>
        <v>15</v>
      </c>
      <c r="G112" s="15"/>
      <c r="H112" s="15"/>
      <c r="I112" s="15"/>
      <c r="J112" s="15"/>
    </row>
    <row r="113" spans="1:10" ht="13">
      <c r="A113" s="19" t="s">
        <v>2375</v>
      </c>
      <c r="B113" s="11">
        <v>0.10975694444444445</v>
      </c>
      <c r="C113" s="19" t="s">
        <v>13</v>
      </c>
      <c r="D113" s="19" t="s">
        <v>22</v>
      </c>
      <c r="E113" s="13">
        <v>4</v>
      </c>
      <c r="F113" s="14">
        <f>E113-0</f>
        <v>4</v>
      </c>
      <c r="G113" s="15"/>
      <c r="H113" s="15"/>
      <c r="I113" s="15"/>
      <c r="J113" s="15"/>
    </row>
    <row r="114" spans="1:10" ht="13">
      <c r="A114" s="19" t="s">
        <v>2375</v>
      </c>
      <c r="B114" s="11">
        <v>0.1097800925925926</v>
      </c>
      <c r="C114" s="19" t="s">
        <v>888</v>
      </c>
      <c r="D114" s="19" t="s">
        <v>22</v>
      </c>
      <c r="E114" s="13">
        <v>18</v>
      </c>
      <c r="F114" s="14">
        <f>E114-1</f>
        <v>17</v>
      </c>
      <c r="G114" s="15"/>
      <c r="H114" s="15"/>
      <c r="I114" s="15"/>
      <c r="J114" s="15"/>
    </row>
    <row r="115" spans="1:10" ht="13">
      <c r="A115" s="19" t="s">
        <v>2375</v>
      </c>
      <c r="B115" s="11">
        <v>0.10979166666666666</v>
      </c>
      <c r="C115" s="19" t="s">
        <v>18</v>
      </c>
      <c r="D115" s="19" t="s">
        <v>22</v>
      </c>
      <c r="E115" s="13">
        <v>13</v>
      </c>
      <c r="F115" s="14">
        <f>E115-4</f>
        <v>9</v>
      </c>
      <c r="G115" s="15"/>
      <c r="H115" s="15"/>
      <c r="I115" s="15"/>
      <c r="J115" s="15"/>
    </row>
    <row r="116" spans="1:10" ht="13">
      <c r="A116" s="19" t="s">
        <v>2375</v>
      </c>
      <c r="B116" s="11">
        <v>0.10980324074074074</v>
      </c>
      <c r="C116" s="19" t="s">
        <v>19</v>
      </c>
      <c r="D116" s="19" t="s">
        <v>22</v>
      </c>
      <c r="E116" s="13" t="s">
        <v>38</v>
      </c>
      <c r="F116" s="13" t="s">
        <v>38</v>
      </c>
      <c r="G116" s="15"/>
      <c r="H116" s="15"/>
      <c r="I116" s="15"/>
      <c r="J116" s="19" t="s">
        <v>56</v>
      </c>
    </row>
    <row r="117" spans="1:10" ht="13">
      <c r="A117" s="19" t="s">
        <v>2375</v>
      </c>
      <c r="B117" s="11">
        <v>0.10980324074074074</v>
      </c>
      <c r="C117" s="19" t="s">
        <v>19</v>
      </c>
      <c r="D117" s="19" t="s">
        <v>22</v>
      </c>
      <c r="E117" s="13">
        <v>20</v>
      </c>
      <c r="F117" s="14">
        <f>E117-13</f>
        <v>7</v>
      </c>
      <c r="G117" s="15"/>
      <c r="H117" s="15"/>
      <c r="I117" s="15"/>
      <c r="J117" s="19" t="s">
        <v>57</v>
      </c>
    </row>
    <row r="118" spans="1:10" ht="13">
      <c r="A118" s="19" t="s">
        <v>2375</v>
      </c>
      <c r="B118" s="11">
        <v>0.11107638888888889</v>
      </c>
      <c r="C118" s="19" t="s">
        <v>18</v>
      </c>
      <c r="D118" s="19" t="s">
        <v>69</v>
      </c>
      <c r="E118" s="13">
        <v>15</v>
      </c>
      <c r="F118" s="14">
        <f>E118-5</f>
        <v>10</v>
      </c>
      <c r="G118" s="15"/>
      <c r="H118" s="15"/>
      <c r="I118" s="15"/>
      <c r="J118" s="15"/>
    </row>
    <row r="119" spans="1:10" ht="13">
      <c r="A119" s="19" t="s">
        <v>2375</v>
      </c>
      <c r="B119" s="11">
        <v>0.11136574074074074</v>
      </c>
      <c r="C119" s="19" t="s">
        <v>21</v>
      </c>
      <c r="D119" s="19" t="s">
        <v>69</v>
      </c>
      <c r="E119" s="13">
        <v>16</v>
      </c>
      <c r="F119" s="14">
        <f>E119-4</f>
        <v>12</v>
      </c>
      <c r="G119" s="15"/>
      <c r="H119" s="15"/>
      <c r="I119" s="15"/>
      <c r="J119" s="15"/>
    </row>
    <row r="120" spans="1:10" ht="13">
      <c r="A120" s="19" t="s">
        <v>2375</v>
      </c>
      <c r="B120" s="11">
        <v>0.11204861111111111</v>
      </c>
      <c r="C120" s="19" t="s">
        <v>19</v>
      </c>
      <c r="D120" s="19" t="s">
        <v>52</v>
      </c>
      <c r="E120" s="13">
        <v>26</v>
      </c>
      <c r="F120" s="14">
        <f t="shared" ref="F120:F122" si="3">E120-9</f>
        <v>17</v>
      </c>
      <c r="G120" s="15"/>
      <c r="H120" s="15"/>
      <c r="I120" s="15"/>
      <c r="J120" s="15"/>
    </row>
    <row r="121" spans="1:10" ht="13">
      <c r="A121" s="19" t="s">
        <v>2375</v>
      </c>
      <c r="B121" s="11">
        <v>0.11209490740740741</v>
      </c>
      <c r="C121" s="19" t="s">
        <v>14</v>
      </c>
      <c r="D121" s="19" t="s">
        <v>52</v>
      </c>
      <c r="E121" s="13">
        <v>25</v>
      </c>
      <c r="F121" s="14">
        <f t="shared" si="3"/>
        <v>16</v>
      </c>
      <c r="G121" s="15"/>
      <c r="H121" s="15"/>
      <c r="I121" s="15"/>
      <c r="J121" s="15"/>
    </row>
    <row r="122" spans="1:10" ht="13">
      <c r="A122" s="19" t="s">
        <v>2375</v>
      </c>
      <c r="B122" s="11">
        <v>0.11233796296296296</v>
      </c>
      <c r="C122" s="19" t="s">
        <v>14</v>
      </c>
      <c r="D122" s="19" t="s">
        <v>30</v>
      </c>
      <c r="E122" s="13">
        <v>23</v>
      </c>
      <c r="F122" s="14">
        <f t="shared" si="3"/>
        <v>14</v>
      </c>
      <c r="G122" s="15"/>
      <c r="H122" s="15"/>
      <c r="I122" s="15"/>
      <c r="J122" s="19" t="s">
        <v>58</v>
      </c>
    </row>
    <row r="123" spans="1:10" ht="13">
      <c r="A123" s="19" t="s">
        <v>2375</v>
      </c>
      <c r="B123" s="11">
        <v>0.11251157407407407</v>
      </c>
      <c r="C123" s="19" t="s">
        <v>19</v>
      </c>
      <c r="D123" s="19" t="s">
        <v>109</v>
      </c>
      <c r="E123" s="13">
        <v>2</v>
      </c>
      <c r="F123" s="14">
        <f t="shared" ref="F123:F124" si="4">E123-0</f>
        <v>2</v>
      </c>
      <c r="G123" s="15"/>
      <c r="H123" s="15"/>
      <c r="I123" s="15"/>
      <c r="J123" s="15"/>
    </row>
    <row r="124" spans="1:10" ht="13">
      <c r="A124" s="19" t="s">
        <v>2375</v>
      </c>
      <c r="B124" s="11">
        <v>0.11252314814814815</v>
      </c>
      <c r="C124" s="19" t="s">
        <v>14</v>
      </c>
      <c r="D124" s="19" t="s">
        <v>109</v>
      </c>
      <c r="E124" s="13">
        <v>14</v>
      </c>
      <c r="F124" s="14">
        <f t="shared" si="4"/>
        <v>14</v>
      </c>
      <c r="G124" s="15"/>
      <c r="H124" s="15"/>
      <c r="I124" s="15"/>
      <c r="J124" s="15"/>
    </row>
    <row r="125" spans="1:10" ht="13">
      <c r="A125" s="19" t="s">
        <v>2375</v>
      </c>
      <c r="B125" s="11">
        <v>0.11284722222222222</v>
      </c>
      <c r="C125" s="19" t="s">
        <v>19</v>
      </c>
      <c r="D125" s="19" t="s">
        <v>77</v>
      </c>
      <c r="E125" s="13">
        <v>14</v>
      </c>
      <c r="F125" s="14">
        <f>E125-9</f>
        <v>5</v>
      </c>
      <c r="G125" s="15"/>
      <c r="H125" s="15"/>
      <c r="I125" s="15"/>
      <c r="J125" s="15"/>
    </row>
    <row r="126" spans="1:10" ht="13">
      <c r="A126" s="19" t="s">
        <v>2375</v>
      </c>
      <c r="B126" s="11">
        <v>0.11322916666666667</v>
      </c>
      <c r="C126" s="19" t="s">
        <v>19</v>
      </c>
      <c r="D126" s="19" t="s">
        <v>78</v>
      </c>
      <c r="E126" s="13">
        <v>14</v>
      </c>
      <c r="F126" s="14">
        <f>E126-3</f>
        <v>11</v>
      </c>
      <c r="G126" s="15"/>
      <c r="H126" s="15"/>
      <c r="I126" s="15"/>
      <c r="J126" s="19" t="s">
        <v>2468</v>
      </c>
    </row>
    <row r="127" spans="1:10" ht="13">
      <c r="A127" s="19" t="s">
        <v>2375</v>
      </c>
      <c r="B127" s="11">
        <v>0.11324074074074074</v>
      </c>
      <c r="C127" s="19" t="s">
        <v>14</v>
      </c>
      <c r="D127" s="19" t="s">
        <v>109</v>
      </c>
      <c r="E127" s="13">
        <v>19</v>
      </c>
      <c r="F127" s="14">
        <f>E127-0</f>
        <v>19</v>
      </c>
      <c r="G127" s="15"/>
      <c r="H127" s="15"/>
      <c r="I127" s="15"/>
      <c r="J127" s="15"/>
    </row>
    <row r="128" spans="1:10" ht="13">
      <c r="A128" s="19" t="s">
        <v>2375</v>
      </c>
      <c r="B128" s="11">
        <v>0.11378472222222222</v>
      </c>
      <c r="C128" s="19" t="s">
        <v>14</v>
      </c>
      <c r="D128" s="19" t="s">
        <v>30</v>
      </c>
      <c r="E128" s="13" t="s">
        <v>17</v>
      </c>
      <c r="F128" s="13">
        <v>20</v>
      </c>
      <c r="G128" s="19" t="s">
        <v>40</v>
      </c>
      <c r="H128" s="15"/>
      <c r="I128" s="15"/>
      <c r="J128" s="19" t="s">
        <v>2060</v>
      </c>
    </row>
    <row r="129" spans="1:10" ht="13">
      <c r="A129" s="19" t="s">
        <v>2375</v>
      </c>
      <c r="B129" s="11">
        <v>0.11424768518518519</v>
      </c>
      <c r="C129" s="19" t="s">
        <v>19</v>
      </c>
      <c r="D129" s="19" t="s">
        <v>30</v>
      </c>
      <c r="E129" s="13">
        <v>21</v>
      </c>
      <c r="F129" s="14">
        <f>E129-9</f>
        <v>12</v>
      </c>
      <c r="G129" s="15"/>
      <c r="H129" s="15"/>
      <c r="I129" s="15"/>
      <c r="J129" s="19" t="s">
        <v>2001</v>
      </c>
    </row>
    <row r="130" spans="1:10" ht="13">
      <c r="A130" s="19" t="s">
        <v>2375</v>
      </c>
      <c r="B130" s="11">
        <v>0.11493055555555555</v>
      </c>
      <c r="C130" s="19" t="s">
        <v>19</v>
      </c>
      <c r="D130" s="19" t="s">
        <v>28</v>
      </c>
      <c r="E130" s="13">
        <v>14</v>
      </c>
      <c r="F130" s="14"/>
      <c r="G130" s="15"/>
      <c r="H130" s="19" t="s">
        <v>1869</v>
      </c>
      <c r="I130" s="15"/>
      <c r="J130" s="15"/>
    </row>
    <row r="131" spans="1:10" ht="13">
      <c r="A131" s="19" t="s">
        <v>2375</v>
      </c>
      <c r="B131" s="11">
        <v>0.11612268518518519</v>
      </c>
      <c r="C131" s="19" t="s">
        <v>14</v>
      </c>
      <c r="D131" s="19" t="s">
        <v>2190</v>
      </c>
      <c r="E131" s="13">
        <v>9</v>
      </c>
      <c r="F131" s="14">
        <f>E131-3</f>
        <v>6</v>
      </c>
      <c r="G131" s="15"/>
      <c r="H131" s="15"/>
      <c r="I131" s="15"/>
      <c r="J131" s="15"/>
    </row>
    <row r="132" spans="1:10" ht="13">
      <c r="A132" s="19" t="s">
        <v>2375</v>
      </c>
      <c r="B132" s="11">
        <v>0.11674768518518519</v>
      </c>
      <c r="C132" s="19" t="s">
        <v>888</v>
      </c>
      <c r="D132" s="19" t="s">
        <v>2190</v>
      </c>
      <c r="E132" s="13">
        <v>12</v>
      </c>
      <c r="F132" s="14">
        <f>E132-9</f>
        <v>3</v>
      </c>
      <c r="G132" s="15"/>
      <c r="H132" s="15"/>
      <c r="I132" s="15"/>
      <c r="J132" s="15"/>
    </row>
    <row r="133" spans="1:10" ht="13">
      <c r="A133" s="19" t="s">
        <v>2375</v>
      </c>
      <c r="B133" s="11">
        <v>0.11679398148148148</v>
      </c>
      <c r="C133" s="19" t="s">
        <v>18</v>
      </c>
      <c r="D133" s="19" t="s">
        <v>2190</v>
      </c>
      <c r="E133" s="13">
        <v>14</v>
      </c>
      <c r="F133" s="14">
        <f>E133-5</f>
        <v>9</v>
      </c>
      <c r="G133" s="15"/>
      <c r="H133" s="15"/>
      <c r="I133" s="15"/>
      <c r="J133" s="15"/>
    </row>
    <row r="134" spans="1:10" ht="13">
      <c r="A134" s="19" t="s">
        <v>2375</v>
      </c>
      <c r="B134" s="11">
        <v>0.11914351851851852</v>
      </c>
      <c r="C134" s="19" t="s">
        <v>888</v>
      </c>
      <c r="D134" s="19" t="s">
        <v>2190</v>
      </c>
      <c r="E134" s="13">
        <v>25</v>
      </c>
      <c r="F134" s="14">
        <f>E134-9</f>
        <v>16</v>
      </c>
      <c r="G134" s="15"/>
      <c r="H134" s="15"/>
      <c r="I134" s="15"/>
      <c r="J134" s="15"/>
    </row>
    <row r="135" spans="1:10" ht="13">
      <c r="A135" s="19" t="s">
        <v>2375</v>
      </c>
      <c r="B135" s="11">
        <v>0.11965277777777777</v>
      </c>
      <c r="C135" s="19" t="s">
        <v>888</v>
      </c>
      <c r="D135" s="19" t="s">
        <v>31</v>
      </c>
      <c r="E135" s="13">
        <v>22</v>
      </c>
      <c r="F135" s="14">
        <f>E135-3</f>
        <v>19</v>
      </c>
      <c r="G135" s="15"/>
      <c r="H135" s="15"/>
      <c r="I135" s="15"/>
      <c r="J135" s="15"/>
    </row>
    <row r="136" spans="1:10" ht="13">
      <c r="A136" s="19" t="s">
        <v>2375</v>
      </c>
      <c r="B136" s="11">
        <v>0.1197337962962963</v>
      </c>
      <c r="C136" s="19" t="s">
        <v>18</v>
      </c>
      <c r="D136" s="19" t="s">
        <v>31</v>
      </c>
      <c r="E136" s="13">
        <v>8</v>
      </c>
      <c r="F136" s="14">
        <f>E136-1</f>
        <v>7</v>
      </c>
      <c r="G136" s="15"/>
      <c r="H136" s="15"/>
      <c r="I136" s="15"/>
      <c r="J136" s="15"/>
    </row>
    <row r="137" spans="1:10" ht="13">
      <c r="A137" s="19" t="s">
        <v>2375</v>
      </c>
      <c r="B137" s="11">
        <v>0.12319444444444444</v>
      </c>
      <c r="C137" s="19" t="s">
        <v>14</v>
      </c>
      <c r="D137" s="19" t="s">
        <v>246</v>
      </c>
      <c r="E137" s="13">
        <v>25</v>
      </c>
      <c r="F137" s="14">
        <f>E137-6</f>
        <v>19</v>
      </c>
      <c r="G137" s="15"/>
      <c r="H137" s="15"/>
      <c r="I137" s="15"/>
      <c r="J137" s="15"/>
    </row>
    <row r="138" spans="1:10" ht="13">
      <c r="A138" s="19" t="s">
        <v>2375</v>
      </c>
      <c r="B138" s="11">
        <v>0.12481481481481481</v>
      </c>
      <c r="C138" s="19" t="s">
        <v>13</v>
      </c>
      <c r="D138" s="19" t="s">
        <v>116</v>
      </c>
      <c r="E138" s="13" t="s">
        <v>17</v>
      </c>
      <c r="F138" s="13">
        <v>20</v>
      </c>
      <c r="G138" s="15"/>
      <c r="H138" s="15"/>
      <c r="I138" s="15"/>
      <c r="J138" s="15"/>
    </row>
    <row r="139" spans="1:10" ht="13">
      <c r="A139" s="19" t="s">
        <v>2375</v>
      </c>
      <c r="B139" s="11">
        <v>0.13763888888888889</v>
      </c>
      <c r="C139" s="19" t="s">
        <v>19</v>
      </c>
      <c r="D139" s="19" t="s">
        <v>2190</v>
      </c>
      <c r="E139" s="13">
        <v>10</v>
      </c>
      <c r="F139" s="14">
        <f>E139-0</f>
        <v>10</v>
      </c>
      <c r="G139" s="15"/>
      <c r="H139" s="15"/>
      <c r="I139" s="15"/>
      <c r="J139" s="15"/>
    </row>
    <row r="140" spans="1:10" ht="13">
      <c r="A140" s="19" t="s">
        <v>2375</v>
      </c>
      <c r="B140" s="11">
        <v>0.14037037037037037</v>
      </c>
      <c r="C140" s="19" t="s">
        <v>888</v>
      </c>
      <c r="D140" s="19" t="s">
        <v>24</v>
      </c>
      <c r="E140" s="13">
        <v>21</v>
      </c>
      <c r="F140" s="14">
        <f>E140-9</f>
        <v>12</v>
      </c>
      <c r="G140" s="15"/>
      <c r="H140" s="15"/>
      <c r="I140" s="15"/>
      <c r="J140" s="15"/>
    </row>
    <row r="141" spans="1:10" ht="13">
      <c r="A141" s="19" t="s">
        <v>2375</v>
      </c>
      <c r="B141" s="11">
        <v>0.14737268518518518</v>
      </c>
      <c r="C141" s="19" t="s">
        <v>888</v>
      </c>
      <c r="D141" s="19" t="s">
        <v>68</v>
      </c>
      <c r="E141" s="13">
        <v>17</v>
      </c>
      <c r="F141" s="14">
        <f>E141--1</f>
        <v>18</v>
      </c>
      <c r="G141" s="15"/>
      <c r="H141" s="15"/>
      <c r="I141" s="15"/>
      <c r="J141" s="15"/>
    </row>
    <row r="142" spans="1:10" ht="13">
      <c r="A142" s="19" t="s">
        <v>2375</v>
      </c>
      <c r="B142" s="11">
        <v>0.15015046296296297</v>
      </c>
      <c r="C142" s="19" t="s">
        <v>888</v>
      </c>
      <c r="D142" s="19" t="s">
        <v>2190</v>
      </c>
      <c r="E142" s="13">
        <v>21</v>
      </c>
      <c r="F142" s="14">
        <f>E142-9</f>
        <v>12</v>
      </c>
      <c r="G142" s="15"/>
      <c r="H142" s="15"/>
      <c r="I142" s="15"/>
      <c r="J142" s="15"/>
    </row>
    <row r="143" spans="1:10" ht="13">
      <c r="A143" s="19" t="s">
        <v>2375</v>
      </c>
      <c r="B143" s="11">
        <v>0.15083333333333335</v>
      </c>
      <c r="C143" s="19" t="s">
        <v>14</v>
      </c>
      <c r="D143" s="19" t="s">
        <v>2190</v>
      </c>
      <c r="E143" s="13" t="s">
        <v>20</v>
      </c>
      <c r="F143" s="13">
        <v>1</v>
      </c>
      <c r="G143" s="15"/>
      <c r="H143" s="15"/>
      <c r="I143" s="15"/>
      <c r="J143" s="15"/>
    </row>
    <row r="144" spans="1:10" ht="13">
      <c r="A144" s="19" t="s">
        <v>2375</v>
      </c>
      <c r="B144" s="11">
        <v>0.15090277777777777</v>
      </c>
      <c r="C144" s="19" t="s">
        <v>18</v>
      </c>
      <c r="D144" s="19" t="s">
        <v>2190</v>
      </c>
      <c r="E144" s="13">
        <v>11</v>
      </c>
      <c r="F144" s="14">
        <f>E144-5</f>
        <v>6</v>
      </c>
      <c r="G144" s="15"/>
      <c r="H144" s="15"/>
      <c r="I144" s="15"/>
      <c r="J144" s="15"/>
    </row>
    <row r="145" spans="1:10" ht="13">
      <c r="A145" s="19" t="s">
        <v>2375</v>
      </c>
      <c r="B145" s="11">
        <v>0.15537037037037038</v>
      </c>
      <c r="C145" s="19" t="s">
        <v>13</v>
      </c>
      <c r="D145" s="19" t="s">
        <v>67</v>
      </c>
      <c r="E145" s="13">
        <v>18</v>
      </c>
      <c r="F145" s="14">
        <f>E145-2</f>
        <v>16</v>
      </c>
      <c r="G145" s="15"/>
      <c r="H145" s="15"/>
      <c r="I145" s="15"/>
      <c r="J145" s="15"/>
    </row>
    <row r="146" spans="1:10" ht="13">
      <c r="A146" s="19" t="s">
        <v>2375</v>
      </c>
      <c r="B146" s="11">
        <v>0.16585648148148149</v>
      </c>
      <c r="C146" s="19" t="s">
        <v>13</v>
      </c>
      <c r="D146" s="19" t="s">
        <v>31</v>
      </c>
      <c r="E146" s="13">
        <v>21</v>
      </c>
      <c r="F146" s="14">
        <f>E146-5</f>
        <v>16</v>
      </c>
      <c r="G146" s="15"/>
      <c r="H146" s="15"/>
      <c r="I146" s="15"/>
      <c r="J146" s="15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>
    <outlinePr summaryBelow="0" summaryRight="0"/>
  </sheetPr>
  <dimension ref="A1:J4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7.33203125" customWidth="1"/>
    <col min="3" max="3" width="9.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21.6640625" customWidth="1"/>
    <col min="9" max="9" width="6.33203125" customWidth="1"/>
    <col min="10" max="10" width="46.33203125" customWidth="1"/>
  </cols>
  <sheetData>
    <row r="1" spans="1:10" ht="15.75" customHeight="1">
      <c r="A1" s="4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19" t="s">
        <v>2377</v>
      </c>
      <c r="B2" s="11">
        <v>1.3680555555555555E-2</v>
      </c>
      <c r="C2" s="19" t="s">
        <v>19</v>
      </c>
      <c r="D2" s="19" t="s">
        <v>24</v>
      </c>
      <c r="E2" s="13">
        <v>5</v>
      </c>
      <c r="F2" s="13">
        <f>E2-0</f>
        <v>5</v>
      </c>
      <c r="G2" s="15"/>
      <c r="H2" s="15"/>
      <c r="I2" s="15"/>
      <c r="J2" s="15"/>
    </row>
    <row r="3" spans="1:10" ht="15.75" customHeight="1">
      <c r="A3" s="19" t="s">
        <v>2377</v>
      </c>
      <c r="B3" s="11">
        <v>1.8877314814814816E-2</v>
      </c>
      <c r="C3" s="19" t="s">
        <v>13</v>
      </c>
      <c r="D3" s="19" t="s">
        <v>15</v>
      </c>
      <c r="E3" s="13">
        <v>20</v>
      </c>
      <c r="F3" s="14">
        <f>E3-2</f>
        <v>18</v>
      </c>
      <c r="G3" s="15"/>
      <c r="H3" s="15"/>
      <c r="I3" s="15"/>
      <c r="J3" s="15"/>
    </row>
    <row r="4" spans="1:10" ht="15.75" customHeight="1">
      <c r="A4" s="19" t="s">
        <v>2377</v>
      </c>
      <c r="B4" s="11">
        <v>2.162037037037037E-2</v>
      </c>
      <c r="C4" s="19" t="s">
        <v>18</v>
      </c>
      <c r="D4" s="19" t="s">
        <v>27</v>
      </c>
      <c r="E4" s="13">
        <v>26</v>
      </c>
      <c r="F4" s="14">
        <f>E4-8</f>
        <v>18</v>
      </c>
      <c r="G4" s="15"/>
      <c r="H4" s="15"/>
      <c r="I4" s="15"/>
      <c r="J4" s="15"/>
    </row>
    <row r="5" spans="1:10" ht="15.75" customHeight="1">
      <c r="A5" s="19" t="s">
        <v>2377</v>
      </c>
      <c r="B5" s="11">
        <v>2.5034722222222222E-2</v>
      </c>
      <c r="C5" s="19" t="s">
        <v>19</v>
      </c>
      <c r="D5" s="19" t="s">
        <v>24</v>
      </c>
      <c r="E5" s="13">
        <v>10</v>
      </c>
      <c r="F5" s="14">
        <f>E5-0</f>
        <v>10</v>
      </c>
      <c r="G5" s="15"/>
      <c r="H5" s="15"/>
      <c r="I5" s="15"/>
      <c r="J5" s="15"/>
    </row>
    <row r="6" spans="1:10" ht="15.75" customHeight="1">
      <c r="A6" s="19" t="s">
        <v>2377</v>
      </c>
      <c r="B6" s="11">
        <v>3.1215277777777779E-2</v>
      </c>
      <c r="C6" s="19" t="s">
        <v>18</v>
      </c>
      <c r="D6" s="19" t="s">
        <v>27</v>
      </c>
      <c r="E6" s="13">
        <f>F6+8</f>
        <v>27</v>
      </c>
      <c r="F6" s="13">
        <v>19</v>
      </c>
      <c r="G6" s="15"/>
      <c r="H6" s="15"/>
      <c r="I6" s="15"/>
      <c r="J6" s="15"/>
    </row>
    <row r="7" spans="1:10" ht="15.75" customHeight="1">
      <c r="A7" s="19" t="s">
        <v>2377</v>
      </c>
      <c r="B7" s="11">
        <v>3.4525462962962966E-2</v>
      </c>
      <c r="C7" s="19" t="s">
        <v>19</v>
      </c>
      <c r="D7" s="19" t="s">
        <v>15</v>
      </c>
      <c r="E7" s="13">
        <v>17</v>
      </c>
      <c r="F7" s="13">
        <f>E7-0</f>
        <v>17</v>
      </c>
      <c r="G7" s="15"/>
      <c r="H7" s="15"/>
      <c r="I7" s="15"/>
      <c r="J7" s="15"/>
    </row>
    <row r="8" spans="1:10" ht="15.75" customHeight="1">
      <c r="A8" s="19" t="s">
        <v>2377</v>
      </c>
      <c r="B8" s="11">
        <v>3.8101851851851852E-2</v>
      </c>
      <c r="C8" s="19" t="s">
        <v>13</v>
      </c>
      <c r="D8" s="19" t="s">
        <v>15</v>
      </c>
      <c r="E8" s="13">
        <v>13</v>
      </c>
      <c r="F8" s="13">
        <f>E8-2</f>
        <v>11</v>
      </c>
      <c r="G8" s="15"/>
      <c r="H8" s="15"/>
      <c r="I8" s="15"/>
      <c r="J8" s="15"/>
    </row>
    <row r="9" spans="1:10" ht="15.75" customHeight="1">
      <c r="A9" s="19" t="s">
        <v>2377</v>
      </c>
      <c r="B9" s="11">
        <v>3.8217592592592595E-2</v>
      </c>
      <c r="C9" s="19" t="s">
        <v>19</v>
      </c>
      <c r="D9" s="19" t="s">
        <v>15</v>
      </c>
      <c r="E9" s="13">
        <v>10</v>
      </c>
      <c r="F9" s="14">
        <f>E9-0</f>
        <v>10</v>
      </c>
      <c r="G9" s="15"/>
      <c r="H9" s="15"/>
      <c r="I9" s="15"/>
      <c r="J9" s="15"/>
    </row>
    <row r="10" spans="1:10" ht="15.75" customHeight="1">
      <c r="A10" s="19" t="s">
        <v>2377</v>
      </c>
      <c r="B10" s="11">
        <v>3.8240740740740742E-2</v>
      </c>
      <c r="C10" s="19" t="s">
        <v>18</v>
      </c>
      <c r="D10" s="19" t="s">
        <v>15</v>
      </c>
      <c r="E10" s="13">
        <v>15</v>
      </c>
      <c r="F10" s="14">
        <f>E10-5</f>
        <v>10</v>
      </c>
      <c r="G10" s="15"/>
      <c r="H10" s="15"/>
      <c r="I10" s="15"/>
      <c r="J10" s="15"/>
    </row>
    <row r="11" spans="1:10" ht="15.75" customHeight="1">
      <c r="A11" s="19" t="s">
        <v>2377</v>
      </c>
      <c r="B11" s="11">
        <v>4.2766203703703702E-2</v>
      </c>
      <c r="C11" s="19" t="s">
        <v>888</v>
      </c>
      <c r="D11" s="19" t="s">
        <v>24</v>
      </c>
      <c r="E11" s="13">
        <v>14</v>
      </c>
      <c r="F11" s="14">
        <f>E11-9</f>
        <v>5</v>
      </c>
      <c r="G11" s="15"/>
      <c r="H11" s="15"/>
      <c r="I11" s="15"/>
      <c r="J11" s="15"/>
    </row>
    <row r="12" spans="1:10" ht="15.75" customHeight="1">
      <c r="A12" s="19" t="s">
        <v>2377</v>
      </c>
      <c r="B12" s="11">
        <v>4.2800925925925923E-2</v>
      </c>
      <c r="C12" s="19" t="s">
        <v>21</v>
      </c>
      <c r="D12" s="19" t="s">
        <v>24</v>
      </c>
      <c r="E12" s="13">
        <v>15</v>
      </c>
      <c r="F12" s="14">
        <f>E12-8</f>
        <v>7</v>
      </c>
      <c r="G12" s="15"/>
      <c r="H12" s="15"/>
      <c r="I12" s="15"/>
      <c r="J12" s="15"/>
    </row>
    <row r="13" spans="1:10" ht="15.75" customHeight="1">
      <c r="A13" s="19" t="s">
        <v>2377</v>
      </c>
      <c r="B13" s="11">
        <v>4.9131944444444443E-2</v>
      </c>
      <c r="C13" s="19" t="s">
        <v>13</v>
      </c>
      <c r="D13" s="19" t="s">
        <v>31</v>
      </c>
      <c r="E13" s="13">
        <v>16</v>
      </c>
      <c r="F13" s="14">
        <f t="shared" ref="F13:F14" si="0">E13-5</f>
        <v>11</v>
      </c>
      <c r="G13" s="15"/>
      <c r="H13" s="15"/>
      <c r="I13" s="15"/>
      <c r="J13" s="15"/>
    </row>
    <row r="14" spans="1:10" ht="15.75" customHeight="1">
      <c r="A14" s="19" t="s">
        <v>2377</v>
      </c>
      <c r="B14" s="11">
        <v>6.5995370370370371E-2</v>
      </c>
      <c r="C14" s="19" t="s">
        <v>14</v>
      </c>
      <c r="D14" s="19" t="s">
        <v>34</v>
      </c>
      <c r="E14" s="13">
        <v>24</v>
      </c>
      <c r="F14" s="14">
        <f t="shared" si="0"/>
        <v>19</v>
      </c>
      <c r="G14" s="15"/>
      <c r="H14" s="15"/>
      <c r="I14" s="15"/>
      <c r="J14" s="15"/>
    </row>
    <row r="15" spans="1:10" ht="15.75" customHeight="1">
      <c r="A15" s="19" t="s">
        <v>2377</v>
      </c>
      <c r="B15" s="11">
        <v>7.8958333333333339E-2</v>
      </c>
      <c r="C15" s="19" t="s">
        <v>21</v>
      </c>
      <c r="D15" s="19" t="s">
        <v>15</v>
      </c>
      <c r="E15" s="13">
        <v>18</v>
      </c>
      <c r="F15" s="14">
        <f>E15-4</f>
        <v>14</v>
      </c>
      <c r="G15" s="15"/>
      <c r="H15" s="15"/>
      <c r="I15" s="15"/>
      <c r="J15" s="15"/>
    </row>
    <row r="16" spans="1:10" ht="15.75" customHeight="1">
      <c r="A16" s="19" t="s">
        <v>2377</v>
      </c>
      <c r="B16" s="11">
        <v>7.9259259259259265E-2</v>
      </c>
      <c r="C16" s="19" t="s">
        <v>21</v>
      </c>
      <c r="D16" s="19" t="s">
        <v>321</v>
      </c>
      <c r="E16" s="13">
        <v>23</v>
      </c>
      <c r="F16" s="14">
        <f>E16-10</f>
        <v>13</v>
      </c>
      <c r="G16" s="15"/>
      <c r="H16" s="15"/>
      <c r="I16" s="15"/>
      <c r="J16" s="15"/>
    </row>
    <row r="17" spans="1:10" ht="15.75" customHeight="1">
      <c r="A17" s="19" t="s">
        <v>2377</v>
      </c>
      <c r="B17" s="11">
        <v>8.3622685185185189E-2</v>
      </c>
      <c r="C17" s="19" t="s">
        <v>19</v>
      </c>
      <c r="D17" s="19" t="s">
        <v>27</v>
      </c>
      <c r="E17" s="13">
        <v>32</v>
      </c>
      <c r="F17" s="14">
        <f>E17-13</f>
        <v>19</v>
      </c>
      <c r="G17" s="15"/>
      <c r="H17" s="15"/>
      <c r="I17" s="15"/>
      <c r="J17" s="15"/>
    </row>
    <row r="18" spans="1:10" ht="15.75" customHeight="1">
      <c r="A18" s="19" t="s">
        <v>2377</v>
      </c>
      <c r="B18" s="11">
        <v>8.4259259259259256E-2</v>
      </c>
      <c r="C18" s="19" t="s">
        <v>19</v>
      </c>
      <c r="D18" s="19" t="s">
        <v>30</v>
      </c>
      <c r="E18" s="13">
        <v>17</v>
      </c>
      <c r="F18" s="14">
        <f>E18-10</f>
        <v>7</v>
      </c>
      <c r="G18" s="15"/>
      <c r="H18" s="15"/>
      <c r="I18" s="15"/>
      <c r="J18" s="19" t="s">
        <v>2386</v>
      </c>
    </row>
    <row r="19" spans="1:10" ht="15.75" customHeight="1">
      <c r="A19" s="19" t="s">
        <v>2377</v>
      </c>
      <c r="B19" s="11">
        <v>8.4513888888888888E-2</v>
      </c>
      <c r="C19" s="19" t="s">
        <v>21</v>
      </c>
      <c r="D19" s="19" t="s">
        <v>52</v>
      </c>
      <c r="E19" s="13">
        <v>6</v>
      </c>
      <c r="F19" s="14">
        <f>E19-2</f>
        <v>4</v>
      </c>
      <c r="G19" s="15"/>
      <c r="H19" s="15"/>
      <c r="I19" s="15"/>
      <c r="J19" s="15"/>
    </row>
    <row r="20" spans="1:10" ht="15.75" customHeight="1">
      <c r="A20" s="19" t="s">
        <v>2377</v>
      </c>
      <c r="B20" s="11">
        <v>8.4710648148148146E-2</v>
      </c>
      <c r="C20" s="19" t="s">
        <v>19</v>
      </c>
      <c r="D20" s="19" t="s">
        <v>28</v>
      </c>
      <c r="E20" s="13">
        <v>12</v>
      </c>
      <c r="F20" s="15"/>
      <c r="G20" s="15"/>
      <c r="H20" s="19" t="s">
        <v>2387</v>
      </c>
      <c r="I20" s="15"/>
      <c r="J20" s="15"/>
    </row>
    <row r="21" spans="1:10" ht="15.75" customHeight="1">
      <c r="A21" s="19" t="s">
        <v>2377</v>
      </c>
      <c r="B21" s="11">
        <v>8.5162037037037036E-2</v>
      </c>
      <c r="C21" s="19" t="s">
        <v>18</v>
      </c>
      <c r="D21" s="19" t="s">
        <v>27</v>
      </c>
      <c r="E21" s="19" t="s">
        <v>38</v>
      </c>
      <c r="F21" s="19" t="s">
        <v>38</v>
      </c>
      <c r="G21" s="15"/>
      <c r="H21" s="15"/>
      <c r="I21" s="15"/>
      <c r="J21" s="19" t="s">
        <v>2193</v>
      </c>
    </row>
    <row r="22" spans="1:10" ht="15.75" customHeight="1">
      <c r="A22" s="19" t="s">
        <v>2377</v>
      </c>
      <c r="B22" s="11">
        <v>8.5162037037037036E-2</v>
      </c>
      <c r="C22" s="19" t="s">
        <v>18</v>
      </c>
      <c r="D22" s="19" t="s">
        <v>27</v>
      </c>
      <c r="E22" s="19" t="s">
        <v>17</v>
      </c>
      <c r="F22" s="13">
        <v>20</v>
      </c>
      <c r="G22" s="15"/>
      <c r="H22" s="15"/>
      <c r="I22" s="15"/>
      <c r="J22" s="15"/>
    </row>
    <row r="23" spans="1:10" ht="15.75" customHeight="1">
      <c r="A23" s="19" t="s">
        <v>2377</v>
      </c>
      <c r="B23" s="11">
        <v>8.655092592592592E-2</v>
      </c>
      <c r="C23" s="19" t="s">
        <v>18</v>
      </c>
      <c r="D23" s="19" t="s">
        <v>101</v>
      </c>
      <c r="E23" s="13">
        <v>20</v>
      </c>
      <c r="F23" s="15"/>
      <c r="G23" s="15"/>
      <c r="H23" s="19" t="s">
        <v>2388</v>
      </c>
      <c r="I23" s="15"/>
      <c r="J23" s="19" t="s">
        <v>1787</v>
      </c>
    </row>
    <row r="24" spans="1:10" ht="15.75" customHeight="1">
      <c r="A24" s="19" t="s">
        <v>2377</v>
      </c>
      <c r="B24" s="11">
        <v>0.121875</v>
      </c>
      <c r="C24" s="19" t="s">
        <v>18</v>
      </c>
      <c r="D24" s="19" t="s">
        <v>31</v>
      </c>
      <c r="E24" s="13">
        <v>13</v>
      </c>
      <c r="F24" s="13">
        <f t="shared" ref="F24:F25" si="1">E24-5</f>
        <v>8</v>
      </c>
      <c r="G24" s="15"/>
      <c r="H24" s="15"/>
      <c r="I24" s="15"/>
      <c r="J24" s="15"/>
    </row>
    <row r="25" spans="1:10" ht="15.75" customHeight="1">
      <c r="A25" s="19" t="s">
        <v>2377</v>
      </c>
      <c r="B25" s="11">
        <v>0.12188657407407408</v>
      </c>
      <c r="C25" s="19" t="s">
        <v>13</v>
      </c>
      <c r="D25" s="19" t="s">
        <v>31</v>
      </c>
      <c r="E25" s="13">
        <v>17</v>
      </c>
      <c r="F25" s="14">
        <f t="shared" si="1"/>
        <v>12</v>
      </c>
      <c r="G25" s="15"/>
      <c r="H25" s="15"/>
      <c r="I25" s="15"/>
      <c r="J25" s="15"/>
    </row>
    <row r="26" spans="1:10" ht="15.75" customHeight="1">
      <c r="A26" s="19" t="s">
        <v>2377</v>
      </c>
      <c r="B26" s="11">
        <v>0.13003472222222223</v>
      </c>
      <c r="C26" s="19" t="s">
        <v>14</v>
      </c>
      <c r="D26" s="19" t="s">
        <v>31</v>
      </c>
      <c r="E26" s="13">
        <f t="shared" ref="E26:E27" si="2">F26+1</f>
        <v>19</v>
      </c>
      <c r="F26" s="13">
        <v>18</v>
      </c>
      <c r="G26" s="15"/>
      <c r="H26" s="15"/>
      <c r="I26" s="15"/>
      <c r="J26" s="19" t="s">
        <v>2193</v>
      </c>
    </row>
    <row r="27" spans="1:10" ht="15.75" customHeight="1">
      <c r="A27" s="19" t="s">
        <v>2377</v>
      </c>
      <c r="B27" s="11">
        <v>0.13003472222222223</v>
      </c>
      <c r="C27" s="19" t="s">
        <v>14</v>
      </c>
      <c r="D27" s="19" t="s">
        <v>31</v>
      </c>
      <c r="E27" s="13">
        <f t="shared" si="2"/>
        <v>20</v>
      </c>
      <c r="F27" s="13">
        <v>19</v>
      </c>
      <c r="G27" s="15"/>
      <c r="H27" s="15"/>
      <c r="I27" s="15"/>
      <c r="J27" s="15"/>
    </row>
    <row r="28" spans="1:10" ht="15.75" customHeight="1">
      <c r="A28" s="19" t="s">
        <v>2377</v>
      </c>
      <c r="B28" s="11">
        <v>0.13175925925925927</v>
      </c>
      <c r="C28" s="19" t="s">
        <v>14</v>
      </c>
      <c r="D28" s="19" t="s">
        <v>31</v>
      </c>
      <c r="E28" s="13">
        <v>10</v>
      </c>
      <c r="F28" s="14">
        <f>E28-1</f>
        <v>9</v>
      </c>
      <c r="G28" s="15"/>
      <c r="H28" s="15"/>
      <c r="I28" s="15"/>
      <c r="J28" s="15"/>
    </row>
    <row r="29" spans="1:10" ht="15.75" customHeight="1">
      <c r="A29" s="19" t="s">
        <v>2377</v>
      </c>
      <c r="B29" s="11">
        <v>0.13236111111111112</v>
      </c>
      <c r="C29" s="19" t="s">
        <v>2394</v>
      </c>
      <c r="D29" s="19" t="s">
        <v>116</v>
      </c>
      <c r="E29" s="13">
        <v>5</v>
      </c>
      <c r="F29" s="14">
        <f>E29-2</f>
        <v>3</v>
      </c>
      <c r="G29" s="15"/>
      <c r="H29" s="15"/>
      <c r="I29" s="15"/>
      <c r="J29" s="15"/>
    </row>
    <row r="30" spans="1:10" ht="15.75" customHeight="1">
      <c r="A30" s="19" t="s">
        <v>2377</v>
      </c>
      <c r="B30" s="11">
        <v>0.13380787037037037</v>
      </c>
      <c r="C30" s="19" t="s">
        <v>14</v>
      </c>
      <c r="D30" s="19" t="s">
        <v>31</v>
      </c>
      <c r="E30" s="19" t="s">
        <v>38</v>
      </c>
      <c r="F30" s="19" t="s">
        <v>38</v>
      </c>
      <c r="G30" s="15"/>
      <c r="H30" s="15"/>
      <c r="I30" s="15"/>
      <c r="J30" s="19" t="s">
        <v>2200</v>
      </c>
    </row>
    <row r="31" spans="1:10" ht="15.75" customHeight="1">
      <c r="A31" s="19" t="s">
        <v>2377</v>
      </c>
      <c r="B31" s="11">
        <v>0.13380787037037037</v>
      </c>
      <c r="C31" s="19" t="s">
        <v>14</v>
      </c>
      <c r="D31" s="19" t="s">
        <v>31</v>
      </c>
      <c r="E31" s="13">
        <v>11</v>
      </c>
      <c r="F31" s="14">
        <f>E31-1</f>
        <v>10</v>
      </c>
      <c r="G31" s="15"/>
      <c r="H31" s="15"/>
      <c r="I31" s="15"/>
      <c r="J31" s="15"/>
    </row>
    <row r="32" spans="1:10" ht="15.75" customHeight="1">
      <c r="A32" s="19" t="s">
        <v>2377</v>
      </c>
      <c r="B32" s="11">
        <v>0.13716435185185186</v>
      </c>
      <c r="C32" s="19" t="s">
        <v>2394</v>
      </c>
      <c r="D32" s="19" t="s">
        <v>31</v>
      </c>
      <c r="E32" s="13">
        <v>12</v>
      </c>
      <c r="F32" s="15"/>
      <c r="G32" s="15"/>
      <c r="H32" s="15"/>
      <c r="I32" s="15"/>
      <c r="J32" s="15"/>
    </row>
    <row r="33" spans="1:10" ht="15.75" customHeight="1">
      <c r="A33" s="19" t="s">
        <v>2377</v>
      </c>
      <c r="B33" s="11">
        <v>0.14068287037037036</v>
      </c>
      <c r="C33" s="19" t="s">
        <v>21</v>
      </c>
      <c r="D33" s="19" t="s">
        <v>321</v>
      </c>
      <c r="E33" s="13">
        <v>14</v>
      </c>
      <c r="F33" s="14">
        <f>E33-10</f>
        <v>4</v>
      </c>
      <c r="G33" s="15"/>
      <c r="H33" s="15"/>
      <c r="I33" s="15"/>
      <c r="J33" s="15"/>
    </row>
    <row r="34" spans="1:10" ht="15.75" customHeight="1">
      <c r="A34" s="19" t="s">
        <v>2377</v>
      </c>
      <c r="B34" s="11">
        <v>0.14099537037037038</v>
      </c>
      <c r="C34" s="19" t="s">
        <v>18</v>
      </c>
      <c r="D34" s="19" t="s">
        <v>321</v>
      </c>
      <c r="E34" s="19" t="s">
        <v>38</v>
      </c>
      <c r="F34" s="19" t="s">
        <v>38</v>
      </c>
      <c r="G34" s="15"/>
      <c r="H34" s="15"/>
      <c r="I34" s="15"/>
      <c r="J34" s="19" t="s">
        <v>2200</v>
      </c>
    </row>
    <row r="35" spans="1:10" ht="15.75" customHeight="1">
      <c r="A35" s="19" t="s">
        <v>2377</v>
      </c>
      <c r="B35" s="11">
        <v>0.14099537037037038</v>
      </c>
      <c r="C35" s="19" t="s">
        <v>18</v>
      </c>
      <c r="D35" s="19" t="s">
        <v>321</v>
      </c>
      <c r="E35" s="13">
        <v>16</v>
      </c>
      <c r="F35" s="13">
        <f>E35-1</f>
        <v>15</v>
      </c>
      <c r="G35" s="15"/>
      <c r="H35" s="15"/>
      <c r="I35" s="15"/>
      <c r="J35" s="15"/>
    </row>
    <row r="36" spans="1:10" ht="15.75" customHeight="1">
      <c r="A36" s="19" t="s">
        <v>2377</v>
      </c>
      <c r="B36" s="11">
        <v>0.14796296296296296</v>
      </c>
      <c r="C36" s="19" t="s">
        <v>14</v>
      </c>
      <c r="D36" s="19" t="s">
        <v>22</v>
      </c>
      <c r="E36" s="13">
        <v>22</v>
      </c>
      <c r="F36" s="13">
        <f>E36-9</f>
        <v>13</v>
      </c>
      <c r="G36" s="15"/>
      <c r="H36" s="15"/>
      <c r="I36" s="15"/>
      <c r="J36" s="15"/>
    </row>
    <row r="37" spans="1:10" ht="15.75" customHeight="1">
      <c r="A37" s="19" t="s">
        <v>2377</v>
      </c>
      <c r="B37" s="11">
        <v>0.14835648148148148</v>
      </c>
      <c r="C37" s="19" t="s">
        <v>14</v>
      </c>
      <c r="D37" s="19" t="s">
        <v>37</v>
      </c>
      <c r="E37" s="13">
        <v>10</v>
      </c>
      <c r="F37" s="14">
        <f>E37-6</f>
        <v>4</v>
      </c>
      <c r="G37" s="15"/>
      <c r="H37" s="15"/>
      <c r="I37" s="15"/>
      <c r="J37" s="15"/>
    </row>
    <row r="38" spans="1:10" ht="15.75" customHeight="1">
      <c r="A38" s="19" t="s">
        <v>2377</v>
      </c>
      <c r="B38" s="11">
        <v>0.15210648148148148</v>
      </c>
      <c r="C38" s="19" t="s">
        <v>18</v>
      </c>
      <c r="D38" s="19" t="s">
        <v>60</v>
      </c>
      <c r="E38" s="13">
        <v>19</v>
      </c>
      <c r="F38" s="14">
        <f>E38-1</f>
        <v>18</v>
      </c>
      <c r="G38" s="15"/>
      <c r="H38" s="15"/>
      <c r="I38" s="15"/>
      <c r="J38" s="15"/>
    </row>
    <row r="39" spans="1:10" ht="15.75" customHeight="1">
      <c r="A39" s="19" t="s">
        <v>2377</v>
      </c>
      <c r="B39" s="11">
        <v>0.1678125</v>
      </c>
      <c r="C39" s="19" t="s">
        <v>21</v>
      </c>
      <c r="D39" s="19" t="s">
        <v>321</v>
      </c>
      <c r="E39" s="13">
        <v>26</v>
      </c>
      <c r="F39" s="14">
        <f>E39-10</f>
        <v>16</v>
      </c>
      <c r="G39" s="15"/>
      <c r="H39" s="15"/>
      <c r="I39" s="15"/>
      <c r="J39" s="15"/>
    </row>
    <row r="40" spans="1:10" ht="15.75" customHeight="1">
      <c r="A40" s="19" t="s">
        <v>2377</v>
      </c>
      <c r="B40" s="11">
        <v>0.1705787037037037</v>
      </c>
      <c r="C40" s="19" t="s">
        <v>21</v>
      </c>
      <c r="D40" s="19" t="s">
        <v>45</v>
      </c>
      <c r="E40" s="13">
        <v>87</v>
      </c>
      <c r="F40" s="15"/>
      <c r="G40" s="15"/>
      <c r="H40" s="15"/>
      <c r="I40" s="15"/>
      <c r="J40" s="19" t="s">
        <v>2403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>
    <outlinePr summaryBelow="0" summaryRight="0"/>
  </sheetPr>
  <dimension ref="A1:J13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7.33203125" customWidth="1"/>
    <col min="3" max="3" width="9.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35.33203125" customWidth="1"/>
    <col min="9" max="9" width="6.33203125" customWidth="1"/>
    <col min="10" max="10" width="48" customWidth="1"/>
  </cols>
  <sheetData>
    <row r="1" spans="1:10" ht="15.75" customHeight="1">
      <c r="A1" s="43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</row>
    <row r="2" spans="1:10" ht="15.75" customHeight="1">
      <c r="A2" s="12" t="s">
        <v>2391</v>
      </c>
      <c r="B2" s="16">
        <v>8.9583333333333338E-3</v>
      </c>
      <c r="C2" s="12" t="s">
        <v>18</v>
      </c>
      <c r="D2" s="12" t="s">
        <v>15</v>
      </c>
      <c r="E2" s="36">
        <v>15</v>
      </c>
      <c r="F2" s="37">
        <f>E2-5</f>
        <v>10</v>
      </c>
    </row>
    <row r="3" spans="1:10" ht="15.75" customHeight="1">
      <c r="A3" s="12" t="s">
        <v>2391</v>
      </c>
      <c r="B3" s="16">
        <v>9.1087962962962971E-3</v>
      </c>
      <c r="C3" s="12" t="s">
        <v>888</v>
      </c>
      <c r="D3" s="12" t="s">
        <v>15</v>
      </c>
      <c r="E3" s="36">
        <v>11</v>
      </c>
      <c r="F3" s="37">
        <f>E3-9</f>
        <v>2</v>
      </c>
    </row>
    <row r="4" spans="1:10" ht="15.75" customHeight="1">
      <c r="A4" s="12" t="s">
        <v>2391</v>
      </c>
      <c r="B4" s="16">
        <v>9.8495370370370369E-3</v>
      </c>
      <c r="C4" s="12" t="s">
        <v>888</v>
      </c>
      <c r="D4" s="12" t="s">
        <v>15</v>
      </c>
      <c r="E4" s="36" t="s">
        <v>38</v>
      </c>
      <c r="F4" s="36" t="s">
        <v>38</v>
      </c>
      <c r="J4" s="12" t="s">
        <v>103</v>
      </c>
    </row>
    <row r="5" spans="1:10" ht="15.75" customHeight="1">
      <c r="A5" s="12" t="s">
        <v>2391</v>
      </c>
      <c r="B5" s="16">
        <v>9.8495370370370369E-3</v>
      </c>
      <c r="C5" s="12" t="s">
        <v>888</v>
      </c>
      <c r="D5" s="12" t="s">
        <v>15</v>
      </c>
      <c r="E5" s="36">
        <v>11</v>
      </c>
      <c r="F5" s="37">
        <f>E5-9</f>
        <v>2</v>
      </c>
      <c r="J5" s="12" t="s">
        <v>105</v>
      </c>
    </row>
    <row r="6" spans="1:10" ht="15.75" customHeight="1">
      <c r="A6" s="12" t="s">
        <v>2391</v>
      </c>
      <c r="B6" s="16">
        <v>9.9652777777777778E-3</v>
      </c>
      <c r="C6" s="12" t="s">
        <v>18</v>
      </c>
      <c r="D6" s="12" t="s">
        <v>15</v>
      </c>
      <c r="E6" s="36" t="s">
        <v>38</v>
      </c>
      <c r="F6" s="36" t="s">
        <v>38</v>
      </c>
      <c r="J6" s="12" t="s">
        <v>103</v>
      </c>
    </row>
    <row r="7" spans="1:10" ht="15.75" customHeight="1">
      <c r="A7" s="12" t="s">
        <v>2391</v>
      </c>
      <c r="B7" s="16">
        <v>9.9652777777777778E-3</v>
      </c>
      <c r="C7" s="12" t="s">
        <v>18</v>
      </c>
      <c r="D7" s="12" t="s">
        <v>15</v>
      </c>
      <c r="E7" s="36">
        <v>13</v>
      </c>
      <c r="F7" s="37">
        <f>E7-5</f>
        <v>8</v>
      </c>
      <c r="J7" s="12" t="s">
        <v>105</v>
      </c>
    </row>
    <row r="8" spans="1:10" ht="15.75" customHeight="1">
      <c r="A8" s="12" t="s">
        <v>2391</v>
      </c>
      <c r="B8" s="16">
        <v>1.1423611111111112E-2</v>
      </c>
      <c r="C8" s="12" t="s">
        <v>888</v>
      </c>
      <c r="D8" s="12" t="s">
        <v>68</v>
      </c>
      <c r="E8" s="36">
        <v>8</v>
      </c>
      <c r="F8" s="37">
        <f>E8--1</f>
        <v>9</v>
      </c>
    </row>
    <row r="9" spans="1:10" ht="15.75" customHeight="1">
      <c r="A9" s="12" t="s">
        <v>2391</v>
      </c>
      <c r="B9" s="16">
        <v>2.2754629629629628E-2</v>
      </c>
      <c r="C9" s="12" t="s">
        <v>2394</v>
      </c>
      <c r="D9" s="12" t="s">
        <v>22</v>
      </c>
      <c r="E9" s="36">
        <v>27</v>
      </c>
      <c r="F9" s="37">
        <f>E9-3-10</f>
        <v>14</v>
      </c>
      <c r="J9" s="12" t="s">
        <v>820</v>
      </c>
    </row>
    <row r="10" spans="1:10" ht="15.75" customHeight="1">
      <c r="A10" s="12" t="s">
        <v>2391</v>
      </c>
      <c r="B10" s="16">
        <v>2.2824074074074073E-2</v>
      </c>
      <c r="C10" s="12" t="s">
        <v>888</v>
      </c>
      <c r="D10" s="12" t="s">
        <v>22</v>
      </c>
      <c r="E10" s="36">
        <v>27</v>
      </c>
      <c r="F10" s="37">
        <f>E10-1-10</f>
        <v>16</v>
      </c>
      <c r="J10" s="12" t="s">
        <v>820</v>
      </c>
    </row>
    <row r="11" spans="1:10" ht="15.75" customHeight="1">
      <c r="A11" s="12" t="s">
        <v>2391</v>
      </c>
      <c r="B11" s="16">
        <v>2.3136574074074073E-2</v>
      </c>
      <c r="C11" s="12" t="s">
        <v>18</v>
      </c>
      <c r="D11" s="12" t="s">
        <v>22</v>
      </c>
      <c r="E11" s="36">
        <v>33</v>
      </c>
      <c r="F11" s="37">
        <f>E11-4-10</f>
        <v>19</v>
      </c>
      <c r="J11" s="12" t="s">
        <v>820</v>
      </c>
    </row>
    <row r="12" spans="1:10" ht="15.75" customHeight="1">
      <c r="A12" s="12" t="s">
        <v>2391</v>
      </c>
      <c r="B12" s="16">
        <v>2.3171296296296297E-2</v>
      </c>
      <c r="C12" s="12" t="s">
        <v>19</v>
      </c>
      <c r="D12" s="12" t="s">
        <v>22</v>
      </c>
      <c r="E12" s="36" t="s">
        <v>38</v>
      </c>
      <c r="F12" s="36" t="s">
        <v>38</v>
      </c>
      <c r="J12" s="12" t="s">
        <v>56</v>
      </c>
    </row>
    <row r="13" spans="1:10" ht="15.75" customHeight="1">
      <c r="A13" s="12" t="s">
        <v>2391</v>
      </c>
      <c r="B13" s="16">
        <v>2.3171296296296297E-2</v>
      </c>
      <c r="C13" s="12" t="s">
        <v>19</v>
      </c>
      <c r="D13" s="12" t="s">
        <v>22</v>
      </c>
      <c r="E13" s="36" t="s">
        <v>17</v>
      </c>
      <c r="F13" s="36">
        <v>20</v>
      </c>
      <c r="J13" s="12" t="s">
        <v>2400</v>
      </c>
    </row>
    <row r="14" spans="1:10" ht="15.75" customHeight="1">
      <c r="A14" s="12" t="s">
        <v>2391</v>
      </c>
      <c r="B14" s="16">
        <v>2.3182870370370371E-2</v>
      </c>
      <c r="C14" s="12" t="s">
        <v>14</v>
      </c>
      <c r="D14" s="12" t="s">
        <v>22</v>
      </c>
      <c r="E14" s="36">
        <v>31</v>
      </c>
      <c r="F14" s="37">
        <f>E14-9-10</f>
        <v>12</v>
      </c>
      <c r="J14" s="12" t="s">
        <v>820</v>
      </c>
    </row>
    <row r="15" spans="1:10" ht="15.75" customHeight="1">
      <c r="A15" s="12" t="s">
        <v>2391</v>
      </c>
      <c r="B15" s="16">
        <v>2.3310185185185184E-2</v>
      </c>
      <c r="C15" s="12" t="s">
        <v>21</v>
      </c>
      <c r="D15" s="12" t="s">
        <v>22</v>
      </c>
      <c r="E15" s="36">
        <v>28</v>
      </c>
      <c r="F15" s="37">
        <f>E15-2-10</f>
        <v>16</v>
      </c>
      <c r="J15" s="12" t="s">
        <v>820</v>
      </c>
    </row>
    <row r="16" spans="1:10" ht="15.75" customHeight="1">
      <c r="A16" s="12" t="s">
        <v>2391</v>
      </c>
      <c r="B16" s="16">
        <v>2.3321759259259261E-2</v>
      </c>
      <c r="C16" s="12" t="s">
        <v>13</v>
      </c>
      <c r="D16" s="12" t="s">
        <v>22</v>
      </c>
      <c r="E16" s="36">
        <v>15</v>
      </c>
      <c r="F16" s="37">
        <f>E16-10</f>
        <v>5</v>
      </c>
      <c r="J16" s="12" t="s">
        <v>2404</v>
      </c>
    </row>
    <row r="17" spans="1:10" ht="15.75" customHeight="1">
      <c r="A17" s="12" t="s">
        <v>2391</v>
      </c>
      <c r="B17" s="16">
        <v>2.3842592592592592E-2</v>
      </c>
      <c r="C17" s="12" t="s">
        <v>13</v>
      </c>
      <c r="D17" s="12" t="s">
        <v>15</v>
      </c>
      <c r="E17" s="36" t="s">
        <v>20</v>
      </c>
      <c r="F17" s="36">
        <v>1</v>
      </c>
    </row>
    <row r="18" spans="1:10" ht="15.75" customHeight="1">
      <c r="A18" s="12" t="s">
        <v>2391</v>
      </c>
      <c r="B18" s="16">
        <v>2.3923611111111111E-2</v>
      </c>
      <c r="C18" s="12" t="s">
        <v>19</v>
      </c>
      <c r="D18" s="12" t="s">
        <v>15</v>
      </c>
      <c r="E18" s="36">
        <v>17</v>
      </c>
      <c r="F18" s="37">
        <f>E18-0</f>
        <v>17</v>
      </c>
    </row>
    <row r="19" spans="1:10" ht="15.75" customHeight="1">
      <c r="A19" s="12" t="s">
        <v>2391</v>
      </c>
      <c r="B19" s="16">
        <v>2.704861111111111E-2</v>
      </c>
      <c r="C19" s="12" t="s">
        <v>89</v>
      </c>
      <c r="D19" s="12" t="s">
        <v>22</v>
      </c>
      <c r="E19" s="36">
        <v>6</v>
      </c>
      <c r="F19" s="37">
        <f>E19-4</f>
        <v>2</v>
      </c>
    </row>
    <row r="20" spans="1:10" ht="15.75" customHeight="1">
      <c r="A20" s="12" t="s">
        <v>2391</v>
      </c>
      <c r="B20" s="16">
        <v>2.7685185185185184E-2</v>
      </c>
      <c r="C20" s="12" t="s">
        <v>89</v>
      </c>
      <c r="D20" s="12" t="s">
        <v>15</v>
      </c>
      <c r="E20" s="36" t="s">
        <v>38</v>
      </c>
      <c r="F20" s="36" t="s">
        <v>38</v>
      </c>
      <c r="J20" s="12" t="s">
        <v>103</v>
      </c>
    </row>
    <row r="21" spans="1:10" ht="15.75" customHeight="1">
      <c r="A21" s="12" t="s">
        <v>2391</v>
      </c>
      <c r="B21" s="16">
        <v>2.7685185185185184E-2</v>
      </c>
      <c r="C21" s="12" t="s">
        <v>89</v>
      </c>
      <c r="D21" s="12" t="s">
        <v>15</v>
      </c>
      <c r="E21" s="36">
        <v>7</v>
      </c>
      <c r="F21" s="37">
        <f>E21-3</f>
        <v>4</v>
      </c>
      <c r="J21" s="12" t="s">
        <v>105</v>
      </c>
    </row>
    <row r="22" spans="1:10" ht="15.75" customHeight="1">
      <c r="A22" s="12" t="s">
        <v>2391</v>
      </c>
      <c r="B22" s="16">
        <v>3.2928240740740744E-2</v>
      </c>
      <c r="C22" s="12" t="s">
        <v>18</v>
      </c>
      <c r="D22" s="12" t="s">
        <v>78</v>
      </c>
      <c r="E22" s="36">
        <v>3</v>
      </c>
      <c r="F22" s="37">
        <f>E22-1</f>
        <v>2</v>
      </c>
    </row>
    <row r="23" spans="1:10" ht="15.75" customHeight="1">
      <c r="A23" s="12" t="s">
        <v>2391</v>
      </c>
      <c r="B23" s="16">
        <v>3.5011574074074077E-2</v>
      </c>
      <c r="C23" s="12" t="s">
        <v>2394</v>
      </c>
      <c r="D23" s="12" t="s">
        <v>15</v>
      </c>
      <c r="E23" s="36">
        <v>23</v>
      </c>
      <c r="F23" s="37">
        <f t="shared" ref="F23:F24" si="0">E23-4</f>
        <v>19</v>
      </c>
      <c r="J23" s="12" t="s">
        <v>2410</v>
      </c>
    </row>
    <row r="24" spans="1:10" ht="15.75" customHeight="1">
      <c r="A24" s="12" t="s">
        <v>2391</v>
      </c>
      <c r="B24" s="16">
        <v>3.5034722222222224E-2</v>
      </c>
      <c r="C24" s="12" t="s">
        <v>18</v>
      </c>
      <c r="D24" s="12" t="s">
        <v>15</v>
      </c>
      <c r="E24" s="36">
        <v>14</v>
      </c>
      <c r="F24" s="37">
        <f t="shared" si="0"/>
        <v>10</v>
      </c>
      <c r="J24" s="12" t="s">
        <v>2410</v>
      </c>
    </row>
    <row r="25" spans="1:10" ht="15.75" customHeight="1">
      <c r="A25" s="12" t="s">
        <v>2391</v>
      </c>
      <c r="B25" s="16">
        <v>4.9039351851851855E-2</v>
      </c>
      <c r="C25" s="12" t="s">
        <v>19</v>
      </c>
      <c r="D25" s="12" t="s">
        <v>22</v>
      </c>
      <c r="E25" s="36" t="s">
        <v>38</v>
      </c>
      <c r="F25" s="36" t="s">
        <v>38</v>
      </c>
      <c r="J25" s="12" t="s">
        <v>56</v>
      </c>
    </row>
    <row r="26" spans="1:10" ht="15.75" customHeight="1">
      <c r="A26" s="12" t="s">
        <v>2391</v>
      </c>
      <c r="B26" s="16">
        <v>4.9039351851851855E-2</v>
      </c>
      <c r="C26" s="12" t="s">
        <v>19</v>
      </c>
      <c r="D26" s="12" t="s">
        <v>22</v>
      </c>
      <c r="E26" s="36">
        <v>27</v>
      </c>
      <c r="F26" s="37">
        <f>E26-13</f>
        <v>14</v>
      </c>
      <c r="J26" s="12" t="s">
        <v>57</v>
      </c>
    </row>
    <row r="27" spans="1:10" ht="15.75" customHeight="1">
      <c r="A27" s="12" t="s">
        <v>2391</v>
      </c>
      <c r="B27" s="16">
        <v>4.9178240740740738E-2</v>
      </c>
      <c r="C27" s="12" t="s">
        <v>14</v>
      </c>
      <c r="D27" s="12" t="s">
        <v>22</v>
      </c>
      <c r="E27" s="36">
        <v>18</v>
      </c>
      <c r="F27" s="37">
        <f>E27-9</f>
        <v>9</v>
      </c>
    </row>
    <row r="28" spans="1:10" ht="15.75" customHeight="1">
      <c r="A28" s="12" t="s">
        <v>2391</v>
      </c>
      <c r="B28" s="16">
        <v>4.9456018518518517E-2</v>
      </c>
      <c r="C28" s="12" t="s">
        <v>2394</v>
      </c>
      <c r="D28" s="12" t="s">
        <v>22</v>
      </c>
      <c r="E28" s="36">
        <v>17</v>
      </c>
      <c r="F28" s="37">
        <f>E28-3</f>
        <v>14</v>
      </c>
    </row>
    <row r="29" spans="1:10" ht="15.75" customHeight="1">
      <c r="A29" s="12" t="s">
        <v>2391</v>
      </c>
      <c r="B29" s="16">
        <v>5.1168981481481482E-2</v>
      </c>
      <c r="C29" s="12" t="s">
        <v>14</v>
      </c>
      <c r="D29" s="12" t="s">
        <v>30</v>
      </c>
      <c r="E29" s="36" t="s">
        <v>38</v>
      </c>
      <c r="F29" s="36" t="s">
        <v>38</v>
      </c>
      <c r="J29" s="12" t="s">
        <v>56</v>
      </c>
    </row>
    <row r="30" spans="1:10" ht="15.75" customHeight="1">
      <c r="A30" s="12" t="s">
        <v>2391</v>
      </c>
      <c r="B30" s="16">
        <v>5.1168981481481482E-2</v>
      </c>
      <c r="C30" s="12" t="s">
        <v>14</v>
      </c>
      <c r="D30" s="12" t="s">
        <v>30</v>
      </c>
      <c r="E30" s="36">
        <v>29</v>
      </c>
      <c r="F30" s="36">
        <v>19</v>
      </c>
      <c r="J30" s="12" t="s">
        <v>168</v>
      </c>
    </row>
    <row r="31" spans="1:10" ht="15.75" customHeight="1">
      <c r="A31" s="12" t="s">
        <v>2391</v>
      </c>
      <c r="B31" s="16">
        <v>5.122685185185185E-2</v>
      </c>
      <c r="C31" s="12" t="s">
        <v>14</v>
      </c>
      <c r="D31" s="12" t="s">
        <v>28</v>
      </c>
      <c r="E31" s="36">
        <v>9</v>
      </c>
      <c r="F31" s="37"/>
      <c r="H31" s="12" t="s">
        <v>2415</v>
      </c>
    </row>
    <row r="32" spans="1:10" ht="15.75" customHeight="1">
      <c r="A32" s="12" t="s">
        <v>2391</v>
      </c>
      <c r="B32" s="16">
        <v>5.1504629629629629E-2</v>
      </c>
      <c r="C32" s="12" t="s">
        <v>14</v>
      </c>
      <c r="D32" s="12" t="s">
        <v>30</v>
      </c>
      <c r="E32" s="36">
        <v>13</v>
      </c>
      <c r="F32" s="37">
        <f>E32-9</f>
        <v>4</v>
      </c>
      <c r="J32" s="12" t="s">
        <v>58</v>
      </c>
    </row>
    <row r="33" spans="1:10" ht="15.75" customHeight="1">
      <c r="A33" s="12" t="s">
        <v>2391</v>
      </c>
      <c r="B33" s="16">
        <v>5.1585648148148151E-2</v>
      </c>
      <c r="C33" s="12" t="s">
        <v>14</v>
      </c>
      <c r="D33" s="12" t="s">
        <v>28</v>
      </c>
      <c r="E33" s="36">
        <v>8</v>
      </c>
      <c r="F33" s="37"/>
      <c r="H33" s="12" t="s">
        <v>2416</v>
      </c>
    </row>
    <row r="34" spans="1:10" ht="15.75" customHeight="1">
      <c r="A34" s="12" t="s">
        <v>2391</v>
      </c>
      <c r="B34" s="16">
        <v>5.1944444444444446E-2</v>
      </c>
      <c r="C34" s="12" t="s">
        <v>2394</v>
      </c>
      <c r="D34" s="12" t="s">
        <v>16</v>
      </c>
      <c r="E34" s="36">
        <v>16</v>
      </c>
      <c r="F34" s="37">
        <f>E34-3</f>
        <v>13</v>
      </c>
    </row>
    <row r="35" spans="1:10" ht="15.75" customHeight="1">
      <c r="A35" s="12" t="s">
        <v>2391</v>
      </c>
      <c r="B35" s="16">
        <v>5.1967592592592593E-2</v>
      </c>
      <c r="C35" s="12" t="s">
        <v>18</v>
      </c>
      <c r="D35" s="12" t="s">
        <v>16</v>
      </c>
      <c r="E35" s="36">
        <v>20</v>
      </c>
      <c r="F35" s="37">
        <f>E35-4</f>
        <v>16</v>
      </c>
    </row>
    <row r="36" spans="1:10" ht="15.75" customHeight="1">
      <c r="A36" s="12" t="s">
        <v>2391</v>
      </c>
      <c r="B36" s="16">
        <v>5.2037037037037034E-2</v>
      </c>
      <c r="C36" s="12" t="s">
        <v>14</v>
      </c>
      <c r="D36" s="12" t="s">
        <v>16</v>
      </c>
      <c r="E36" s="36">
        <v>19</v>
      </c>
      <c r="F36" s="37">
        <f t="shared" ref="F36:F37" si="1">E36-5</f>
        <v>14</v>
      </c>
    </row>
    <row r="37" spans="1:10" ht="15.75" customHeight="1">
      <c r="A37" s="12" t="s">
        <v>2391</v>
      </c>
      <c r="B37" s="16">
        <v>5.2060185185185189E-2</v>
      </c>
      <c r="C37" s="12" t="s">
        <v>19</v>
      </c>
      <c r="D37" s="12" t="s">
        <v>16</v>
      </c>
      <c r="E37" s="36">
        <v>19</v>
      </c>
      <c r="F37" s="37">
        <f t="shared" si="1"/>
        <v>14</v>
      </c>
    </row>
    <row r="38" spans="1:10" ht="15.75" customHeight="1">
      <c r="A38" s="12" t="s">
        <v>2391</v>
      </c>
      <c r="B38" s="16">
        <v>5.2245370370370373E-2</v>
      </c>
      <c r="C38" s="12" t="s">
        <v>21</v>
      </c>
      <c r="D38" s="12" t="s">
        <v>16</v>
      </c>
      <c r="E38" s="36">
        <v>16</v>
      </c>
      <c r="F38" s="37">
        <f>E38-1</f>
        <v>15</v>
      </c>
    </row>
    <row r="39" spans="1:10" ht="15.75" customHeight="1">
      <c r="A39" s="12" t="s">
        <v>2391</v>
      </c>
      <c r="B39" s="16">
        <v>5.2337962962962961E-2</v>
      </c>
      <c r="C39" s="12" t="s">
        <v>13</v>
      </c>
      <c r="D39" s="12" t="s">
        <v>16</v>
      </c>
      <c r="E39" s="36">
        <v>4</v>
      </c>
      <c r="F39" s="37">
        <f>E39-0</f>
        <v>4</v>
      </c>
    </row>
    <row r="40" spans="1:10" ht="15.75" customHeight="1">
      <c r="A40" s="12" t="s">
        <v>2391</v>
      </c>
      <c r="B40" s="16">
        <v>5.2372685185185182E-2</v>
      </c>
      <c r="C40" s="12" t="s">
        <v>888</v>
      </c>
      <c r="D40" s="12" t="s">
        <v>16</v>
      </c>
      <c r="E40" s="36">
        <v>6</v>
      </c>
      <c r="F40" s="37">
        <f>E40-1</f>
        <v>5</v>
      </c>
    </row>
    <row r="41" spans="1:10" ht="15.75" customHeight="1">
      <c r="A41" s="12" t="s">
        <v>2391</v>
      </c>
      <c r="B41" s="16">
        <v>5.2569444444444446E-2</v>
      </c>
      <c r="C41" s="12" t="s">
        <v>18</v>
      </c>
      <c r="D41" s="12" t="s">
        <v>33</v>
      </c>
      <c r="E41" s="36">
        <v>26</v>
      </c>
      <c r="F41" s="37">
        <f>E41-9</f>
        <v>17</v>
      </c>
      <c r="J41" s="12" t="s">
        <v>1445</v>
      </c>
    </row>
    <row r="42" spans="1:10" ht="15.75" customHeight="1">
      <c r="A42" s="12" t="s">
        <v>2391</v>
      </c>
      <c r="B42" s="16">
        <v>5.2650462962962961E-2</v>
      </c>
      <c r="C42" s="12" t="s">
        <v>18</v>
      </c>
      <c r="D42" s="12" t="s">
        <v>28</v>
      </c>
      <c r="E42" s="36">
        <v>18</v>
      </c>
      <c r="F42" s="37"/>
      <c r="H42" s="12" t="s">
        <v>2422</v>
      </c>
    </row>
    <row r="43" spans="1:10" ht="15.75" customHeight="1">
      <c r="A43" s="12" t="s">
        <v>2391</v>
      </c>
      <c r="B43" s="16">
        <v>5.3287037037037036E-2</v>
      </c>
      <c r="C43" s="12" t="s">
        <v>19</v>
      </c>
      <c r="D43" s="12" t="s">
        <v>30</v>
      </c>
      <c r="E43" s="36">
        <v>15</v>
      </c>
      <c r="F43" s="37">
        <f t="shared" ref="F43:F44" si="2">E43-10</f>
        <v>5</v>
      </c>
      <c r="J43" s="12" t="s">
        <v>56</v>
      </c>
    </row>
    <row r="44" spans="1:10" ht="15.75" customHeight="1">
      <c r="A44" s="12" t="s">
        <v>2391</v>
      </c>
      <c r="B44" s="16">
        <v>5.3287037037037036E-2</v>
      </c>
      <c r="C44" s="12" t="s">
        <v>19</v>
      </c>
      <c r="D44" s="12" t="s">
        <v>30</v>
      </c>
      <c r="E44" s="36">
        <v>18</v>
      </c>
      <c r="F44" s="37">
        <f t="shared" si="2"/>
        <v>8</v>
      </c>
      <c r="J44" s="12" t="s">
        <v>1294</v>
      </c>
    </row>
    <row r="45" spans="1:10" ht="15.75" customHeight="1">
      <c r="A45" s="12" t="s">
        <v>2391</v>
      </c>
      <c r="B45" s="16">
        <v>5.3425925925925925E-2</v>
      </c>
      <c r="C45" s="12" t="s">
        <v>19</v>
      </c>
      <c r="D45" s="12" t="s">
        <v>28</v>
      </c>
      <c r="E45" s="36">
        <v>41</v>
      </c>
      <c r="F45" s="37"/>
      <c r="H45" s="12" t="s">
        <v>2425</v>
      </c>
      <c r="I45" s="12">
        <v>1</v>
      </c>
      <c r="J45" s="12" t="s">
        <v>497</v>
      </c>
    </row>
    <row r="46" spans="1:10" ht="15.75" customHeight="1">
      <c r="A46" s="12" t="s">
        <v>2391</v>
      </c>
      <c r="B46" s="16">
        <v>5.513888888888889E-2</v>
      </c>
      <c r="C46" s="12" t="s">
        <v>14</v>
      </c>
      <c r="D46" s="12" t="s">
        <v>30</v>
      </c>
      <c r="E46" s="36">
        <v>15</v>
      </c>
      <c r="F46" s="37">
        <f>E46-9</f>
        <v>6</v>
      </c>
      <c r="J46" s="12" t="s">
        <v>58</v>
      </c>
    </row>
    <row r="47" spans="1:10" ht="15.75" customHeight="1">
      <c r="A47" s="12" t="s">
        <v>2391</v>
      </c>
      <c r="B47" s="16">
        <v>5.5254629629629633E-2</v>
      </c>
      <c r="C47" s="12" t="s">
        <v>14</v>
      </c>
      <c r="D47" s="12" t="s">
        <v>28</v>
      </c>
      <c r="E47" s="36">
        <v>14</v>
      </c>
      <c r="F47" s="37"/>
      <c r="H47" s="12" t="s">
        <v>2429</v>
      </c>
    </row>
    <row r="48" spans="1:10" ht="15.75" customHeight="1">
      <c r="A48" s="12" t="s">
        <v>2391</v>
      </c>
      <c r="B48" s="16">
        <v>5.5335648148148148E-2</v>
      </c>
      <c r="C48" s="12" t="s">
        <v>14</v>
      </c>
      <c r="D48" s="12" t="s">
        <v>30</v>
      </c>
      <c r="E48" s="36">
        <v>21</v>
      </c>
      <c r="F48" s="37">
        <f>E48-9</f>
        <v>12</v>
      </c>
      <c r="J48" s="12" t="s">
        <v>58</v>
      </c>
    </row>
    <row r="49" spans="1:10" ht="15.75" customHeight="1">
      <c r="A49" s="12" t="s">
        <v>2391</v>
      </c>
      <c r="B49" s="16">
        <v>5.5370370370370368E-2</v>
      </c>
      <c r="C49" s="12" t="s">
        <v>14</v>
      </c>
      <c r="D49" s="12" t="s">
        <v>28</v>
      </c>
      <c r="E49" s="36">
        <v>8</v>
      </c>
      <c r="F49" s="37"/>
      <c r="H49" s="12" t="s">
        <v>2431</v>
      </c>
    </row>
    <row r="50" spans="1:10" ht="15.75" customHeight="1">
      <c r="A50" s="12" t="s">
        <v>2391</v>
      </c>
      <c r="B50" s="16">
        <v>5.5509259259259258E-2</v>
      </c>
      <c r="C50" s="12" t="s">
        <v>14</v>
      </c>
      <c r="D50" s="12" t="s">
        <v>30</v>
      </c>
      <c r="E50" s="36">
        <v>17</v>
      </c>
      <c r="F50" s="36">
        <v>7</v>
      </c>
      <c r="J50" s="12" t="s">
        <v>32</v>
      </c>
    </row>
    <row r="51" spans="1:10" ht="15.75" customHeight="1">
      <c r="A51" s="12" t="s">
        <v>2391</v>
      </c>
      <c r="B51" s="16">
        <v>5.5509259259259258E-2</v>
      </c>
      <c r="C51" s="12" t="s">
        <v>14</v>
      </c>
      <c r="D51" s="12" t="s">
        <v>30</v>
      </c>
      <c r="E51" s="36">
        <v>27</v>
      </c>
      <c r="F51" s="36">
        <v>17</v>
      </c>
      <c r="J51" s="12" t="s">
        <v>32</v>
      </c>
    </row>
    <row r="52" spans="1:10" ht="15.75" customHeight="1">
      <c r="A52" s="12" t="s">
        <v>2391</v>
      </c>
      <c r="B52" s="16">
        <v>5.559027777777778E-2</v>
      </c>
      <c r="C52" s="12" t="s">
        <v>14</v>
      </c>
      <c r="D52" s="12" t="s">
        <v>28</v>
      </c>
      <c r="E52" s="36">
        <v>11</v>
      </c>
      <c r="F52" s="37"/>
      <c r="H52" s="12" t="s">
        <v>2432</v>
      </c>
    </row>
    <row r="53" spans="1:10" ht="15.75" customHeight="1">
      <c r="A53" s="12" t="s">
        <v>2391</v>
      </c>
      <c r="B53" s="16">
        <v>5.5613425925925927E-2</v>
      </c>
      <c r="C53" s="12" t="s">
        <v>14</v>
      </c>
      <c r="D53" s="12" t="s">
        <v>28</v>
      </c>
      <c r="E53" s="36">
        <v>10</v>
      </c>
      <c r="F53" s="37"/>
      <c r="H53" s="12" t="s">
        <v>2434</v>
      </c>
      <c r="I53" s="12">
        <v>1</v>
      </c>
    </row>
    <row r="54" spans="1:10" ht="15.75" customHeight="1">
      <c r="A54" s="12" t="s">
        <v>2391</v>
      </c>
      <c r="B54" s="16">
        <v>5.6886574074074076E-2</v>
      </c>
      <c r="C54" s="12" t="s">
        <v>2394</v>
      </c>
      <c r="D54" s="12" t="s">
        <v>28</v>
      </c>
      <c r="E54" s="36">
        <v>32</v>
      </c>
      <c r="F54" s="37"/>
      <c r="H54" s="12" t="s">
        <v>2436</v>
      </c>
      <c r="J54" s="12" t="s">
        <v>2417</v>
      </c>
    </row>
    <row r="55" spans="1:10" ht="15.75" customHeight="1">
      <c r="A55" s="12" t="s">
        <v>2391</v>
      </c>
      <c r="B55" s="16">
        <v>5.8888888888888886E-2</v>
      </c>
      <c r="C55" s="12" t="s">
        <v>2394</v>
      </c>
      <c r="D55" s="12" t="s">
        <v>62</v>
      </c>
      <c r="E55" s="36">
        <v>5</v>
      </c>
      <c r="F55" s="37">
        <f>E55-2</f>
        <v>3</v>
      </c>
      <c r="H55" s="12" t="s">
        <v>2441</v>
      </c>
      <c r="J55" s="12" t="s">
        <v>2442</v>
      </c>
    </row>
    <row r="56" spans="1:10" ht="15.75" customHeight="1">
      <c r="A56" s="12" t="s">
        <v>2391</v>
      </c>
      <c r="B56" s="16">
        <v>6.0972222222222219E-2</v>
      </c>
      <c r="C56" s="12" t="s">
        <v>13</v>
      </c>
      <c r="D56" s="12" t="s">
        <v>33</v>
      </c>
      <c r="E56" s="36">
        <v>19</v>
      </c>
      <c r="F56" s="37">
        <f t="shared" ref="F56:F58" si="3">E56-9</f>
        <v>10</v>
      </c>
      <c r="J56" s="12" t="s">
        <v>2443</v>
      </c>
    </row>
    <row r="57" spans="1:10" ht="15.75" customHeight="1">
      <c r="A57" s="12" t="s">
        <v>2391</v>
      </c>
      <c r="B57" s="16">
        <v>6.0879629629629631E-2</v>
      </c>
      <c r="C57" s="12" t="s">
        <v>13</v>
      </c>
      <c r="D57" s="12" t="s">
        <v>33</v>
      </c>
      <c r="E57" s="36">
        <v>11</v>
      </c>
      <c r="F57" s="37">
        <f t="shared" si="3"/>
        <v>2</v>
      </c>
      <c r="J57" s="12" t="s">
        <v>2443</v>
      </c>
    </row>
    <row r="58" spans="1:10" ht="15.75" customHeight="1">
      <c r="A58" s="12" t="s">
        <v>2391</v>
      </c>
      <c r="B58" s="16">
        <v>6.1018518518518521E-2</v>
      </c>
      <c r="C58" s="12" t="s">
        <v>13</v>
      </c>
      <c r="D58" s="12" t="s">
        <v>33</v>
      </c>
      <c r="E58" s="36">
        <v>28</v>
      </c>
      <c r="F58" s="37">
        <f t="shared" si="3"/>
        <v>19</v>
      </c>
      <c r="J58" s="12" t="s">
        <v>2443</v>
      </c>
    </row>
    <row r="59" spans="1:10" ht="13">
      <c r="A59" s="12" t="s">
        <v>2391</v>
      </c>
      <c r="B59" s="16">
        <v>6.1122685185185183E-2</v>
      </c>
      <c r="C59" s="12" t="s">
        <v>13</v>
      </c>
      <c r="D59" s="12" t="s">
        <v>28</v>
      </c>
      <c r="E59" s="36">
        <v>20</v>
      </c>
      <c r="F59" s="37"/>
      <c r="H59" s="12" t="s">
        <v>2445</v>
      </c>
      <c r="J59" s="12" t="s">
        <v>2446</v>
      </c>
    </row>
    <row r="60" spans="1:10" ht="13">
      <c r="A60" s="12" t="s">
        <v>2391</v>
      </c>
      <c r="B60" s="16">
        <v>6.3067129629629626E-2</v>
      </c>
      <c r="C60" s="12" t="s">
        <v>18</v>
      </c>
      <c r="D60" s="12" t="s">
        <v>33</v>
      </c>
      <c r="E60" s="36">
        <v>24</v>
      </c>
      <c r="F60" s="36">
        <v>15</v>
      </c>
      <c r="J60" s="12" t="s">
        <v>1697</v>
      </c>
    </row>
    <row r="61" spans="1:10" ht="13">
      <c r="A61" s="12" t="s">
        <v>2391</v>
      </c>
      <c r="B61" s="16">
        <v>6.3252314814814817E-2</v>
      </c>
      <c r="C61" s="12" t="s">
        <v>18</v>
      </c>
      <c r="D61" s="12" t="s">
        <v>28</v>
      </c>
      <c r="E61" s="36">
        <v>24</v>
      </c>
      <c r="F61" s="37"/>
      <c r="H61" s="12" t="s">
        <v>2448</v>
      </c>
      <c r="I61" s="12">
        <v>1</v>
      </c>
    </row>
    <row r="62" spans="1:10" ht="13">
      <c r="A62" s="12" t="s">
        <v>2391</v>
      </c>
      <c r="B62" s="16">
        <v>6.4143518518518516E-2</v>
      </c>
      <c r="C62" s="12" t="s">
        <v>19</v>
      </c>
      <c r="D62" s="12" t="s">
        <v>22</v>
      </c>
      <c r="E62" s="36">
        <v>27</v>
      </c>
      <c r="F62" s="37">
        <f>E62-13</f>
        <v>14</v>
      </c>
      <c r="J62" s="12" t="s">
        <v>57</v>
      </c>
    </row>
    <row r="63" spans="1:10" ht="13">
      <c r="A63" s="12" t="s">
        <v>2391</v>
      </c>
      <c r="B63" s="16">
        <v>6.4143518518518516E-2</v>
      </c>
      <c r="C63" s="12" t="s">
        <v>19</v>
      </c>
      <c r="D63" s="12" t="s">
        <v>22</v>
      </c>
      <c r="E63" s="36" t="s">
        <v>38</v>
      </c>
      <c r="F63" s="36" t="s">
        <v>38</v>
      </c>
      <c r="J63" s="12" t="s">
        <v>56</v>
      </c>
    </row>
    <row r="64" spans="1:10" ht="13">
      <c r="A64" s="12" t="s">
        <v>2391</v>
      </c>
      <c r="B64" s="16">
        <v>6.4502314814814818E-2</v>
      </c>
      <c r="C64" s="12" t="s">
        <v>19</v>
      </c>
      <c r="D64" s="12" t="s">
        <v>30</v>
      </c>
      <c r="E64" s="36">
        <v>13</v>
      </c>
      <c r="F64" s="37">
        <f>E64-10</f>
        <v>3</v>
      </c>
      <c r="J64" s="12" t="s">
        <v>1328</v>
      </c>
    </row>
    <row r="65" spans="1:10" ht="13">
      <c r="A65" s="12" t="s">
        <v>2391</v>
      </c>
      <c r="B65" s="16">
        <v>6.4571759259259259E-2</v>
      </c>
      <c r="C65" s="12" t="s">
        <v>19</v>
      </c>
      <c r="D65" s="12" t="s">
        <v>28</v>
      </c>
      <c r="E65" s="36">
        <v>23</v>
      </c>
      <c r="F65" s="37"/>
      <c r="H65" s="12" t="s">
        <v>2450</v>
      </c>
    </row>
    <row r="66" spans="1:10" ht="13">
      <c r="A66" s="12" t="s">
        <v>2391</v>
      </c>
      <c r="B66" s="16">
        <v>6.5601851851851856E-2</v>
      </c>
      <c r="C66" s="12" t="s">
        <v>14</v>
      </c>
      <c r="D66" s="12" t="s">
        <v>52</v>
      </c>
      <c r="E66" s="36">
        <v>19</v>
      </c>
      <c r="F66" s="37">
        <f>E66-9</f>
        <v>10</v>
      </c>
      <c r="J66" s="12" t="s">
        <v>103</v>
      </c>
    </row>
    <row r="67" spans="1:10" ht="13">
      <c r="A67" s="12" t="s">
        <v>2391</v>
      </c>
      <c r="B67" s="16">
        <v>6.5601851851851856E-2</v>
      </c>
      <c r="C67" s="12" t="s">
        <v>14</v>
      </c>
      <c r="D67" s="12" t="s">
        <v>52</v>
      </c>
      <c r="E67" s="36" t="s">
        <v>20</v>
      </c>
      <c r="F67" s="36">
        <v>1</v>
      </c>
      <c r="H67" s="12" t="s">
        <v>2451</v>
      </c>
      <c r="J67" s="12" t="s">
        <v>105</v>
      </c>
    </row>
    <row r="68" spans="1:10" ht="13">
      <c r="A68" s="12" t="s">
        <v>2391</v>
      </c>
      <c r="B68" s="16">
        <v>6.7303240740740747E-2</v>
      </c>
      <c r="C68" s="12" t="s">
        <v>2394</v>
      </c>
      <c r="D68" s="12" t="s">
        <v>62</v>
      </c>
      <c r="E68" s="36">
        <v>20</v>
      </c>
      <c r="F68" s="37">
        <f>E68-2</f>
        <v>18</v>
      </c>
      <c r="J68" s="12" t="s">
        <v>2453</v>
      </c>
    </row>
    <row r="69" spans="1:10" ht="13">
      <c r="A69" s="12" t="s">
        <v>2391</v>
      </c>
      <c r="B69" s="16">
        <v>6.7650462962962968E-2</v>
      </c>
      <c r="C69" s="12" t="s">
        <v>2394</v>
      </c>
      <c r="D69" s="12" t="s">
        <v>30</v>
      </c>
      <c r="E69" s="36">
        <v>16</v>
      </c>
      <c r="F69" s="36">
        <v>12</v>
      </c>
      <c r="J69" s="12" t="s">
        <v>2455</v>
      </c>
    </row>
    <row r="70" spans="1:10" ht="13">
      <c r="A70" s="12" t="s">
        <v>2391</v>
      </c>
      <c r="B70" s="16">
        <v>6.7719907407407409E-2</v>
      </c>
      <c r="C70" s="12" t="s">
        <v>2394</v>
      </c>
      <c r="D70" s="12" t="s">
        <v>30</v>
      </c>
      <c r="E70" s="36">
        <v>21</v>
      </c>
      <c r="F70" s="36">
        <v>17</v>
      </c>
      <c r="J70" s="12" t="s">
        <v>2455</v>
      </c>
    </row>
    <row r="71" spans="1:10" ht="13">
      <c r="A71" s="12" t="s">
        <v>2391</v>
      </c>
      <c r="B71" s="16">
        <v>6.7777777777777784E-2</v>
      </c>
      <c r="C71" s="12" t="s">
        <v>2394</v>
      </c>
      <c r="D71" s="12" t="s">
        <v>30</v>
      </c>
      <c r="E71" s="36">
        <v>7</v>
      </c>
      <c r="F71" s="37">
        <f>E71-4</f>
        <v>3</v>
      </c>
      <c r="J71" s="12" t="s">
        <v>2456</v>
      </c>
    </row>
    <row r="72" spans="1:10" ht="13">
      <c r="A72" s="12" t="s">
        <v>2391</v>
      </c>
      <c r="B72" s="16">
        <v>6.7881944444444439E-2</v>
      </c>
      <c r="C72" s="12" t="s">
        <v>2394</v>
      </c>
      <c r="D72" s="12" t="s">
        <v>28</v>
      </c>
      <c r="E72" s="36">
        <v>9</v>
      </c>
      <c r="F72" s="37"/>
      <c r="H72" s="12" t="s">
        <v>2457</v>
      </c>
    </row>
    <row r="73" spans="1:10" ht="13">
      <c r="A73" s="12" t="s">
        <v>2391</v>
      </c>
      <c r="B73" s="16">
        <v>6.9050925925925932E-2</v>
      </c>
      <c r="C73" s="12" t="s">
        <v>21</v>
      </c>
      <c r="D73" s="12" t="s">
        <v>28</v>
      </c>
      <c r="E73" s="36">
        <v>13</v>
      </c>
      <c r="F73" s="37"/>
      <c r="H73" s="12" t="s">
        <v>2458</v>
      </c>
      <c r="J73" s="12" t="s">
        <v>2459</v>
      </c>
    </row>
    <row r="74" spans="1:10" ht="13">
      <c r="A74" s="12" t="s">
        <v>2391</v>
      </c>
      <c r="B74" s="16">
        <v>7.048611111111111E-2</v>
      </c>
      <c r="C74" s="12" t="s">
        <v>888</v>
      </c>
      <c r="D74" s="12" t="s">
        <v>28</v>
      </c>
      <c r="E74" s="36">
        <v>11</v>
      </c>
      <c r="F74" s="37"/>
      <c r="H74" s="12" t="s">
        <v>2460</v>
      </c>
      <c r="I74" s="12">
        <v>1</v>
      </c>
      <c r="J74" s="12" t="s">
        <v>2132</v>
      </c>
    </row>
    <row r="75" spans="1:10" ht="13">
      <c r="A75" s="12" t="s">
        <v>2391</v>
      </c>
      <c r="B75" s="16">
        <v>7.1087962962962964E-2</v>
      </c>
      <c r="C75" s="12" t="s">
        <v>888</v>
      </c>
      <c r="D75" s="12" t="s">
        <v>15</v>
      </c>
      <c r="E75" s="36" t="s">
        <v>38</v>
      </c>
      <c r="F75" s="36" t="s">
        <v>38</v>
      </c>
      <c r="J75" s="12" t="s">
        <v>103</v>
      </c>
    </row>
    <row r="76" spans="1:10" ht="13">
      <c r="A76" s="12" t="s">
        <v>2391</v>
      </c>
      <c r="B76" s="16">
        <v>7.1087962962962964E-2</v>
      </c>
      <c r="C76" s="12" t="s">
        <v>888</v>
      </c>
      <c r="D76" s="12" t="s">
        <v>15</v>
      </c>
      <c r="E76" s="36">
        <v>12</v>
      </c>
      <c r="F76" s="37">
        <f>E76-9</f>
        <v>3</v>
      </c>
      <c r="J76" s="12" t="s">
        <v>105</v>
      </c>
    </row>
    <row r="77" spans="1:10" ht="13">
      <c r="A77" s="12" t="s">
        <v>2391</v>
      </c>
      <c r="B77" s="16">
        <v>7.2268518518518524E-2</v>
      </c>
      <c r="C77" s="12" t="s">
        <v>2394</v>
      </c>
      <c r="D77" s="12" t="s">
        <v>22</v>
      </c>
      <c r="E77" s="36" t="s">
        <v>20</v>
      </c>
      <c r="F77" s="36">
        <v>1</v>
      </c>
    </row>
    <row r="78" spans="1:10" ht="13">
      <c r="A78" s="12" t="s">
        <v>2391</v>
      </c>
      <c r="B78" s="16">
        <v>7.2268518518518524E-2</v>
      </c>
      <c r="C78" s="12" t="s">
        <v>13</v>
      </c>
      <c r="D78" s="12" t="s">
        <v>22</v>
      </c>
      <c r="E78" s="36">
        <v>14</v>
      </c>
      <c r="F78" s="37">
        <f>E78-0</f>
        <v>14</v>
      </c>
    </row>
    <row r="79" spans="1:10" ht="13">
      <c r="A79" s="12" t="s">
        <v>2391</v>
      </c>
      <c r="B79" s="16">
        <v>7.2268518518518524E-2</v>
      </c>
      <c r="C79" s="12" t="s">
        <v>14</v>
      </c>
      <c r="D79" s="12" t="s">
        <v>22</v>
      </c>
      <c r="E79" s="36">
        <v>18</v>
      </c>
      <c r="F79" s="37">
        <f>E79-9</f>
        <v>9</v>
      </c>
    </row>
    <row r="80" spans="1:10" ht="13">
      <c r="A80" s="12" t="s">
        <v>2391</v>
      </c>
      <c r="B80" s="16">
        <v>7.2268518518518524E-2</v>
      </c>
      <c r="C80" s="12" t="s">
        <v>21</v>
      </c>
      <c r="D80" s="12" t="s">
        <v>22</v>
      </c>
      <c r="E80" s="36">
        <v>16</v>
      </c>
      <c r="F80" s="37">
        <f>E80-2</f>
        <v>14</v>
      </c>
    </row>
    <row r="81" spans="1:10" ht="13">
      <c r="A81" s="12" t="s">
        <v>2391</v>
      </c>
      <c r="B81" s="16">
        <v>7.2268518518518524E-2</v>
      </c>
      <c r="C81" s="12" t="s">
        <v>19</v>
      </c>
      <c r="D81" s="12" t="s">
        <v>22</v>
      </c>
      <c r="E81" s="36">
        <v>32</v>
      </c>
      <c r="F81" s="37">
        <f>E81-13</f>
        <v>19</v>
      </c>
    </row>
    <row r="82" spans="1:10" ht="13">
      <c r="A82" s="12" t="s">
        <v>2391</v>
      </c>
      <c r="B82" s="16">
        <v>7.2268518518518524E-2</v>
      </c>
      <c r="C82" s="12" t="s">
        <v>18</v>
      </c>
      <c r="D82" s="12" t="s">
        <v>22</v>
      </c>
      <c r="E82" s="36">
        <v>10</v>
      </c>
      <c r="F82" s="37">
        <f>E82-4</f>
        <v>6</v>
      </c>
    </row>
    <row r="83" spans="1:10" ht="13">
      <c r="A83" s="12" t="s">
        <v>2391</v>
      </c>
      <c r="B83" s="16">
        <v>7.2268518518518524E-2</v>
      </c>
      <c r="C83" s="12" t="s">
        <v>888</v>
      </c>
      <c r="D83" s="12" t="s">
        <v>22</v>
      </c>
      <c r="E83" s="36">
        <v>10</v>
      </c>
      <c r="F83" s="37">
        <f>E83-1</f>
        <v>9</v>
      </c>
    </row>
    <row r="84" spans="1:10" ht="13">
      <c r="A84" s="12" t="s">
        <v>2391</v>
      </c>
      <c r="B84" s="16">
        <v>7.3472222222222217E-2</v>
      </c>
      <c r="C84" s="12" t="s">
        <v>19</v>
      </c>
      <c r="D84" s="12" t="s">
        <v>37</v>
      </c>
      <c r="E84" s="36">
        <v>30</v>
      </c>
      <c r="F84" s="37">
        <f>E84-11</f>
        <v>19</v>
      </c>
    </row>
    <row r="85" spans="1:10" ht="13">
      <c r="A85" s="12" t="s">
        <v>2391</v>
      </c>
      <c r="B85" s="16">
        <v>8.143518518518518E-2</v>
      </c>
      <c r="C85" s="12" t="s">
        <v>89</v>
      </c>
      <c r="D85" s="12" t="s">
        <v>22</v>
      </c>
      <c r="E85" s="36">
        <v>12</v>
      </c>
      <c r="F85" s="37">
        <f>E85-4</f>
        <v>8</v>
      </c>
    </row>
    <row r="86" spans="1:10" ht="13">
      <c r="A86" s="12" t="s">
        <v>2391</v>
      </c>
      <c r="B86" s="16">
        <v>8.1620370370370371E-2</v>
      </c>
      <c r="C86" s="12" t="s">
        <v>89</v>
      </c>
      <c r="D86" s="12" t="s">
        <v>15</v>
      </c>
      <c r="E86" s="36" t="s">
        <v>38</v>
      </c>
      <c r="F86" s="36" t="s">
        <v>38</v>
      </c>
      <c r="J86" s="12" t="s">
        <v>103</v>
      </c>
    </row>
    <row r="87" spans="1:10" ht="13">
      <c r="A87" s="12" t="s">
        <v>2391</v>
      </c>
      <c r="B87" s="16">
        <v>8.1620370370370371E-2</v>
      </c>
      <c r="C87" s="12" t="s">
        <v>89</v>
      </c>
      <c r="D87" s="12" t="s">
        <v>15</v>
      </c>
      <c r="E87" s="36" t="s">
        <v>20</v>
      </c>
      <c r="F87" s="36">
        <v>1</v>
      </c>
      <c r="J87" s="12" t="s">
        <v>105</v>
      </c>
    </row>
    <row r="88" spans="1:10" ht="13">
      <c r="A88" s="12" t="s">
        <v>2391</v>
      </c>
      <c r="B88" s="16">
        <v>8.4375000000000006E-2</v>
      </c>
      <c r="C88" s="12" t="s">
        <v>888</v>
      </c>
      <c r="D88" s="12" t="s">
        <v>37</v>
      </c>
      <c r="E88" s="36">
        <v>5</v>
      </c>
      <c r="F88" s="37">
        <f>E88--1</f>
        <v>6</v>
      </c>
    </row>
    <row r="89" spans="1:10" ht="13">
      <c r="A89" s="12" t="s">
        <v>2391</v>
      </c>
      <c r="B89" s="16">
        <v>8.4780092592592587E-2</v>
      </c>
      <c r="C89" s="12" t="s">
        <v>18</v>
      </c>
      <c r="D89" s="12" t="s">
        <v>37</v>
      </c>
      <c r="E89" s="36">
        <v>16</v>
      </c>
      <c r="F89" s="37">
        <f>E89-1</f>
        <v>15</v>
      </c>
    </row>
    <row r="90" spans="1:10" ht="13">
      <c r="A90" s="12" t="s">
        <v>2391</v>
      </c>
      <c r="B90" s="16">
        <v>9.9074074074074078E-2</v>
      </c>
      <c r="C90" s="12" t="s">
        <v>13</v>
      </c>
      <c r="D90" s="12" t="s">
        <v>15</v>
      </c>
      <c r="E90" s="36">
        <v>20</v>
      </c>
      <c r="F90" s="37">
        <f>E90-3</f>
        <v>17</v>
      </c>
    </row>
    <row r="91" spans="1:10" ht="13">
      <c r="A91" s="12" t="s">
        <v>2391</v>
      </c>
      <c r="B91" s="16">
        <v>0.11961805555555556</v>
      </c>
      <c r="C91" s="12" t="s">
        <v>13</v>
      </c>
      <c r="D91" s="12" t="s">
        <v>22</v>
      </c>
      <c r="E91" s="36" t="s">
        <v>17</v>
      </c>
      <c r="F91" s="36">
        <v>20</v>
      </c>
    </row>
    <row r="92" spans="1:10" ht="13">
      <c r="A92" s="12" t="s">
        <v>2391</v>
      </c>
      <c r="B92" s="16">
        <v>0.11964120370370371</v>
      </c>
      <c r="C92" s="12" t="s">
        <v>14</v>
      </c>
      <c r="D92" s="12" t="s">
        <v>22</v>
      </c>
      <c r="E92" s="36" t="s">
        <v>20</v>
      </c>
      <c r="F92" s="36">
        <v>1</v>
      </c>
    </row>
    <row r="93" spans="1:10" ht="13">
      <c r="A93" s="12" t="s">
        <v>2391</v>
      </c>
      <c r="B93" s="16">
        <v>0.11967592592592592</v>
      </c>
      <c r="C93" s="12" t="s">
        <v>21</v>
      </c>
      <c r="D93" s="12" t="s">
        <v>22</v>
      </c>
      <c r="E93" s="36">
        <v>18</v>
      </c>
      <c r="F93" s="37">
        <f>E93-2</f>
        <v>16</v>
      </c>
    </row>
    <row r="94" spans="1:10" ht="13">
      <c r="A94" s="12" t="s">
        <v>2391</v>
      </c>
      <c r="B94" s="16">
        <v>0.11967592592592592</v>
      </c>
      <c r="C94" s="12" t="s">
        <v>19</v>
      </c>
      <c r="D94" s="12" t="s">
        <v>22</v>
      </c>
      <c r="E94" s="36" t="s">
        <v>38</v>
      </c>
      <c r="F94" s="36" t="s">
        <v>38</v>
      </c>
      <c r="J94" s="12" t="s">
        <v>56</v>
      </c>
    </row>
    <row r="95" spans="1:10" ht="13">
      <c r="A95" s="12" t="s">
        <v>2391</v>
      </c>
      <c r="B95" s="16">
        <v>0.11967592592592592</v>
      </c>
      <c r="C95" s="12" t="s">
        <v>19</v>
      </c>
      <c r="D95" s="12" t="s">
        <v>22</v>
      </c>
      <c r="E95" s="36">
        <v>31</v>
      </c>
      <c r="F95" s="37">
        <f>E95-13</f>
        <v>18</v>
      </c>
      <c r="J95" s="12" t="s">
        <v>57</v>
      </c>
    </row>
    <row r="96" spans="1:10" ht="13">
      <c r="A96" s="12" t="s">
        <v>2391</v>
      </c>
      <c r="B96" s="16">
        <v>0.11969907407407407</v>
      </c>
      <c r="C96" s="12" t="s">
        <v>18</v>
      </c>
      <c r="D96" s="12" t="s">
        <v>22</v>
      </c>
      <c r="E96" s="36">
        <v>10</v>
      </c>
      <c r="F96" s="37">
        <f>E96-4</f>
        <v>6</v>
      </c>
    </row>
    <row r="97" spans="1:10" ht="13">
      <c r="A97" s="12" t="s">
        <v>2391</v>
      </c>
      <c r="B97" s="16">
        <v>0.11969907407407407</v>
      </c>
      <c r="C97" s="12" t="s">
        <v>2394</v>
      </c>
      <c r="D97" s="12" t="s">
        <v>22</v>
      </c>
      <c r="E97" s="36">
        <v>11</v>
      </c>
      <c r="F97" s="37">
        <f>E97-3</f>
        <v>8</v>
      </c>
    </row>
    <row r="98" spans="1:10" ht="13">
      <c r="A98" s="12" t="s">
        <v>2391</v>
      </c>
      <c r="B98" s="16">
        <v>0.11972222222222222</v>
      </c>
      <c r="C98" s="12" t="s">
        <v>888</v>
      </c>
      <c r="D98" s="12" t="s">
        <v>22</v>
      </c>
      <c r="E98" s="36" t="s">
        <v>17</v>
      </c>
      <c r="F98" s="36">
        <v>20</v>
      </c>
    </row>
    <row r="99" spans="1:10" ht="13">
      <c r="A99" s="12" t="s">
        <v>2391</v>
      </c>
      <c r="B99" s="16">
        <v>0.12958333333333333</v>
      </c>
      <c r="C99" s="12" t="s">
        <v>19</v>
      </c>
      <c r="D99" s="12" t="s">
        <v>37</v>
      </c>
      <c r="E99" s="36">
        <v>14</v>
      </c>
      <c r="F99" s="37">
        <f t="shared" ref="F99:F102" si="4">E99-11</f>
        <v>3</v>
      </c>
    </row>
    <row r="100" spans="1:10" ht="13">
      <c r="A100" s="12" t="s">
        <v>2391</v>
      </c>
      <c r="B100" s="16">
        <v>0.12973379629629631</v>
      </c>
      <c r="C100" s="12" t="s">
        <v>19</v>
      </c>
      <c r="D100" s="12" t="s">
        <v>37</v>
      </c>
      <c r="E100" s="36">
        <v>13</v>
      </c>
      <c r="F100" s="37">
        <f t="shared" si="4"/>
        <v>2</v>
      </c>
    </row>
    <row r="101" spans="1:10" ht="13">
      <c r="A101" s="12" t="s">
        <v>2391</v>
      </c>
      <c r="B101" s="16">
        <v>0.13021990740740741</v>
      </c>
      <c r="C101" s="12" t="s">
        <v>19</v>
      </c>
      <c r="D101" s="12" t="s">
        <v>37</v>
      </c>
      <c r="E101" s="36">
        <v>17</v>
      </c>
      <c r="F101" s="37">
        <f t="shared" si="4"/>
        <v>6</v>
      </c>
    </row>
    <row r="102" spans="1:10" ht="13">
      <c r="A102" s="12" t="s">
        <v>2391</v>
      </c>
      <c r="B102" s="16">
        <v>0.13106481481481483</v>
      </c>
      <c r="C102" s="12" t="s">
        <v>19</v>
      </c>
      <c r="D102" s="12" t="s">
        <v>37</v>
      </c>
      <c r="E102" s="36">
        <v>14</v>
      </c>
      <c r="F102" s="37">
        <f t="shared" si="4"/>
        <v>3</v>
      </c>
    </row>
    <row r="103" spans="1:10" ht="13">
      <c r="A103" s="12" t="s">
        <v>2391</v>
      </c>
      <c r="B103" s="16">
        <v>0.13142361111111112</v>
      </c>
      <c r="C103" s="12" t="s">
        <v>14</v>
      </c>
      <c r="D103" s="12" t="s">
        <v>37</v>
      </c>
      <c r="E103" s="36">
        <v>11</v>
      </c>
      <c r="F103" s="37">
        <f>E103-6</f>
        <v>5</v>
      </c>
    </row>
    <row r="104" spans="1:10" ht="13">
      <c r="A104" s="12" t="s">
        <v>2391</v>
      </c>
      <c r="B104" s="16">
        <v>0.13157407407407407</v>
      </c>
      <c r="C104" s="12" t="s">
        <v>888</v>
      </c>
      <c r="D104" s="12" t="s">
        <v>15</v>
      </c>
      <c r="E104" s="36">
        <v>27</v>
      </c>
      <c r="F104" s="37">
        <f>E104-9</f>
        <v>18</v>
      </c>
    </row>
    <row r="105" spans="1:10" ht="13">
      <c r="A105" s="12" t="s">
        <v>2391</v>
      </c>
      <c r="B105" s="16">
        <v>0.13239583333333332</v>
      </c>
      <c r="C105" s="12" t="s">
        <v>19</v>
      </c>
      <c r="D105" s="12" t="s">
        <v>15</v>
      </c>
      <c r="E105" s="36" t="s">
        <v>20</v>
      </c>
      <c r="F105" s="36">
        <v>1</v>
      </c>
    </row>
    <row r="106" spans="1:10" ht="13">
      <c r="A106" s="12" t="s">
        <v>2391</v>
      </c>
      <c r="B106" s="16">
        <v>0.13370370370370371</v>
      </c>
      <c r="C106" s="12" t="s">
        <v>13</v>
      </c>
      <c r="D106" s="12" t="s">
        <v>37</v>
      </c>
      <c r="E106" s="36">
        <v>18</v>
      </c>
      <c r="F106" s="37">
        <f>E106-6</f>
        <v>12</v>
      </c>
    </row>
    <row r="107" spans="1:10" ht="13">
      <c r="A107" s="12" t="s">
        <v>2391</v>
      </c>
      <c r="B107" s="16">
        <v>0.13782407407407407</v>
      </c>
      <c r="C107" s="12" t="s">
        <v>18</v>
      </c>
      <c r="D107" s="12" t="s">
        <v>15</v>
      </c>
      <c r="E107" s="36">
        <v>23</v>
      </c>
      <c r="F107" s="37">
        <f>E107-5</f>
        <v>18</v>
      </c>
    </row>
    <row r="108" spans="1:10" ht="13">
      <c r="A108" s="12" t="s">
        <v>2391</v>
      </c>
      <c r="B108" s="16">
        <v>0.14528935185185185</v>
      </c>
      <c r="C108" s="12" t="s">
        <v>18</v>
      </c>
      <c r="D108" s="12" t="s">
        <v>60</v>
      </c>
      <c r="E108" s="36">
        <v>20</v>
      </c>
      <c r="F108" s="37">
        <f>E108-1</f>
        <v>19</v>
      </c>
    </row>
    <row r="109" spans="1:10" ht="13">
      <c r="A109" s="12" t="s">
        <v>2391</v>
      </c>
      <c r="B109" s="16">
        <v>0.1481712962962963</v>
      </c>
      <c r="C109" s="12" t="s">
        <v>19</v>
      </c>
      <c r="D109" s="12" t="s">
        <v>15</v>
      </c>
      <c r="E109" s="36">
        <v>6</v>
      </c>
      <c r="F109" s="37">
        <f>E109-0</f>
        <v>6</v>
      </c>
    </row>
    <row r="110" spans="1:10" ht="13">
      <c r="A110" s="12" t="s">
        <v>2391</v>
      </c>
      <c r="B110" s="16">
        <v>0.14820601851851853</v>
      </c>
      <c r="C110" s="12" t="s">
        <v>18</v>
      </c>
      <c r="D110" s="12" t="s">
        <v>15</v>
      </c>
      <c r="E110" s="36">
        <v>23</v>
      </c>
      <c r="F110" s="37">
        <f>E110-5</f>
        <v>18</v>
      </c>
    </row>
    <row r="111" spans="1:10" ht="13">
      <c r="A111" s="12" t="s">
        <v>2391</v>
      </c>
      <c r="B111" s="16">
        <v>0.14824074074074073</v>
      </c>
      <c r="C111" s="12" t="s">
        <v>14</v>
      </c>
      <c r="D111" s="12" t="s">
        <v>15</v>
      </c>
      <c r="E111" s="36">
        <v>16</v>
      </c>
      <c r="F111" s="37">
        <f>E111-3</f>
        <v>13</v>
      </c>
    </row>
    <row r="112" spans="1:10" ht="13">
      <c r="A112" s="12" t="s">
        <v>2391</v>
      </c>
      <c r="B112" s="16">
        <v>0.14932870370370371</v>
      </c>
      <c r="C112" s="12" t="s">
        <v>18</v>
      </c>
      <c r="D112" s="12" t="s">
        <v>77</v>
      </c>
      <c r="E112" s="36">
        <v>14</v>
      </c>
      <c r="F112" s="37">
        <f>E112-4</f>
        <v>10</v>
      </c>
      <c r="H112" s="12" t="s">
        <v>2463</v>
      </c>
      <c r="J112" s="12" t="s">
        <v>2464</v>
      </c>
    </row>
    <row r="113" spans="1:10" ht="13">
      <c r="A113" s="12" t="s">
        <v>2391</v>
      </c>
      <c r="B113" s="16">
        <v>0.14932870370370371</v>
      </c>
      <c r="C113" s="12" t="s">
        <v>19</v>
      </c>
      <c r="D113" s="12" t="s">
        <v>77</v>
      </c>
      <c r="E113" s="36">
        <v>23</v>
      </c>
      <c r="F113" s="37">
        <f t="shared" ref="F113:F114" si="5">E113-9</f>
        <v>14</v>
      </c>
      <c r="J113" s="12" t="s">
        <v>2464</v>
      </c>
    </row>
    <row r="114" spans="1:10" ht="13">
      <c r="A114" s="12" t="s">
        <v>2391</v>
      </c>
      <c r="B114" s="16">
        <v>0.14938657407407407</v>
      </c>
      <c r="C114" s="12" t="s">
        <v>14</v>
      </c>
      <c r="D114" s="12" t="s">
        <v>77</v>
      </c>
      <c r="E114" s="36">
        <v>16</v>
      </c>
      <c r="F114" s="37">
        <f t="shared" si="5"/>
        <v>7</v>
      </c>
      <c r="H114" s="12" t="s">
        <v>2465</v>
      </c>
      <c r="J114" s="12" t="s">
        <v>2464</v>
      </c>
    </row>
    <row r="115" spans="1:10" ht="13">
      <c r="A115" s="12" t="s">
        <v>2391</v>
      </c>
      <c r="B115" s="16">
        <v>0.15186342592592592</v>
      </c>
      <c r="C115" s="12" t="s">
        <v>18</v>
      </c>
      <c r="D115" s="12" t="s">
        <v>109</v>
      </c>
      <c r="E115" s="36" t="s">
        <v>38</v>
      </c>
      <c r="F115" s="36" t="s">
        <v>38</v>
      </c>
      <c r="J115" s="12" t="s">
        <v>56</v>
      </c>
    </row>
    <row r="116" spans="1:10" ht="13">
      <c r="A116" s="12" t="s">
        <v>2391</v>
      </c>
      <c r="B116" s="16">
        <v>0.15186342592592592</v>
      </c>
      <c r="C116" s="12" t="s">
        <v>18</v>
      </c>
      <c r="D116" s="12" t="s">
        <v>109</v>
      </c>
      <c r="E116" s="36">
        <v>19</v>
      </c>
      <c r="F116" s="37">
        <f>E116-3</f>
        <v>16</v>
      </c>
      <c r="J116" s="12" t="s">
        <v>57</v>
      </c>
    </row>
    <row r="117" spans="1:10" ht="13">
      <c r="A117" s="12" t="s">
        <v>2391</v>
      </c>
      <c r="B117" s="16">
        <v>0.15152777777777779</v>
      </c>
      <c r="C117" s="12" t="s">
        <v>14</v>
      </c>
      <c r="D117" s="12" t="s">
        <v>30</v>
      </c>
      <c r="E117" s="36">
        <v>13</v>
      </c>
      <c r="F117" s="37">
        <f>E117-9</f>
        <v>4</v>
      </c>
      <c r="J117" s="12" t="s">
        <v>394</v>
      </c>
    </row>
    <row r="118" spans="1:10" ht="13">
      <c r="A118" s="12" t="s">
        <v>2391</v>
      </c>
      <c r="B118" s="16">
        <v>0.1517361111111111</v>
      </c>
      <c r="C118" s="12" t="s">
        <v>14</v>
      </c>
      <c r="D118" s="12" t="s">
        <v>28</v>
      </c>
      <c r="E118" s="36">
        <v>8</v>
      </c>
      <c r="F118" s="37"/>
      <c r="H118" s="12" t="s">
        <v>2466</v>
      </c>
    </row>
    <row r="119" spans="1:10" ht="13">
      <c r="A119" s="12" t="s">
        <v>2391</v>
      </c>
      <c r="B119" s="16">
        <v>0.15246527777777777</v>
      </c>
      <c r="C119" s="12" t="s">
        <v>19</v>
      </c>
      <c r="D119" s="12" t="s">
        <v>15</v>
      </c>
      <c r="E119" s="36" t="s">
        <v>38</v>
      </c>
      <c r="F119" s="36" t="s">
        <v>38</v>
      </c>
    </row>
    <row r="120" spans="1:10" ht="13">
      <c r="A120" s="12" t="s">
        <v>2391</v>
      </c>
      <c r="B120" s="16">
        <v>0.15247685185185186</v>
      </c>
      <c r="C120" s="12" t="s">
        <v>18</v>
      </c>
      <c r="D120" s="12" t="s">
        <v>15</v>
      </c>
      <c r="E120" s="36">
        <v>24</v>
      </c>
      <c r="F120" s="37">
        <f>E120-5</f>
        <v>19</v>
      </c>
    </row>
    <row r="121" spans="1:10" ht="13">
      <c r="A121" s="12" t="s">
        <v>2391</v>
      </c>
      <c r="B121" s="16">
        <v>0.15800925925925927</v>
      </c>
      <c r="C121" s="12" t="s">
        <v>2394</v>
      </c>
      <c r="D121" s="12" t="s">
        <v>22</v>
      </c>
      <c r="E121" s="37">
        <f>F121+14</f>
        <v>24</v>
      </c>
      <c r="F121" s="36">
        <v>10</v>
      </c>
      <c r="J121" s="12" t="s">
        <v>2467</v>
      </c>
    </row>
    <row r="122" spans="1:10" ht="13">
      <c r="A122" s="12" t="s">
        <v>2391</v>
      </c>
      <c r="B122" s="16">
        <v>0.15800925925925927</v>
      </c>
      <c r="C122" s="12" t="s">
        <v>2394</v>
      </c>
      <c r="D122" s="12" t="s">
        <v>22</v>
      </c>
      <c r="E122" s="36" t="s">
        <v>38</v>
      </c>
      <c r="F122" s="36" t="s">
        <v>38</v>
      </c>
      <c r="J122" s="12" t="s">
        <v>56</v>
      </c>
    </row>
    <row r="123" spans="1:10" ht="13">
      <c r="A123" s="12" t="s">
        <v>2391</v>
      </c>
      <c r="B123" s="16">
        <v>0.15800925925925927</v>
      </c>
      <c r="C123" s="12" t="s">
        <v>2394</v>
      </c>
      <c r="D123" s="12" t="s">
        <v>45</v>
      </c>
      <c r="E123" s="36">
        <v>1</v>
      </c>
      <c r="F123" s="37"/>
      <c r="J123" s="12" t="s">
        <v>1548</v>
      </c>
    </row>
    <row r="124" spans="1:10" ht="13">
      <c r="A124" s="12" t="s">
        <v>2391</v>
      </c>
      <c r="B124" s="16">
        <v>0.15898148148148147</v>
      </c>
      <c r="C124" s="12" t="s">
        <v>18</v>
      </c>
      <c r="D124" s="12" t="s">
        <v>15</v>
      </c>
      <c r="E124" s="36">
        <v>24</v>
      </c>
      <c r="F124" s="37">
        <f>E124-5</f>
        <v>19</v>
      </c>
    </row>
    <row r="125" spans="1:10" ht="13">
      <c r="A125" s="12" t="s">
        <v>2391</v>
      </c>
      <c r="B125" s="16">
        <v>0.15914351851851852</v>
      </c>
      <c r="C125" s="12" t="s">
        <v>2394</v>
      </c>
      <c r="D125" s="12" t="s">
        <v>15</v>
      </c>
      <c r="E125" s="36" t="s">
        <v>20</v>
      </c>
      <c r="F125" s="36">
        <v>1</v>
      </c>
    </row>
    <row r="126" spans="1:10" ht="13">
      <c r="A126" s="12" t="s">
        <v>2391</v>
      </c>
      <c r="B126" s="16">
        <v>0.16261574074074073</v>
      </c>
      <c r="C126" s="12" t="s">
        <v>18</v>
      </c>
      <c r="D126" s="12" t="s">
        <v>15</v>
      </c>
      <c r="E126" s="36" t="s">
        <v>20</v>
      </c>
      <c r="F126" s="36">
        <v>1</v>
      </c>
    </row>
    <row r="127" spans="1:10" ht="13">
      <c r="A127" s="12" t="s">
        <v>2391</v>
      </c>
      <c r="B127" s="16">
        <v>0.16299768518518518</v>
      </c>
      <c r="C127" s="12" t="s">
        <v>2394</v>
      </c>
      <c r="D127" s="12" t="s">
        <v>15</v>
      </c>
      <c r="E127" s="36">
        <v>16</v>
      </c>
      <c r="F127" s="37">
        <f t="shared" ref="F127:F128" si="6">E127-5</f>
        <v>11</v>
      </c>
      <c r="J127" s="12" t="s">
        <v>56</v>
      </c>
    </row>
    <row r="128" spans="1:10" ht="13">
      <c r="A128" s="12" t="s">
        <v>2391</v>
      </c>
      <c r="B128" s="16">
        <v>0.16299768518518518</v>
      </c>
      <c r="C128" s="12" t="s">
        <v>2394</v>
      </c>
      <c r="D128" s="12" t="s">
        <v>15</v>
      </c>
      <c r="E128" s="36">
        <v>22</v>
      </c>
      <c r="F128" s="37">
        <f t="shared" si="6"/>
        <v>17</v>
      </c>
      <c r="J128" s="12" t="s">
        <v>2449</v>
      </c>
    </row>
    <row r="129" spans="1:10" ht="13">
      <c r="A129" s="12" t="s">
        <v>2391</v>
      </c>
      <c r="B129" s="16">
        <v>0.1658449074074074</v>
      </c>
      <c r="C129" s="12" t="s">
        <v>19</v>
      </c>
      <c r="D129" s="12" t="s">
        <v>22</v>
      </c>
      <c r="E129" s="36">
        <v>28</v>
      </c>
      <c r="F129" s="37">
        <f>E129-13-10</f>
        <v>5</v>
      </c>
      <c r="J129" s="12" t="s">
        <v>2154</v>
      </c>
    </row>
    <row r="130" spans="1:10" ht="13">
      <c r="A130" s="12" t="s">
        <v>2391</v>
      </c>
      <c r="B130" s="16">
        <v>0.1658449074074074</v>
      </c>
      <c r="C130" s="12" t="s">
        <v>19</v>
      </c>
      <c r="D130" s="12" t="s">
        <v>22</v>
      </c>
      <c r="E130" s="36" t="s">
        <v>38</v>
      </c>
      <c r="F130" s="36" t="s">
        <v>38</v>
      </c>
      <c r="J130" s="12" t="s">
        <v>56</v>
      </c>
    </row>
    <row r="131" spans="1:10" ht="13">
      <c r="A131" s="12" t="s">
        <v>2391</v>
      </c>
      <c r="B131" s="16">
        <v>0.16587962962962963</v>
      </c>
      <c r="C131" s="12" t="s">
        <v>18</v>
      </c>
      <c r="D131" s="12" t="s">
        <v>22</v>
      </c>
      <c r="E131" s="36">
        <v>29</v>
      </c>
      <c r="F131" s="37">
        <f>E131-4-10</f>
        <v>15</v>
      </c>
      <c r="J131" s="12" t="s">
        <v>820</v>
      </c>
    </row>
    <row r="132" spans="1:10" ht="13">
      <c r="A132" s="12" t="s">
        <v>2391</v>
      </c>
      <c r="B132" s="16">
        <v>0.16771990740740741</v>
      </c>
      <c r="C132" s="12" t="s">
        <v>14</v>
      </c>
      <c r="D132" s="12" t="s">
        <v>62</v>
      </c>
      <c r="E132" s="36">
        <v>11</v>
      </c>
      <c r="F132" s="37">
        <f>E132-3</f>
        <v>8</v>
      </c>
      <c r="H132" s="12" t="s">
        <v>2469</v>
      </c>
      <c r="J132" s="12" t="s">
        <v>519</v>
      </c>
    </row>
    <row r="133" spans="1:10" ht="13">
      <c r="A133" s="12" t="s">
        <v>2391</v>
      </c>
      <c r="B133" s="16">
        <v>0.16791666666666666</v>
      </c>
      <c r="C133" s="12" t="s">
        <v>2394</v>
      </c>
      <c r="D133" s="12" t="s">
        <v>62</v>
      </c>
      <c r="E133" s="36" t="s">
        <v>38</v>
      </c>
      <c r="F133" s="36" t="s">
        <v>38</v>
      </c>
      <c r="J133" s="12" t="s">
        <v>864</v>
      </c>
    </row>
    <row r="134" spans="1:10" ht="13">
      <c r="A134" s="12" t="s">
        <v>2391</v>
      </c>
      <c r="B134" s="16">
        <v>0.16791666666666666</v>
      </c>
      <c r="C134" s="12" t="s">
        <v>2394</v>
      </c>
      <c r="D134" s="12" t="s">
        <v>62</v>
      </c>
      <c r="E134" s="36">
        <v>13</v>
      </c>
      <c r="F134" s="37">
        <f>E134-1</f>
        <v>12</v>
      </c>
      <c r="H134" s="12" t="s">
        <v>2470</v>
      </c>
      <c r="J134" s="12" t="s">
        <v>2471</v>
      </c>
    </row>
    <row r="135" spans="1:10" ht="13">
      <c r="A135" s="12" t="s">
        <v>2391</v>
      </c>
      <c r="B135" s="16">
        <v>0.16894675925925925</v>
      </c>
      <c r="C135" s="12" t="s">
        <v>19</v>
      </c>
      <c r="D135" s="12" t="s">
        <v>15</v>
      </c>
      <c r="E135" s="36">
        <v>4</v>
      </c>
      <c r="F135" s="37">
        <f>E135-0</f>
        <v>4</v>
      </c>
    </row>
    <row r="136" spans="1:10" ht="13">
      <c r="A136" s="12" t="s">
        <v>2391</v>
      </c>
      <c r="B136" s="16">
        <v>0.17200231481481482</v>
      </c>
      <c r="C136" s="12" t="s">
        <v>2394</v>
      </c>
      <c r="D136" s="12" t="s">
        <v>62</v>
      </c>
      <c r="E136" s="36" t="s">
        <v>38</v>
      </c>
      <c r="F136" s="36" t="s">
        <v>38</v>
      </c>
      <c r="J136" s="12" t="s">
        <v>864</v>
      </c>
    </row>
    <row r="137" spans="1:10" ht="13">
      <c r="A137" s="12" t="s">
        <v>2391</v>
      </c>
      <c r="B137" s="16">
        <v>0.17200231481481482</v>
      </c>
      <c r="C137" s="12" t="s">
        <v>2394</v>
      </c>
      <c r="D137" s="12" t="s">
        <v>62</v>
      </c>
      <c r="E137" s="36">
        <v>11</v>
      </c>
      <c r="F137" s="37">
        <f>E137-1</f>
        <v>10</v>
      </c>
      <c r="H137" s="12" t="s">
        <v>2472</v>
      </c>
      <c r="J137" s="12" t="s">
        <v>2473</v>
      </c>
    </row>
    <row r="138" spans="1:10" ht="13">
      <c r="A138" s="12" t="s">
        <v>2391</v>
      </c>
      <c r="B138" s="16">
        <v>0.1725925925925926</v>
      </c>
      <c r="C138" s="12" t="s">
        <v>19</v>
      </c>
      <c r="D138" s="12" t="s">
        <v>37</v>
      </c>
      <c r="E138" s="36" t="s">
        <v>38</v>
      </c>
      <c r="F138" s="36" t="s">
        <v>38</v>
      </c>
      <c r="J138" s="12" t="s">
        <v>103</v>
      </c>
    </row>
    <row r="139" spans="1:10" ht="13">
      <c r="A139" s="12" t="s">
        <v>2391</v>
      </c>
      <c r="B139" s="16">
        <v>0.1725925925925926</v>
      </c>
      <c r="C139" s="12" t="s">
        <v>19</v>
      </c>
      <c r="D139" s="12" t="s">
        <v>37</v>
      </c>
      <c r="E139" s="36">
        <v>18</v>
      </c>
      <c r="F139" s="37">
        <f>E139-11</f>
        <v>7</v>
      </c>
      <c r="J139" s="12" t="s">
        <v>105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>
    <outlinePr summaryBelow="0" summaryRight="0"/>
  </sheetPr>
  <dimension ref="A1:J10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7.33203125" customWidth="1"/>
    <col min="3" max="3" width="9.5" customWidth="1"/>
    <col min="4" max="4" width="12.83203125" customWidth="1"/>
    <col min="5" max="5" width="10.5" customWidth="1"/>
    <col min="6" max="6" width="12.5" customWidth="1"/>
    <col min="7" max="7" width="5.1640625" customWidth="1"/>
    <col min="8" max="8" width="12.83203125" customWidth="1"/>
    <col min="9" max="9" width="6.33203125" customWidth="1"/>
    <col min="10" max="10" width="46.6640625" customWidth="1"/>
  </cols>
  <sheetData>
    <row r="1" spans="1:10" ht="15.75" customHeight="1">
      <c r="A1" s="43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</row>
    <row r="2" spans="1:10" ht="15.75" customHeight="1">
      <c r="A2" s="12" t="s">
        <v>2413</v>
      </c>
      <c r="B2" s="16">
        <v>2.1377314814814814E-2</v>
      </c>
      <c r="C2" s="12" t="s">
        <v>18</v>
      </c>
      <c r="D2" s="12" t="s">
        <v>15</v>
      </c>
      <c r="E2" s="36">
        <v>17</v>
      </c>
      <c r="F2" s="37">
        <f>E2-5</f>
        <v>12</v>
      </c>
    </row>
    <row r="3" spans="1:10" ht="15.75" customHeight="1">
      <c r="A3" s="12" t="s">
        <v>2413</v>
      </c>
      <c r="B3" s="16">
        <v>2.8715277777777777E-2</v>
      </c>
      <c r="C3" s="12" t="s">
        <v>13</v>
      </c>
      <c r="D3" s="12" t="s">
        <v>30</v>
      </c>
      <c r="E3" s="36">
        <v>6</v>
      </c>
      <c r="F3" s="37">
        <f>E3-0</f>
        <v>6</v>
      </c>
      <c r="J3" s="12" t="s">
        <v>2418</v>
      </c>
    </row>
    <row r="4" spans="1:10" ht="15.75" customHeight="1">
      <c r="A4" s="12" t="s">
        <v>2413</v>
      </c>
      <c r="B4" s="16">
        <v>2.929398148148148E-2</v>
      </c>
      <c r="C4" s="12" t="s">
        <v>19</v>
      </c>
      <c r="D4" s="12" t="s">
        <v>30</v>
      </c>
      <c r="E4" s="36">
        <v>9</v>
      </c>
      <c r="F4" s="37">
        <f t="shared" ref="F4:F6" si="0">E4-5</f>
        <v>4</v>
      </c>
      <c r="J4" s="12" t="s">
        <v>2418</v>
      </c>
    </row>
    <row r="5" spans="1:10" ht="15.75" customHeight="1">
      <c r="A5" s="12" t="s">
        <v>2413</v>
      </c>
      <c r="B5" s="16">
        <v>2.9502314814814815E-2</v>
      </c>
      <c r="C5" s="12" t="s">
        <v>14</v>
      </c>
      <c r="D5" s="12" t="s">
        <v>30</v>
      </c>
      <c r="E5" s="36">
        <v>10</v>
      </c>
      <c r="F5" s="37">
        <f t="shared" si="0"/>
        <v>5</v>
      </c>
      <c r="J5" s="12" t="s">
        <v>2418</v>
      </c>
    </row>
    <row r="6" spans="1:10" ht="15.75" customHeight="1">
      <c r="A6" s="12" t="s">
        <v>2413</v>
      </c>
      <c r="B6" s="16">
        <v>3.0219907407407407E-2</v>
      </c>
      <c r="C6" s="12" t="s">
        <v>18</v>
      </c>
      <c r="D6" s="12" t="s">
        <v>30</v>
      </c>
      <c r="E6" s="36">
        <v>14</v>
      </c>
      <c r="F6" s="37">
        <f t="shared" si="0"/>
        <v>9</v>
      </c>
      <c r="J6" s="12" t="s">
        <v>2418</v>
      </c>
    </row>
    <row r="7" spans="1:10" ht="15.75" customHeight="1">
      <c r="A7" s="12" t="s">
        <v>2413</v>
      </c>
      <c r="B7" s="16">
        <v>3.0578703703703705E-2</v>
      </c>
      <c r="C7" s="12" t="s">
        <v>888</v>
      </c>
      <c r="D7" s="12" t="s">
        <v>30</v>
      </c>
      <c r="E7" s="36">
        <v>11</v>
      </c>
      <c r="F7" s="37">
        <f>E7-1</f>
        <v>10</v>
      </c>
      <c r="J7" s="12" t="s">
        <v>2418</v>
      </c>
    </row>
    <row r="8" spans="1:10" ht="15.75" customHeight="1">
      <c r="A8" s="12" t="s">
        <v>2413</v>
      </c>
      <c r="B8" s="16">
        <v>3.0914351851851853E-2</v>
      </c>
      <c r="C8" s="12" t="s">
        <v>2394</v>
      </c>
      <c r="D8" s="12" t="s">
        <v>30</v>
      </c>
      <c r="E8" s="36">
        <v>15</v>
      </c>
      <c r="F8" s="37">
        <f>E8-3</f>
        <v>12</v>
      </c>
      <c r="J8" s="12" t="s">
        <v>2418</v>
      </c>
    </row>
    <row r="9" spans="1:10" ht="15.75" customHeight="1">
      <c r="A9" s="12" t="s">
        <v>2413</v>
      </c>
      <c r="B9" s="16">
        <v>3.3090277777777781E-2</v>
      </c>
      <c r="C9" s="12" t="s">
        <v>21</v>
      </c>
      <c r="D9" s="12" t="s">
        <v>30</v>
      </c>
      <c r="E9" s="36">
        <v>16</v>
      </c>
      <c r="F9" s="37">
        <f>E9-1</f>
        <v>15</v>
      </c>
      <c r="J9" s="12" t="s">
        <v>2418</v>
      </c>
    </row>
    <row r="10" spans="1:10" ht="15.75" customHeight="1">
      <c r="A10" s="12" t="s">
        <v>2413</v>
      </c>
      <c r="B10" s="16">
        <v>3.4861111111111114E-2</v>
      </c>
      <c r="C10" s="12" t="s">
        <v>18</v>
      </c>
      <c r="D10" s="12" t="s">
        <v>34</v>
      </c>
      <c r="E10" s="36" t="s">
        <v>20</v>
      </c>
      <c r="F10" s="36">
        <v>1</v>
      </c>
    </row>
    <row r="11" spans="1:10" ht="15.75" customHeight="1">
      <c r="A11" s="12" t="s">
        <v>2413</v>
      </c>
      <c r="B11" s="16">
        <v>4.3738425925925924E-2</v>
      </c>
      <c r="C11" s="12" t="s">
        <v>14</v>
      </c>
      <c r="D11" s="12" t="s">
        <v>246</v>
      </c>
      <c r="E11" s="36">
        <v>21</v>
      </c>
      <c r="F11" s="37">
        <f>E11-2</f>
        <v>19</v>
      </c>
    </row>
    <row r="12" spans="1:10" ht="15.75" customHeight="1">
      <c r="A12" s="12" t="s">
        <v>2413</v>
      </c>
      <c r="B12" s="16">
        <v>5.1527777777777777E-2</v>
      </c>
      <c r="C12" s="12" t="s">
        <v>2394</v>
      </c>
      <c r="D12" s="12" t="s">
        <v>15</v>
      </c>
      <c r="E12" s="36">
        <v>14</v>
      </c>
      <c r="F12" s="36">
        <v>6</v>
      </c>
    </row>
    <row r="13" spans="1:10" ht="15.75" customHeight="1">
      <c r="A13" s="12" t="s">
        <v>2413</v>
      </c>
      <c r="B13" s="16">
        <v>5.1909722222222225E-2</v>
      </c>
      <c r="C13" s="12" t="s">
        <v>18</v>
      </c>
      <c r="D13" s="12" t="s">
        <v>15</v>
      </c>
      <c r="E13" s="36">
        <v>17</v>
      </c>
      <c r="F13" s="37">
        <f>E13-5</f>
        <v>12</v>
      </c>
    </row>
    <row r="14" spans="1:10" ht="15.75" customHeight="1">
      <c r="A14" s="12" t="s">
        <v>2413</v>
      </c>
      <c r="B14" s="16">
        <v>5.4259259259259257E-2</v>
      </c>
      <c r="C14" s="12" t="s">
        <v>14</v>
      </c>
      <c r="D14" s="12" t="s">
        <v>15</v>
      </c>
      <c r="E14" s="36">
        <v>19</v>
      </c>
      <c r="F14" s="37">
        <f>E14-3</f>
        <v>16</v>
      </c>
    </row>
    <row r="15" spans="1:10" ht="15.75" customHeight="1">
      <c r="A15" s="12" t="s">
        <v>2413</v>
      </c>
      <c r="B15" s="16">
        <v>6.1631944444444448E-2</v>
      </c>
      <c r="C15" s="12" t="s">
        <v>2394</v>
      </c>
      <c r="D15" s="12" t="s">
        <v>31</v>
      </c>
      <c r="E15" s="36" t="s">
        <v>38</v>
      </c>
      <c r="F15" s="36" t="s">
        <v>38</v>
      </c>
      <c r="J15" s="12" t="s">
        <v>56</v>
      </c>
    </row>
    <row r="16" spans="1:10" ht="15.75" customHeight="1">
      <c r="A16" s="12" t="s">
        <v>2413</v>
      </c>
      <c r="B16" s="16">
        <v>6.1631944444444448E-2</v>
      </c>
      <c r="C16" s="12" t="s">
        <v>2394</v>
      </c>
      <c r="D16" s="12" t="s">
        <v>31</v>
      </c>
      <c r="E16" s="36">
        <v>12</v>
      </c>
      <c r="F16" s="37">
        <f>E16-1</f>
        <v>11</v>
      </c>
      <c r="J16" s="12" t="s">
        <v>2428</v>
      </c>
    </row>
    <row r="17" spans="1:10" ht="15.75" customHeight="1">
      <c r="A17" s="12" t="s">
        <v>2413</v>
      </c>
      <c r="B17" s="16">
        <v>6.1631944444444448E-2</v>
      </c>
      <c r="C17" s="12" t="s">
        <v>2394</v>
      </c>
      <c r="D17" s="12" t="s">
        <v>31</v>
      </c>
      <c r="E17" s="36">
        <v>13</v>
      </c>
      <c r="F17" s="37"/>
      <c r="J17" s="12" t="s">
        <v>2043</v>
      </c>
    </row>
    <row r="18" spans="1:10" ht="15.75" customHeight="1">
      <c r="A18" s="12" t="s">
        <v>2413</v>
      </c>
      <c r="B18" s="16">
        <v>6.3530092592592596E-2</v>
      </c>
      <c r="C18" s="12" t="s">
        <v>2394</v>
      </c>
      <c r="D18" s="12" t="s">
        <v>15</v>
      </c>
      <c r="E18" s="36">
        <v>13</v>
      </c>
      <c r="F18" s="37">
        <f t="shared" ref="F18:F19" si="1">E18-1</f>
        <v>12</v>
      </c>
      <c r="J18" s="12" t="s">
        <v>2430</v>
      </c>
    </row>
    <row r="19" spans="1:10" ht="15.75" customHeight="1">
      <c r="A19" s="12" t="s">
        <v>2413</v>
      </c>
      <c r="B19" s="16">
        <v>6.3831018518518523E-2</v>
      </c>
      <c r="C19" s="12" t="s">
        <v>18</v>
      </c>
      <c r="D19" s="12" t="s">
        <v>15</v>
      </c>
      <c r="E19" s="36">
        <v>13</v>
      </c>
      <c r="F19" s="37">
        <f t="shared" si="1"/>
        <v>12</v>
      </c>
      <c r="J19" s="12" t="s">
        <v>2430</v>
      </c>
    </row>
    <row r="20" spans="1:10" ht="15.75" customHeight="1">
      <c r="A20" s="12" t="s">
        <v>2413</v>
      </c>
      <c r="B20" s="16">
        <v>6.3645833333333332E-2</v>
      </c>
      <c r="C20" s="12" t="s">
        <v>21</v>
      </c>
      <c r="D20" s="12" t="s">
        <v>37</v>
      </c>
      <c r="E20" s="36">
        <v>12</v>
      </c>
      <c r="F20" s="36">
        <v>11</v>
      </c>
      <c r="J20" s="12" t="s">
        <v>2433</v>
      </c>
    </row>
    <row r="21" spans="1:10" ht="15.75" customHeight="1">
      <c r="A21" s="12" t="s">
        <v>2413</v>
      </c>
      <c r="B21" s="16">
        <v>6.5393518518518517E-2</v>
      </c>
      <c r="C21" s="12" t="s">
        <v>2394</v>
      </c>
      <c r="D21" s="12" t="s">
        <v>15</v>
      </c>
      <c r="E21" s="36" t="s">
        <v>38</v>
      </c>
      <c r="F21" s="36" t="s">
        <v>38</v>
      </c>
      <c r="J21" s="12" t="s">
        <v>56</v>
      </c>
    </row>
    <row r="22" spans="1:10" ht="15.75" customHeight="1">
      <c r="A22" s="12" t="s">
        <v>2413</v>
      </c>
      <c r="B22" s="16">
        <v>6.5393518518518517E-2</v>
      </c>
      <c r="C22" s="12" t="s">
        <v>2394</v>
      </c>
      <c r="D22" s="12" t="s">
        <v>15</v>
      </c>
      <c r="E22" s="36">
        <v>27</v>
      </c>
      <c r="F22" s="36">
        <v>19</v>
      </c>
      <c r="J22" s="12" t="s">
        <v>2437</v>
      </c>
    </row>
    <row r="23" spans="1:10" ht="15.75" customHeight="1">
      <c r="A23" s="12" t="s">
        <v>2413</v>
      </c>
      <c r="B23" s="16">
        <v>6.5636574074074069E-2</v>
      </c>
      <c r="C23" s="12" t="s">
        <v>21</v>
      </c>
      <c r="D23" s="12" t="s">
        <v>37</v>
      </c>
      <c r="E23" s="36" t="s">
        <v>20</v>
      </c>
      <c r="F23" s="36">
        <v>1</v>
      </c>
      <c r="J23" s="12" t="s">
        <v>2042</v>
      </c>
    </row>
    <row r="24" spans="1:10" ht="15.75" customHeight="1">
      <c r="A24" s="12" t="s">
        <v>2413</v>
      </c>
      <c r="B24" s="16">
        <v>6.5636574074074069E-2</v>
      </c>
      <c r="C24" s="12" t="s">
        <v>21</v>
      </c>
      <c r="D24" s="12" t="s">
        <v>37</v>
      </c>
      <c r="E24" s="36">
        <v>20</v>
      </c>
      <c r="F24" s="36">
        <v>19</v>
      </c>
      <c r="J24" s="12" t="s">
        <v>2439</v>
      </c>
    </row>
    <row r="25" spans="1:10" ht="15.75" customHeight="1">
      <c r="A25" s="12" t="s">
        <v>2413</v>
      </c>
      <c r="B25" s="16">
        <v>7.3391203703703708E-2</v>
      </c>
      <c r="C25" s="12" t="s">
        <v>21</v>
      </c>
      <c r="D25" s="12" t="s">
        <v>135</v>
      </c>
      <c r="E25" s="36">
        <v>18</v>
      </c>
      <c r="F25" s="37">
        <f>E25-3</f>
        <v>15</v>
      </c>
      <c r="J25" s="12" t="s">
        <v>57</v>
      </c>
    </row>
    <row r="26" spans="1:10" ht="15.75" customHeight="1">
      <c r="A26" s="12" t="s">
        <v>2413</v>
      </c>
      <c r="B26" s="16">
        <v>7.3391203703703708E-2</v>
      </c>
      <c r="C26" s="12" t="s">
        <v>21</v>
      </c>
      <c r="D26" s="12" t="s">
        <v>135</v>
      </c>
      <c r="E26" s="36" t="s">
        <v>20</v>
      </c>
      <c r="F26" s="36">
        <v>1</v>
      </c>
      <c r="J26" s="12" t="s">
        <v>56</v>
      </c>
    </row>
    <row r="27" spans="1:10" ht="15.75" customHeight="1">
      <c r="A27" s="12" t="s">
        <v>2413</v>
      </c>
      <c r="B27" s="16">
        <v>0.11186342592592592</v>
      </c>
      <c r="C27" s="12" t="s">
        <v>19</v>
      </c>
      <c r="D27" s="12" t="s">
        <v>22</v>
      </c>
      <c r="E27" s="36" t="s">
        <v>20</v>
      </c>
      <c r="F27" s="36">
        <v>1</v>
      </c>
      <c r="J27" s="12" t="s">
        <v>56</v>
      </c>
    </row>
    <row r="28" spans="1:10" ht="15.75" customHeight="1">
      <c r="A28" s="12" t="s">
        <v>2413</v>
      </c>
      <c r="B28" s="16">
        <v>0.11186342592592592</v>
      </c>
      <c r="C28" s="12" t="s">
        <v>19</v>
      </c>
      <c r="D28" s="12" t="s">
        <v>22</v>
      </c>
      <c r="E28" s="36">
        <v>30</v>
      </c>
      <c r="F28" s="36">
        <v>7</v>
      </c>
      <c r="J28" s="12" t="s">
        <v>2444</v>
      </c>
    </row>
    <row r="29" spans="1:10" ht="15.75" customHeight="1">
      <c r="A29" s="12" t="s">
        <v>2413</v>
      </c>
      <c r="B29" s="16">
        <v>0.11203703703703703</v>
      </c>
      <c r="C29" s="12" t="s">
        <v>18</v>
      </c>
      <c r="D29" s="12" t="s">
        <v>22</v>
      </c>
      <c r="E29" s="36" t="s">
        <v>20</v>
      </c>
      <c r="F29" s="36">
        <v>1</v>
      </c>
      <c r="J29" s="12" t="s">
        <v>56</v>
      </c>
    </row>
    <row r="30" spans="1:10" ht="15.75" customHeight="1">
      <c r="A30" s="12" t="s">
        <v>2413</v>
      </c>
      <c r="B30" s="16">
        <v>0.11203703703703703</v>
      </c>
      <c r="C30" s="12" t="s">
        <v>18</v>
      </c>
      <c r="D30" s="12" t="s">
        <v>22</v>
      </c>
      <c r="E30" s="36" t="s">
        <v>38</v>
      </c>
      <c r="F30" s="36" t="s">
        <v>38</v>
      </c>
      <c r="J30" s="12" t="s">
        <v>2400</v>
      </c>
    </row>
    <row r="31" spans="1:10" ht="15.75" customHeight="1">
      <c r="A31" s="12" t="s">
        <v>2413</v>
      </c>
      <c r="B31" s="16">
        <v>0.11232638888888889</v>
      </c>
      <c r="C31" s="12" t="s">
        <v>2394</v>
      </c>
      <c r="D31" s="12" t="s">
        <v>22</v>
      </c>
      <c r="E31" s="36">
        <v>15</v>
      </c>
      <c r="F31" s="37">
        <f>E31-4</f>
        <v>11</v>
      </c>
      <c r="J31" s="12" t="s">
        <v>2449</v>
      </c>
    </row>
    <row r="32" spans="1:10" ht="15.75" customHeight="1">
      <c r="A32" s="12" t="s">
        <v>2413</v>
      </c>
      <c r="B32" s="16">
        <v>0.11232638888888889</v>
      </c>
      <c r="C32" s="12" t="s">
        <v>2394</v>
      </c>
      <c r="D32" s="12" t="s">
        <v>22</v>
      </c>
      <c r="E32" s="36" t="s">
        <v>38</v>
      </c>
      <c r="F32" s="36" t="s">
        <v>38</v>
      </c>
      <c r="J32" s="12" t="s">
        <v>56</v>
      </c>
    </row>
    <row r="33" spans="1:10" ht="15.75" customHeight="1">
      <c r="A33" s="12" t="s">
        <v>2413</v>
      </c>
      <c r="B33" s="16">
        <v>0.11239583333333333</v>
      </c>
      <c r="C33" s="12" t="s">
        <v>888</v>
      </c>
      <c r="D33" s="12" t="s">
        <v>22</v>
      </c>
      <c r="E33" s="36">
        <v>5</v>
      </c>
      <c r="F33" s="36">
        <v>4</v>
      </c>
      <c r="J33" s="12" t="s">
        <v>56</v>
      </c>
    </row>
    <row r="34" spans="1:10" ht="15.75" customHeight="1">
      <c r="A34" s="12" t="s">
        <v>2413</v>
      </c>
      <c r="B34" s="16">
        <v>0.11240740740740741</v>
      </c>
      <c r="C34" s="12" t="s">
        <v>888</v>
      </c>
      <c r="D34" s="12" t="s">
        <v>22</v>
      </c>
      <c r="E34" s="36">
        <v>5</v>
      </c>
      <c r="F34" s="36">
        <v>4</v>
      </c>
      <c r="J34" s="12" t="s">
        <v>57</v>
      </c>
    </row>
    <row r="35" spans="1:10" ht="15.75" customHeight="1">
      <c r="A35" s="12" t="s">
        <v>2413</v>
      </c>
      <c r="B35" s="16">
        <v>0.11251157407407407</v>
      </c>
      <c r="C35" s="12" t="s">
        <v>14</v>
      </c>
      <c r="D35" s="12" t="s">
        <v>22</v>
      </c>
      <c r="E35" s="36">
        <v>24</v>
      </c>
      <c r="F35" s="37">
        <f>E35-9</f>
        <v>15</v>
      </c>
      <c r="J35" s="12" t="s">
        <v>57</v>
      </c>
    </row>
    <row r="36" spans="1:10" ht="15.75" customHeight="1">
      <c r="A36" s="12" t="s">
        <v>2413</v>
      </c>
      <c r="B36" s="16">
        <v>0.11251157407407407</v>
      </c>
      <c r="C36" s="12" t="s">
        <v>14</v>
      </c>
      <c r="D36" s="12" t="s">
        <v>22</v>
      </c>
      <c r="E36" s="36" t="s">
        <v>38</v>
      </c>
      <c r="F36" s="36" t="s">
        <v>38</v>
      </c>
      <c r="J36" s="12" t="s">
        <v>56</v>
      </c>
    </row>
    <row r="37" spans="1:10" ht="15.75" customHeight="1">
      <c r="A37" s="12" t="s">
        <v>2413</v>
      </c>
      <c r="B37" s="16">
        <v>0.11363425925925925</v>
      </c>
      <c r="C37" s="12" t="s">
        <v>2394</v>
      </c>
      <c r="D37" s="12" t="s">
        <v>55</v>
      </c>
      <c r="E37" s="36">
        <v>7</v>
      </c>
      <c r="F37" s="37">
        <f>E37-2</f>
        <v>5</v>
      </c>
      <c r="J37" s="12" t="s">
        <v>2452</v>
      </c>
    </row>
    <row r="38" spans="1:10" ht="15.75" customHeight="1">
      <c r="A38" s="12" t="s">
        <v>2413</v>
      </c>
      <c r="B38" s="16">
        <v>0.11380787037037036</v>
      </c>
      <c r="C38" s="12" t="s">
        <v>14</v>
      </c>
      <c r="D38" s="12" t="s">
        <v>52</v>
      </c>
      <c r="E38" s="36" t="s">
        <v>17</v>
      </c>
      <c r="F38" s="36">
        <v>20</v>
      </c>
    </row>
    <row r="39" spans="1:10" ht="15.75" customHeight="1">
      <c r="A39" s="12" t="s">
        <v>2413</v>
      </c>
      <c r="B39" s="16">
        <v>0.11392361111111111</v>
      </c>
      <c r="C39" s="12" t="s">
        <v>888</v>
      </c>
      <c r="D39" s="12" t="s">
        <v>52</v>
      </c>
      <c r="E39" s="36">
        <v>12</v>
      </c>
      <c r="F39" s="37">
        <f>E39-1</f>
        <v>11</v>
      </c>
    </row>
    <row r="40" spans="1:10" ht="15.75" customHeight="1">
      <c r="A40" s="12" t="s">
        <v>2413</v>
      </c>
      <c r="B40" s="16">
        <v>0.11541666666666667</v>
      </c>
      <c r="C40" s="12" t="s">
        <v>18</v>
      </c>
      <c r="D40" s="12" t="s">
        <v>15</v>
      </c>
      <c r="E40" s="36">
        <v>18</v>
      </c>
      <c r="F40" s="37">
        <f>E40-5</f>
        <v>13</v>
      </c>
    </row>
    <row r="41" spans="1:10" ht="15.75" customHeight="1">
      <c r="A41" s="12" t="s">
        <v>2413</v>
      </c>
      <c r="B41" s="16">
        <v>0.11606481481481482</v>
      </c>
      <c r="C41" s="12" t="s">
        <v>18</v>
      </c>
      <c r="D41" s="12" t="s">
        <v>26</v>
      </c>
      <c r="E41" s="36">
        <v>19</v>
      </c>
      <c r="F41" s="36">
        <f>E41-3</f>
        <v>16</v>
      </c>
      <c r="J41" s="12"/>
    </row>
    <row r="42" spans="1:10" ht="15.75" customHeight="1">
      <c r="A42" s="12" t="s">
        <v>2413</v>
      </c>
      <c r="B42" s="16">
        <v>0.11628472222222222</v>
      </c>
      <c r="C42" s="12" t="s">
        <v>19</v>
      </c>
      <c r="D42" s="12" t="s">
        <v>30</v>
      </c>
      <c r="E42" s="36" t="s">
        <v>38</v>
      </c>
      <c r="F42" s="36" t="s">
        <v>38</v>
      </c>
      <c r="J42" s="12" t="s">
        <v>56</v>
      </c>
    </row>
    <row r="43" spans="1:10" ht="15.75" customHeight="1">
      <c r="A43" s="12" t="s">
        <v>2413</v>
      </c>
      <c r="B43" s="16">
        <v>0.11628472222222222</v>
      </c>
      <c r="C43" s="12" t="s">
        <v>19</v>
      </c>
      <c r="D43" s="12" t="s">
        <v>30</v>
      </c>
      <c r="E43" s="36" t="s">
        <v>17</v>
      </c>
      <c r="F43" s="36">
        <v>20</v>
      </c>
      <c r="G43" s="12" t="s">
        <v>40</v>
      </c>
      <c r="J43" s="12" t="s">
        <v>1294</v>
      </c>
    </row>
    <row r="44" spans="1:10" ht="15.75" customHeight="1">
      <c r="A44" s="12" t="s">
        <v>2413</v>
      </c>
      <c r="B44" s="16">
        <v>0.11663194444444444</v>
      </c>
      <c r="C44" s="12" t="s">
        <v>19</v>
      </c>
      <c r="D44" s="12" t="s">
        <v>28</v>
      </c>
      <c r="E44" s="36">
        <v>60</v>
      </c>
      <c r="F44" s="37"/>
      <c r="H44" s="12" t="s">
        <v>2461</v>
      </c>
      <c r="I44" s="12">
        <v>1</v>
      </c>
    </row>
    <row r="45" spans="1:10" ht="15.75" customHeight="1">
      <c r="A45" s="12" t="s">
        <v>2413</v>
      </c>
      <c r="B45" s="16">
        <v>0.11673611111111111</v>
      </c>
      <c r="C45" s="12" t="s">
        <v>19</v>
      </c>
      <c r="D45" s="12" t="s">
        <v>30</v>
      </c>
      <c r="E45" s="36">
        <v>22</v>
      </c>
      <c r="F45" s="37">
        <f>E45-10</f>
        <v>12</v>
      </c>
      <c r="J45" s="12" t="s">
        <v>1244</v>
      </c>
    </row>
    <row r="46" spans="1:10" ht="15.75" customHeight="1">
      <c r="A46" s="12" t="s">
        <v>2413</v>
      </c>
      <c r="B46" s="16">
        <v>0.11679398148148148</v>
      </c>
      <c r="C46" s="12" t="s">
        <v>19</v>
      </c>
      <c r="D46" s="12" t="s">
        <v>28</v>
      </c>
      <c r="E46" s="36">
        <v>9</v>
      </c>
      <c r="F46" s="37"/>
      <c r="H46" s="12" t="s">
        <v>897</v>
      </c>
    </row>
    <row r="47" spans="1:10" ht="15.75" customHeight="1">
      <c r="A47" s="12" t="s">
        <v>2413</v>
      </c>
      <c r="B47" s="16">
        <v>0.11873842592592593</v>
      </c>
      <c r="C47" s="12" t="s">
        <v>19</v>
      </c>
      <c r="D47" s="12" t="s">
        <v>26</v>
      </c>
      <c r="E47" s="36">
        <v>9</v>
      </c>
      <c r="F47" s="37">
        <f>E47-4</f>
        <v>5</v>
      </c>
    </row>
    <row r="48" spans="1:10" ht="15.75" customHeight="1">
      <c r="A48" s="12" t="s">
        <v>2413</v>
      </c>
      <c r="B48" s="16">
        <v>0.11878472222222222</v>
      </c>
      <c r="C48" s="12" t="s">
        <v>18</v>
      </c>
      <c r="D48" s="12" t="s">
        <v>26</v>
      </c>
      <c r="E48" s="36">
        <v>5</v>
      </c>
      <c r="F48" s="37">
        <f>E48-3</f>
        <v>2</v>
      </c>
    </row>
    <row r="49" spans="1:6" ht="15.75" customHeight="1">
      <c r="A49" s="12" t="s">
        <v>2413</v>
      </c>
      <c r="B49" s="16">
        <v>0.12028935185185186</v>
      </c>
      <c r="C49" s="12" t="s">
        <v>19</v>
      </c>
      <c r="D49" s="12" t="s">
        <v>37</v>
      </c>
      <c r="E49" s="36">
        <v>25</v>
      </c>
      <c r="F49" s="37">
        <f>E49-11</f>
        <v>14</v>
      </c>
    </row>
    <row r="50" spans="1:6" ht="15.75" customHeight="1">
      <c r="A50" s="12" t="s">
        <v>2413</v>
      </c>
      <c r="B50" s="16">
        <v>0.12064814814814814</v>
      </c>
      <c r="C50" s="12" t="s">
        <v>19</v>
      </c>
      <c r="D50" s="12" t="s">
        <v>137</v>
      </c>
      <c r="E50" s="36">
        <v>17</v>
      </c>
      <c r="F50" s="37">
        <f>E50-13</f>
        <v>4</v>
      </c>
    </row>
    <row r="51" spans="1:6" ht="15.75" customHeight="1">
      <c r="A51" s="12" t="s">
        <v>2413</v>
      </c>
      <c r="B51" s="16">
        <v>0.12152777777777778</v>
      </c>
      <c r="C51" s="12" t="s">
        <v>19</v>
      </c>
      <c r="D51" s="12" t="s">
        <v>78</v>
      </c>
      <c r="E51" s="36">
        <v>5</v>
      </c>
      <c r="F51" s="37">
        <f t="shared" ref="F51:F52" si="2">E51-3</f>
        <v>2</v>
      </c>
    </row>
    <row r="52" spans="1:6" ht="15.75" customHeight="1">
      <c r="A52" s="12" t="s">
        <v>2413</v>
      </c>
      <c r="B52" s="16">
        <v>0.12439814814814815</v>
      </c>
      <c r="C52" s="12" t="s">
        <v>21</v>
      </c>
      <c r="D52" s="12" t="s">
        <v>15</v>
      </c>
      <c r="E52" s="36">
        <v>20</v>
      </c>
      <c r="F52" s="37">
        <f t="shared" si="2"/>
        <v>17</v>
      </c>
    </row>
    <row r="53" spans="1:6" ht="15.75" customHeight="1">
      <c r="A53" s="12" t="s">
        <v>2413</v>
      </c>
      <c r="B53" s="16">
        <v>0.12440972222222223</v>
      </c>
      <c r="C53" s="12" t="s">
        <v>13</v>
      </c>
      <c r="D53" s="12" t="s">
        <v>15</v>
      </c>
      <c r="E53" s="36">
        <v>12</v>
      </c>
      <c r="F53" s="37">
        <f>E53-2</f>
        <v>10</v>
      </c>
    </row>
    <row r="54" spans="1:6" ht="15.75" customHeight="1">
      <c r="A54" s="12" t="s">
        <v>2413</v>
      </c>
      <c r="B54" s="16">
        <v>0.13018518518518518</v>
      </c>
      <c r="C54" s="12" t="s">
        <v>19</v>
      </c>
      <c r="D54" s="12" t="s">
        <v>37</v>
      </c>
      <c r="E54" s="36">
        <v>15</v>
      </c>
      <c r="F54" s="37">
        <f>E54-11</f>
        <v>4</v>
      </c>
    </row>
    <row r="55" spans="1:6" ht="15.75" customHeight="1">
      <c r="A55" s="12" t="s">
        <v>2413</v>
      </c>
      <c r="B55" s="16">
        <v>0.13062499999999999</v>
      </c>
      <c r="C55" s="12" t="s">
        <v>19</v>
      </c>
      <c r="D55" s="12" t="s">
        <v>137</v>
      </c>
      <c r="E55" s="36">
        <v>20</v>
      </c>
      <c r="F55" s="37">
        <f t="shared" ref="F55:F57" si="3">E55-13</f>
        <v>7</v>
      </c>
    </row>
    <row r="56" spans="1:6" ht="15.75" customHeight="1">
      <c r="A56" s="12" t="s">
        <v>2413</v>
      </c>
      <c r="B56" s="16">
        <v>8.9212962962962966E-2</v>
      </c>
      <c r="C56" s="12" t="s">
        <v>19</v>
      </c>
      <c r="D56" s="12" t="s">
        <v>137</v>
      </c>
      <c r="E56" s="36">
        <v>25</v>
      </c>
      <c r="F56" s="37">
        <f t="shared" si="3"/>
        <v>12</v>
      </c>
    </row>
    <row r="57" spans="1:6" ht="15.75" customHeight="1">
      <c r="A57" s="12" t="s">
        <v>2413</v>
      </c>
      <c r="B57" s="16">
        <v>0.13344907407407408</v>
      </c>
      <c r="C57" s="12" t="s">
        <v>19</v>
      </c>
      <c r="D57" s="12" t="s">
        <v>137</v>
      </c>
      <c r="E57" s="36">
        <v>16</v>
      </c>
      <c r="F57" s="37">
        <f t="shared" si="3"/>
        <v>3</v>
      </c>
    </row>
    <row r="58" spans="1:6" ht="15.75" customHeight="1">
      <c r="A58" s="12" t="s">
        <v>2413</v>
      </c>
      <c r="B58" s="16">
        <v>0.13418981481481482</v>
      </c>
      <c r="C58" s="12" t="s">
        <v>14</v>
      </c>
      <c r="D58" s="12" t="s">
        <v>37</v>
      </c>
      <c r="E58" s="36">
        <v>15</v>
      </c>
      <c r="F58" s="37">
        <f>E58-6</f>
        <v>9</v>
      </c>
    </row>
    <row r="59" spans="1:6" ht="13">
      <c r="A59" s="12" t="s">
        <v>2413</v>
      </c>
      <c r="B59" s="16">
        <v>0.13592592592592592</v>
      </c>
      <c r="C59" s="12" t="s">
        <v>18</v>
      </c>
      <c r="D59" s="12" t="s">
        <v>55</v>
      </c>
      <c r="E59" s="36">
        <v>22</v>
      </c>
      <c r="F59" s="37">
        <f>E59-4</f>
        <v>18</v>
      </c>
    </row>
    <row r="60" spans="1:6" ht="13">
      <c r="A60" s="12" t="s">
        <v>2413</v>
      </c>
      <c r="B60" s="16">
        <v>0.13612268518518519</v>
      </c>
      <c r="C60" s="12" t="s">
        <v>18</v>
      </c>
      <c r="D60" s="12" t="s">
        <v>109</v>
      </c>
      <c r="E60" s="36">
        <v>21</v>
      </c>
      <c r="F60" s="37">
        <f>E60-3</f>
        <v>18</v>
      </c>
    </row>
    <row r="61" spans="1:6" ht="13">
      <c r="A61" s="12" t="s">
        <v>2413</v>
      </c>
      <c r="B61" s="16">
        <v>0.1388888888888889</v>
      </c>
      <c r="C61" s="12" t="s">
        <v>21</v>
      </c>
      <c r="D61" s="12" t="s">
        <v>22</v>
      </c>
      <c r="E61" s="36">
        <v>13</v>
      </c>
      <c r="F61" s="37">
        <f>E61-1</f>
        <v>12</v>
      </c>
    </row>
    <row r="62" spans="1:6" ht="13">
      <c r="A62" s="12" t="s">
        <v>2413</v>
      </c>
      <c r="B62" s="16">
        <v>0.13976851851851851</v>
      </c>
      <c r="C62" s="12" t="s">
        <v>14</v>
      </c>
      <c r="D62" s="12" t="s">
        <v>15</v>
      </c>
      <c r="E62" s="36">
        <v>5</v>
      </c>
      <c r="F62" s="37">
        <f>E62-3</f>
        <v>2</v>
      </c>
    </row>
    <row r="63" spans="1:6" ht="13">
      <c r="A63" s="12" t="s">
        <v>2413</v>
      </c>
      <c r="B63" s="16">
        <v>0.13979166666666668</v>
      </c>
      <c r="C63" s="12" t="s">
        <v>888</v>
      </c>
      <c r="D63" s="12" t="s">
        <v>15</v>
      </c>
      <c r="E63" s="36">
        <v>14</v>
      </c>
      <c r="F63" s="37">
        <f>E63-9</f>
        <v>5</v>
      </c>
    </row>
    <row r="64" spans="1:6" ht="13">
      <c r="A64" s="12" t="s">
        <v>2413</v>
      </c>
      <c r="B64" s="16">
        <v>0.1400925925925926</v>
      </c>
      <c r="C64" s="12" t="s">
        <v>19</v>
      </c>
      <c r="D64" s="12" t="s">
        <v>137</v>
      </c>
      <c r="E64" s="36">
        <v>26</v>
      </c>
      <c r="F64" s="37">
        <f>E64-13</f>
        <v>13</v>
      </c>
    </row>
    <row r="65" spans="1:6" ht="13">
      <c r="A65" s="12" t="s">
        <v>2413</v>
      </c>
      <c r="B65" s="16">
        <v>0.14098379629629629</v>
      </c>
      <c r="C65" s="12" t="s">
        <v>19</v>
      </c>
      <c r="D65" s="12" t="s">
        <v>37</v>
      </c>
      <c r="E65" s="36">
        <v>28</v>
      </c>
      <c r="F65" s="37">
        <f>E65-11</f>
        <v>17</v>
      </c>
    </row>
    <row r="66" spans="1:6" ht="13">
      <c r="A66" s="12" t="s">
        <v>2413</v>
      </c>
      <c r="B66" s="16">
        <v>0.14136574074074074</v>
      </c>
      <c r="C66" s="12" t="s">
        <v>19</v>
      </c>
      <c r="D66" s="12" t="s">
        <v>137</v>
      </c>
      <c r="E66" s="36">
        <v>29</v>
      </c>
      <c r="F66" s="37">
        <f>E66-13</f>
        <v>16</v>
      </c>
    </row>
    <row r="67" spans="1:6" ht="13">
      <c r="A67" s="12" t="s">
        <v>2413</v>
      </c>
      <c r="B67" s="16">
        <v>0.14355324074074075</v>
      </c>
      <c r="C67" s="12" t="s">
        <v>21</v>
      </c>
      <c r="D67" s="12" t="s">
        <v>78</v>
      </c>
      <c r="E67" s="36">
        <v>23</v>
      </c>
      <c r="F67" s="37">
        <f>E67-5</f>
        <v>18</v>
      </c>
    </row>
    <row r="68" spans="1:6" ht="13">
      <c r="A68" s="12" t="s">
        <v>2413</v>
      </c>
      <c r="B68" s="16">
        <v>0.14484953703703704</v>
      </c>
      <c r="C68" s="12" t="s">
        <v>21</v>
      </c>
      <c r="D68" s="12" t="s">
        <v>37</v>
      </c>
      <c r="E68" s="36">
        <v>16</v>
      </c>
      <c r="F68" s="37">
        <f>E68-9</f>
        <v>7</v>
      </c>
    </row>
    <row r="69" spans="1:6" ht="13">
      <c r="A69" s="12" t="s">
        <v>2413</v>
      </c>
      <c r="B69" s="16">
        <v>0.14509259259259261</v>
      </c>
      <c r="C69" s="12" t="s">
        <v>19</v>
      </c>
      <c r="D69" s="12" t="s">
        <v>137</v>
      </c>
      <c r="E69" s="36">
        <v>20</v>
      </c>
      <c r="F69" s="37">
        <f>E69-13</f>
        <v>7</v>
      </c>
    </row>
    <row r="70" spans="1:6" ht="13">
      <c r="A70" s="12" t="s">
        <v>2413</v>
      </c>
      <c r="B70" s="16">
        <v>0.145625</v>
      </c>
      <c r="C70" s="12" t="s">
        <v>888</v>
      </c>
      <c r="D70" s="12" t="s">
        <v>15</v>
      </c>
      <c r="E70" s="36">
        <v>16</v>
      </c>
      <c r="F70" s="37">
        <f>E70-9</f>
        <v>7</v>
      </c>
    </row>
    <row r="71" spans="1:6" ht="13">
      <c r="A71" s="12" t="s">
        <v>2413</v>
      </c>
      <c r="B71" s="16">
        <v>0.145625</v>
      </c>
      <c r="C71" s="12" t="s">
        <v>18</v>
      </c>
      <c r="D71" s="12" t="s">
        <v>15</v>
      </c>
      <c r="E71" s="36">
        <v>10</v>
      </c>
      <c r="F71" s="37">
        <f>E71-5</f>
        <v>5</v>
      </c>
    </row>
    <row r="72" spans="1:6" ht="13">
      <c r="A72" s="12" t="s">
        <v>2413</v>
      </c>
      <c r="B72" s="16">
        <v>0.15288194444444445</v>
      </c>
      <c r="C72" s="12" t="s">
        <v>888</v>
      </c>
      <c r="D72" s="12" t="s">
        <v>37</v>
      </c>
      <c r="E72" s="36">
        <v>1</v>
      </c>
      <c r="F72" s="36">
        <v>2</v>
      </c>
    </row>
    <row r="73" spans="1:6" ht="13">
      <c r="A73" s="12" t="s">
        <v>2413</v>
      </c>
      <c r="B73" s="16">
        <v>0.15362268518518518</v>
      </c>
      <c r="C73" s="12" t="s">
        <v>21</v>
      </c>
      <c r="D73" s="12" t="s">
        <v>37</v>
      </c>
      <c r="E73" s="36">
        <v>21</v>
      </c>
      <c r="F73" s="37">
        <f>E73-9</f>
        <v>12</v>
      </c>
    </row>
    <row r="74" spans="1:6" ht="13">
      <c r="A74" s="12" t="s">
        <v>2413</v>
      </c>
      <c r="B74" s="16">
        <v>0.15362268518518518</v>
      </c>
      <c r="C74" s="12" t="s">
        <v>14</v>
      </c>
      <c r="D74" s="12" t="s">
        <v>37</v>
      </c>
      <c r="E74" s="36">
        <v>11</v>
      </c>
      <c r="F74" s="37">
        <f>E74-6</f>
        <v>5</v>
      </c>
    </row>
    <row r="75" spans="1:6" ht="13">
      <c r="A75" s="12" t="s">
        <v>2413</v>
      </c>
      <c r="B75" s="16">
        <v>0.15434027777777778</v>
      </c>
      <c r="C75" s="12" t="s">
        <v>2394</v>
      </c>
      <c r="D75" s="12" t="s">
        <v>321</v>
      </c>
      <c r="E75" s="36">
        <v>11</v>
      </c>
      <c r="F75" s="37"/>
    </row>
    <row r="76" spans="1:6" ht="13">
      <c r="A76" s="12" t="s">
        <v>2413</v>
      </c>
      <c r="B76" s="16">
        <v>0.15552083333333333</v>
      </c>
      <c r="C76" s="12" t="s">
        <v>21</v>
      </c>
      <c r="D76" s="12" t="s">
        <v>78</v>
      </c>
      <c r="E76" s="36">
        <v>19</v>
      </c>
      <c r="F76" s="37">
        <f>E76-5</f>
        <v>14</v>
      </c>
    </row>
    <row r="77" spans="1:6" ht="13">
      <c r="A77" s="12" t="s">
        <v>2413</v>
      </c>
      <c r="B77" s="16">
        <v>0.15596064814814814</v>
      </c>
      <c r="C77" s="12" t="s">
        <v>19</v>
      </c>
      <c r="D77" s="12" t="s">
        <v>37</v>
      </c>
      <c r="E77" s="36">
        <v>17</v>
      </c>
      <c r="F77" s="37">
        <f>E77-11</f>
        <v>6</v>
      </c>
    </row>
    <row r="78" spans="1:6" ht="13">
      <c r="A78" s="12" t="s">
        <v>2413</v>
      </c>
      <c r="B78" s="48">
        <v>0.15633101851851852</v>
      </c>
      <c r="C78" s="12" t="s">
        <v>19</v>
      </c>
      <c r="D78" s="12" t="s">
        <v>137</v>
      </c>
      <c r="E78" s="36">
        <v>26</v>
      </c>
      <c r="F78" s="37">
        <f>E78-13</f>
        <v>13</v>
      </c>
    </row>
    <row r="79" spans="1:6" ht="13">
      <c r="A79" s="12" t="s">
        <v>2413</v>
      </c>
      <c r="B79" s="16">
        <v>0.15784722222222222</v>
      </c>
      <c r="C79" s="12" t="s">
        <v>14</v>
      </c>
      <c r="D79" s="12" t="s">
        <v>22</v>
      </c>
      <c r="E79" s="36">
        <v>24</v>
      </c>
      <c r="F79" s="37">
        <f>E79-9</f>
        <v>15</v>
      </c>
    </row>
    <row r="80" spans="1:6" ht="13">
      <c r="A80" s="12" t="s">
        <v>2413</v>
      </c>
      <c r="B80" s="16">
        <v>0.15784722222222222</v>
      </c>
      <c r="C80" s="12" t="s">
        <v>2394</v>
      </c>
      <c r="D80" s="12" t="s">
        <v>22</v>
      </c>
      <c r="E80" s="36">
        <v>15</v>
      </c>
      <c r="F80" s="37">
        <f>E80-3</f>
        <v>12</v>
      </c>
    </row>
    <row r="81" spans="1:10" ht="13">
      <c r="A81" s="12" t="s">
        <v>2413</v>
      </c>
      <c r="B81" s="16">
        <v>0.15843750000000001</v>
      </c>
      <c r="C81" s="12" t="s">
        <v>21</v>
      </c>
      <c r="D81" s="12" t="s">
        <v>78</v>
      </c>
      <c r="E81" s="36">
        <v>24</v>
      </c>
      <c r="F81" s="37">
        <f>E81-5</f>
        <v>19</v>
      </c>
    </row>
    <row r="82" spans="1:10" ht="13">
      <c r="A82" s="12" t="s">
        <v>2413</v>
      </c>
      <c r="B82" s="16">
        <v>0.15920138888888888</v>
      </c>
      <c r="C82" s="12" t="s">
        <v>19</v>
      </c>
      <c r="D82" s="12" t="s">
        <v>37</v>
      </c>
      <c r="E82" s="36" t="s">
        <v>20</v>
      </c>
      <c r="F82" s="36">
        <v>1</v>
      </c>
    </row>
    <row r="83" spans="1:10" ht="13">
      <c r="A83" s="12" t="s">
        <v>2413</v>
      </c>
      <c r="B83" s="16">
        <v>0.15958333333333333</v>
      </c>
      <c r="C83" s="12" t="s">
        <v>19</v>
      </c>
      <c r="D83" s="12" t="s">
        <v>137</v>
      </c>
      <c r="E83" s="36">
        <v>26</v>
      </c>
      <c r="F83" s="37">
        <f>E83-13</f>
        <v>13</v>
      </c>
    </row>
    <row r="84" spans="1:10" ht="13">
      <c r="A84" s="12" t="s">
        <v>2413</v>
      </c>
      <c r="B84" s="16">
        <v>0.16192129629629629</v>
      </c>
      <c r="C84" s="12" t="s">
        <v>18</v>
      </c>
      <c r="D84" s="12" t="s">
        <v>242</v>
      </c>
      <c r="E84" s="36">
        <v>16</v>
      </c>
      <c r="F84" s="37">
        <f>E84-5</f>
        <v>11</v>
      </c>
    </row>
    <row r="85" spans="1:10" ht="13">
      <c r="A85" s="12" t="s">
        <v>2413</v>
      </c>
      <c r="B85" s="16">
        <v>0.1628125</v>
      </c>
      <c r="C85" s="12" t="s">
        <v>19</v>
      </c>
      <c r="D85" s="12" t="s">
        <v>137</v>
      </c>
      <c r="E85" s="36">
        <v>17</v>
      </c>
      <c r="F85" s="37">
        <f>E85-13</f>
        <v>4</v>
      </c>
    </row>
    <row r="86" spans="1:10" ht="13">
      <c r="A86" s="12" t="s">
        <v>2413</v>
      </c>
      <c r="B86" s="16">
        <v>0.16322916666666668</v>
      </c>
      <c r="C86" s="12" t="s">
        <v>21</v>
      </c>
      <c r="D86" s="12" t="s">
        <v>22</v>
      </c>
      <c r="E86" s="36">
        <v>17</v>
      </c>
      <c r="F86" s="37">
        <f>E86-1-10</f>
        <v>6</v>
      </c>
      <c r="J86" s="12" t="s">
        <v>1125</v>
      </c>
    </row>
    <row r="87" spans="1:10" ht="13">
      <c r="A87" s="12" t="s">
        <v>2413</v>
      </c>
      <c r="B87" s="16">
        <v>0.16322916666666668</v>
      </c>
      <c r="C87" s="12" t="s">
        <v>19</v>
      </c>
      <c r="D87" s="12" t="s">
        <v>22</v>
      </c>
      <c r="E87" s="36">
        <v>39</v>
      </c>
      <c r="F87" s="37">
        <f>E87-13-10</f>
        <v>16</v>
      </c>
      <c r="J87" s="12" t="s">
        <v>1125</v>
      </c>
    </row>
    <row r="88" spans="1:10" ht="13">
      <c r="A88" s="12" t="s">
        <v>2413</v>
      </c>
      <c r="B88" s="16">
        <v>0.16322916666666668</v>
      </c>
      <c r="C88" s="12" t="s">
        <v>18</v>
      </c>
      <c r="D88" s="12" t="s">
        <v>22</v>
      </c>
      <c r="E88" s="36" t="s">
        <v>20</v>
      </c>
      <c r="F88" s="36">
        <v>1</v>
      </c>
      <c r="J88" s="12" t="s">
        <v>1125</v>
      </c>
    </row>
    <row r="89" spans="1:10" ht="13">
      <c r="A89" s="12" t="s">
        <v>2413</v>
      </c>
      <c r="B89" s="16">
        <v>0.16322916666666668</v>
      </c>
      <c r="C89" s="12" t="s">
        <v>888</v>
      </c>
      <c r="D89" s="12" t="s">
        <v>22</v>
      </c>
      <c r="E89" s="36">
        <v>22</v>
      </c>
      <c r="F89" s="37">
        <f>E89-1-10</f>
        <v>11</v>
      </c>
      <c r="J89" s="12" t="s">
        <v>1125</v>
      </c>
    </row>
    <row r="90" spans="1:10" ht="13">
      <c r="A90" s="12" t="s">
        <v>2413</v>
      </c>
      <c r="B90" s="16">
        <v>0.16461805555555556</v>
      </c>
      <c r="C90" s="12" t="s">
        <v>18</v>
      </c>
      <c r="D90" s="12" t="s">
        <v>78</v>
      </c>
      <c r="E90" s="36">
        <v>13</v>
      </c>
      <c r="F90" s="37">
        <f>E90-1</f>
        <v>12</v>
      </c>
    </row>
    <row r="91" spans="1:10" ht="13">
      <c r="A91" s="12" t="s">
        <v>2413</v>
      </c>
      <c r="B91" s="16">
        <v>0.16545138888888888</v>
      </c>
      <c r="C91" s="12" t="s">
        <v>13</v>
      </c>
      <c r="D91" s="12" t="s">
        <v>15</v>
      </c>
      <c r="E91" s="36">
        <v>12</v>
      </c>
      <c r="F91" s="37">
        <f>E91-2</f>
        <v>10</v>
      </c>
    </row>
    <row r="92" spans="1:10" ht="13">
      <c r="A92" s="12" t="s">
        <v>2413</v>
      </c>
      <c r="B92" s="16">
        <v>0.16730324074074074</v>
      </c>
      <c r="C92" s="12" t="s">
        <v>2394</v>
      </c>
      <c r="D92" s="12" t="s">
        <v>22</v>
      </c>
      <c r="E92" s="36">
        <v>21</v>
      </c>
      <c r="F92" s="37">
        <f>E92-18</f>
        <v>3</v>
      </c>
      <c r="J92" s="12" t="s">
        <v>2474</v>
      </c>
    </row>
    <row r="93" spans="1:10" ht="13">
      <c r="A93" s="12" t="s">
        <v>2413</v>
      </c>
      <c r="B93" s="16">
        <v>0.16730324074074074</v>
      </c>
      <c r="C93" s="12" t="s">
        <v>2394</v>
      </c>
      <c r="D93" s="12" t="s">
        <v>22</v>
      </c>
      <c r="E93" s="36" t="s">
        <v>38</v>
      </c>
      <c r="F93" s="36" t="s">
        <v>38</v>
      </c>
      <c r="J93" s="12" t="s">
        <v>56</v>
      </c>
    </row>
    <row r="94" spans="1:10" ht="13">
      <c r="A94" s="12" t="s">
        <v>2413</v>
      </c>
      <c r="B94" s="16">
        <v>0.16730324074074074</v>
      </c>
      <c r="C94" s="12" t="s">
        <v>19</v>
      </c>
      <c r="D94" s="12" t="s">
        <v>22</v>
      </c>
      <c r="E94" s="36" t="s">
        <v>38</v>
      </c>
      <c r="F94" s="36" t="s">
        <v>38</v>
      </c>
      <c r="J94" s="12" t="s">
        <v>56</v>
      </c>
    </row>
    <row r="95" spans="1:10" ht="13">
      <c r="A95" s="12" t="s">
        <v>2413</v>
      </c>
      <c r="B95" s="16">
        <v>0.16730324074074074</v>
      </c>
      <c r="C95" s="12" t="s">
        <v>19</v>
      </c>
      <c r="D95" s="12" t="s">
        <v>22</v>
      </c>
      <c r="E95" s="36">
        <v>25</v>
      </c>
      <c r="F95" s="37">
        <f>E95-13-10</f>
        <v>2</v>
      </c>
      <c r="J95" s="12" t="s">
        <v>2400</v>
      </c>
    </row>
    <row r="96" spans="1:10" ht="13">
      <c r="A96" s="12" t="s">
        <v>2413</v>
      </c>
      <c r="B96" s="16">
        <v>0.16730324074074074</v>
      </c>
      <c r="C96" s="12" t="s">
        <v>21</v>
      </c>
      <c r="D96" s="12" t="s">
        <v>22</v>
      </c>
      <c r="E96" s="36" t="s">
        <v>38</v>
      </c>
      <c r="F96" s="36" t="s">
        <v>38</v>
      </c>
      <c r="J96" s="12" t="s">
        <v>56</v>
      </c>
    </row>
    <row r="97" spans="1:10" ht="13">
      <c r="A97" s="12" t="s">
        <v>2413</v>
      </c>
      <c r="B97" s="16">
        <v>0.16730324074074074</v>
      </c>
      <c r="C97" s="12" t="s">
        <v>21</v>
      </c>
      <c r="D97" s="12" t="s">
        <v>22</v>
      </c>
      <c r="E97" s="36">
        <v>20</v>
      </c>
      <c r="F97" s="37">
        <f>E97-1-10</f>
        <v>9</v>
      </c>
      <c r="J97" s="12" t="s">
        <v>2400</v>
      </c>
    </row>
    <row r="98" spans="1:10" ht="13">
      <c r="A98" s="12"/>
      <c r="B98" s="16">
        <v>0.16730324074074074</v>
      </c>
      <c r="C98" s="12" t="s">
        <v>14</v>
      </c>
      <c r="D98" s="12" t="s">
        <v>22</v>
      </c>
      <c r="E98" s="36">
        <v>22</v>
      </c>
      <c r="F98" s="37">
        <f t="shared" ref="F98:F99" si="4">E98-9-10</f>
        <v>3</v>
      </c>
      <c r="J98" s="12" t="s">
        <v>56</v>
      </c>
    </row>
    <row r="99" spans="1:10" ht="13">
      <c r="A99" s="12" t="s">
        <v>2413</v>
      </c>
      <c r="B99" s="16">
        <v>0.16730324074074074</v>
      </c>
      <c r="C99" s="12" t="s">
        <v>14</v>
      </c>
      <c r="D99" s="12" t="s">
        <v>22</v>
      </c>
      <c r="E99" s="36">
        <v>22</v>
      </c>
      <c r="F99" s="37">
        <f t="shared" si="4"/>
        <v>3</v>
      </c>
      <c r="J99" s="12" t="s">
        <v>2475</v>
      </c>
    </row>
    <row r="100" spans="1:10" ht="13">
      <c r="A100" s="12" t="s">
        <v>2413</v>
      </c>
      <c r="B100" s="16">
        <v>0.17090277777777776</v>
      </c>
      <c r="C100" s="12" t="s">
        <v>14</v>
      </c>
      <c r="D100" s="12" t="s">
        <v>24</v>
      </c>
      <c r="E100" s="36">
        <v>15</v>
      </c>
      <c r="F100" s="37">
        <f>E100-3</f>
        <v>12</v>
      </c>
    </row>
    <row r="101" spans="1:10" ht="13">
      <c r="A101" s="12" t="s">
        <v>2413</v>
      </c>
      <c r="B101" s="16">
        <v>0.17997685185185186</v>
      </c>
      <c r="C101" s="12" t="s">
        <v>2394</v>
      </c>
      <c r="D101" s="12" t="s">
        <v>78</v>
      </c>
      <c r="E101" s="36">
        <v>21</v>
      </c>
      <c r="F101" s="37">
        <f>E101-2</f>
        <v>19</v>
      </c>
    </row>
    <row r="102" spans="1:10" ht="13">
      <c r="A102" s="12" t="s">
        <v>2413</v>
      </c>
      <c r="B102" s="16">
        <v>0.18315972222222221</v>
      </c>
      <c r="C102" s="12" t="s">
        <v>21</v>
      </c>
      <c r="D102" s="12" t="s">
        <v>321</v>
      </c>
      <c r="E102" s="36">
        <v>13</v>
      </c>
      <c r="F102" s="37">
        <f t="shared" ref="F102:F103" si="5">E102-9</f>
        <v>4</v>
      </c>
    </row>
    <row r="103" spans="1:10" ht="13">
      <c r="A103" s="12" t="s">
        <v>2413</v>
      </c>
      <c r="B103" s="16">
        <v>0.19646990740740741</v>
      </c>
      <c r="C103" s="12" t="s">
        <v>888</v>
      </c>
      <c r="D103" s="12" t="s">
        <v>15</v>
      </c>
      <c r="E103" s="36">
        <v>27</v>
      </c>
      <c r="F103" s="37">
        <f t="shared" si="5"/>
        <v>18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7">
    <outlinePr summaryBelow="0" summaryRight="0"/>
  </sheetPr>
  <dimension ref="A1:J2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7.33203125" customWidth="1"/>
    <col min="3" max="3" width="9.5" customWidth="1"/>
    <col min="4" max="4" width="13.6640625" customWidth="1"/>
    <col min="5" max="5" width="10.5" customWidth="1"/>
    <col min="6" max="6" width="12.5" customWidth="1"/>
    <col min="7" max="7" width="5.1640625" customWidth="1"/>
    <col min="8" max="8" width="13.5" customWidth="1"/>
    <col min="9" max="9" width="6.33203125" customWidth="1"/>
    <col min="10" max="10" width="46.6640625" customWidth="1"/>
  </cols>
  <sheetData>
    <row r="1" spans="1:10" ht="15.75" customHeight="1">
      <c r="A1" s="43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</row>
    <row r="2" spans="1:10" ht="15.75" customHeight="1">
      <c r="A2" s="12" t="s">
        <v>2476</v>
      </c>
      <c r="B2" s="16">
        <v>2.5937499999999999E-2</v>
      </c>
      <c r="C2" s="12" t="s">
        <v>14</v>
      </c>
      <c r="D2" s="12" t="s">
        <v>37</v>
      </c>
      <c r="E2" s="36">
        <v>9</v>
      </c>
      <c r="F2" s="37">
        <f>E2-6</f>
        <v>3</v>
      </c>
    </row>
    <row r="3" spans="1:10" ht="15.75" customHeight="1">
      <c r="A3" s="12" t="s">
        <v>2476</v>
      </c>
      <c r="B3" s="16">
        <v>2.6192129629629631E-2</v>
      </c>
      <c r="C3" s="12" t="s">
        <v>19</v>
      </c>
      <c r="D3" s="12" t="s">
        <v>22</v>
      </c>
      <c r="E3" s="36" t="s">
        <v>38</v>
      </c>
      <c r="F3" s="36" t="s">
        <v>38</v>
      </c>
      <c r="J3" s="12" t="s">
        <v>2193</v>
      </c>
    </row>
    <row r="4" spans="1:10" ht="15.75" customHeight="1">
      <c r="A4" s="12" t="s">
        <v>2476</v>
      </c>
      <c r="B4" s="16">
        <v>2.6192129629629631E-2</v>
      </c>
      <c r="C4" s="12" t="s">
        <v>19</v>
      </c>
      <c r="D4" s="12" t="s">
        <v>22</v>
      </c>
      <c r="E4" s="36">
        <v>31</v>
      </c>
      <c r="F4" s="37">
        <f>E4-13</f>
        <v>18</v>
      </c>
    </row>
    <row r="5" spans="1:10" ht="15.75" customHeight="1">
      <c r="A5" s="12" t="s">
        <v>2476</v>
      </c>
      <c r="B5" s="16">
        <v>2.7314814814814816E-2</v>
      </c>
      <c r="C5" s="12" t="s">
        <v>18</v>
      </c>
      <c r="D5" s="12" t="s">
        <v>37</v>
      </c>
      <c r="E5" s="36">
        <v>10</v>
      </c>
      <c r="F5" s="37">
        <f>E5-1</f>
        <v>9</v>
      </c>
    </row>
    <row r="6" spans="1:10" ht="15.75" customHeight="1">
      <c r="A6" s="12" t="s">
        <v>2476</v>
      </c>
      <c r="B6" s="16">
        <v>4.1875000000000002E-2</v>
      </c>
      <c r="C6" s="12" t="s">
        <v>14</v>
      </c>
      <c r="D6" s="12" t="s">
        <v>24</v>
      </c>
      <c r="E6" s="36">
        <v>10</v>
      </c>
      <c r="F6" s="37">
        <f>E6-7</f>
        <v>3</v>
      </c>
    </row>
    <row r="7" spans="1:10" ht="15.75" customHeight="1">
      <c r="A7" s="12" t="s">
        <v>2476</v>
      </c>
      <c r="B7" s="16">
        <v>5.1759259259259262E-2</v>
      </c>
      <c r="C7" s="12" t="s">
        <v>21</v>
      </c>
      <c r="D7" s="12" t="s">
        <v>30</v>
      </c>
      <c r="E7" s="36" t="s">
        <v>17</v>
      </c>
      <c r="F7" s="36">
        <v>20</v>
      </c>
      <c r="J7" s="12" t="s">
        <v>2477</v>
      </c>
    </row>
    <row r="8" spans="1:10" ht="15.75" customHeight="1">
      <c r="A8" s="12" t="s">
        <v>2476</v>
      </c>
      <c r="B8" s="16">
        <v>5.2233796296296299E-2</v>
      </c>
      <c r="C8" s="12" t="s">
        <v>18</v>
      </c>
      <c r="D8" s="12" t="s">
        <v>30</v>
      </c>
      <c r="E8" s="36">
        <v>20</v>
      </c>
      <c r="F8" s="37">
        <f>E8-7</f>
        <v>13</v>
      </c>
      <c r="J8" s="12" t="s">
        <v>2478</v>
      </c>
    </row>
    <row r="9" spans="1:10" ht="15.75" customHeight="1">
      <c r="A9" s="12" t="s">
        <v>2476</v>
      </c>
      <c r="B9" s="16">
        <v>5.3877314814814815E-2</v>
      </c>
      <c r="C9" s="12" t="s">
        <v>888</v>
      </c>
      <c r="D9" s="12" t="s">
        <v>101</v>
      </c>
      <c r="E9" s="36">
        <v>18</v>
      </c>
      <c r="F9" s="37"/>
      <c r="H9" s="12" t="s">
        <v>2479</v>
      </c>
      <c r="J9" s="12" t="s">
        <v>1207</v>
      </c>
    </row>
    <row r="10" spans="1:10" ht="15.75" customHeight="1">
      <c r="A10" s="12" t="s">
        <v>2476</v>
      </c>
      <c r="B10" s="16">
        <v>5.4120370370370367E-2</v>
      </c>
      <c r="C10" s="12" t="s">
        <v>18</v>
      </c>
      <c r="D10" s="12" t="s">
        <v>101</v>
      </c>
      <c r="E10" s="36">
        <v>12</v>
      </c>
      <c r="F10" s="36"/>
      <c r="H10" s="12" t="s">
        <v>2480</v>
      </c>
      <c r="J10" s="12" t="s">
        <v>1787</v>
      </c>
    </row>
    <row r="11" spans="1:10" ht="15.75" customHeight="1">
      <c r="A11" s="12" t="s">
        <v>2476</v>
      </c>
      <c r="B11" s="16">
        <v>5.797453703703704E-2</v>
      </c>
      <c r="C11" s="12" t="s">
        <v>888</v>
      </c>
      <c r="D11" s="12" t="s">
        <v>51</v>
      </c>
      <c r="E11" s="36">
        <v>25</v>
      </c>
      <c r="F11" s="37">
        <f>E11-9</f>
        <v>16</v>
      </c>
    </row>
    <row r="12" spans="1:10" ht="15.75" customHeight="1">
      <c r="A12" s="12" t="s">
        <v>2476</v>
      </c>
      <c r="B12" s="16">
        <v>6.4502314814814818E-2</v>
      </c>
      <c r="C12" s="12" t="s">
        <v>21</v>
      </c>
      <c r="D12" s="12" t="s">
        <v>31</v>
      </c>
      <c r="E12" s="36">
        <v>18</v>
      </c>
      <c r="F12" s="36">
        <f>E12-4</f>
        <v>14</v>
      </c>
    </row>
    <row r="13" spans="1:10" ht="15.75" customHeight="1">
      <c r="A13" s="12" t="s">
        <v>2476</v>
      </c>
      <c r="B13" s="16">
        <v>6.4502314814814818E-2</v>
      </c>
      <c r="C13" s="12" t="s">
        <v>21</v>
      </c>
      <c r="D13" s="12" t="s">
        <v>45</v>
      </c>
      <c r="E13" s="36">
        <v>4</v>
      </c>
      <c r="F13" s="37"/>
      <c r="J13" s="12" t="s">
        <v>2485</v>
      </c>
    </row>
    <row r="14" spans="1:10" ht="15.75" customHeight="1">
      <c r="A14" s="12" t="s">
        <v>2476</v>
      </c>
      <c r="B14" s="16">
        <v>8.3773148148148152E-2</v>
      </c>
      <c r="C14" s="12" t="s">
        <v>18</v>
      </c>
      <c r="D14" s="12" t="s">
        <v>109</v>
      </c>
      <c r="E14" s="36">
        <v>12</v>
      </c>
      <c r="F14" s="36" t="s">
        <v>38</v>
      </c>
      <c r="J14" s="12" t="s">
        <v>2483</v>
      </c>
    </row>
    <row r="15" spans="1:10" ht="15.75" customHeight="1">
      <c r="A15" s="12" t="s">
        <v>2476</v>
      </c>
      <c r="B15" s="16">
        <v>8.711805555555556E-2</v>
      </c>
      <c r="C15" s="12" t="s">
        <v>18</v>
      </c>
      <c r="D15" s="12" t="s">
        <v>321</v>
      </c>
      <c r="E15" s="36">
        <v>12</v>
      </c>
      <c r="F15" s="36" t="s">
        <v>38</v>
      </c>
      <c r="J15" s="12" t="s">
        <v>2483</v>
      </c>
    </row>
    <row r="16" spans="1:10" ht="15.75" customHeight="1">
      <c r="A16" s="12" t="s">
        <v>2476</v>
      </c>
      <c r="B16" s="16">
        <v>8.7719907407407413E-2</v>
      </c>
      <c r="C16" s="12" t="s">
        <v>18</v>
      </c>
      <c r="D16" s="12" t="s">
        <v>34</v>
      </c>
      <c r="E16" s="36" t="s">
        <v>20</v>
      </c>
      <c r="F16" s="36">
        <v>1</v>
      </c>
    </row>
    <row r="17" spans="1:10" ht="15.75" customHeight="1">
      <c r="A17" s="12" t="s">
        <v>2476</v>
      </c>
      <c r="B17" s="16">
        <v>0.10413194444444444</v>
      </c>
      <c r="C17" s="12" t="s">
        <v>14</v>
      </c>
      <c r="D17" s="12" t="s">
        <v>109</v>
      </c>
      <c r="E17" s="36">
        <f>F17+0</f>
        <v>3</v>
      </c>
      <c r="F17" s="36">
        <v>3</v>
      </c>
    </row>
    <row r="18" spans="1:10" ht="15.75" customHeight="1">
      <c r="A18" s="12" t="s">
        <v>2476</v>
      </c>
      <c r="B18" s="16">
        <v>0.11196759259259259</v>
      </c>
      <c r="C18" s="12" t="s">
        <v>888</v>
      </c>
      <c r="D18" s="12" t="s">
        <v>45</v>
      </c>
      <c r="E18" s="36">
        <v>18</v>
      </c>
      <c r="F18" s="37"/>
      <c r="J18" s="12" t="s">
        <v>2486</v>
      </c>
    </row>
    <row r="19" spans="1:10" ht="15.75" customHeight="1">
      <c r="A19" s="12" t="s">
        <v>2476</v>
      </c>
      <c r="B19" s="16">
        <v>0.1507175925925926</v>
      </c>
      <c r="C19" s="12" t="s">
        <v>14</v>
      </c>
      <c r="D19" s="12" t="s">
        <v>15</v>
      </c>
      <c r="E19" s="36">
        <v>5</v>
      </c>
      <c r="F19" s="37">
        <f>E19-3</f>
        <v>2</v>
      </c>
    </row>
    <row r="20" spans="1:10" ht="15.75" customHeight="1">
      <c r="A20" s="12" t="s">
        <v>2476</v>
      </c>
      <c r="B20" s="16">
        <v>0.15224537037037036</v>
      </c>
      <c r="C20" s="12" t="s">
        <v>14</v>
      </c>
      <c r="D20" s="12" t="s">
        <v>27</v>
      </c>
      <c r="E20" s="36" t="s">
        <v>17</v>
      </c>
      <c r="F20" s="36">
        <v>20</v>
      </c>
    </row>
    <row r="21" spans="1:10" ht="15.75" customHeight="1">
      <c r="A21" s="12" t="s">
        <v>2476</v>
      </c>
      <c r="B21" s="16">
        <v>0.15486111111111112</v>
      </c>
      <c r="C21" s="12" t="s">
        <v>18</v>
      </c>
      <c r="D21" s="12" t="s">
        <v>15</v>
      </c>
      <c r="E21" s="36">
        <v>19</v>
      </c>
      <c r="F21" s="36">
        <f t="shared" ref="F21:F22" si="0">E21-5</f>
        <v>14</v>
      </c>
    </row>
    <row r="22" spans="1:10" ht="15.75" customHeight="1">
      <c r="A22" s="12" t="s">
        <v>2476</v>
      </c>
      <c r="B22" s="16">
        <v>0.15561342592592592</v>
      </c>
      <c r="C22" s="12" t="s">
        <v>18</v>
      </c>
      <c r="D22" s="12" t="s">
        <v>15</v>
      </c>
      <c r="E22" s="36">
        <v>9</v>
      </c>
      <c r="F22" s="36">
        <f t="shared" si="0"/>
        <v>4</v>
      </c>
    </row>
    <row r="23" spans="1:10" ht="15.75" customHeight="1">
      <c r="A23" s="12" t="s">
        <v>2476</v>
      </c>
      <c r="B23" s="16">
        <v>0.15907407407407406</v>
      </c>
      <c r="C23" s="12" t="s">
        <v>21</v>
      </c>
      <c r="D23" s="12" t="s">
        <v>246</v>
      </c>
      <c r="E23" s="36">
        <v>17</v>
      </c>
      <c r="F23" s="36">
        <f>E23-10</f>
        <v>7</v>
      </c>
    </row>
    <row r="24" spans="1:10" ht="15.75" customHeight="1">
      <c r="A24" s="12" t="s">
        <v>2476</v>
      </c>
      <c r="B24" s="16">
        <v>0.15909722222222222</v>
      </c>
      <c r="C24" s="12" t="s">
        <v>14</v>
      </c>
      <c r="D24" s="12" t="s">
        <v>246</v>
      </c>
      <c r="E24" s="36">
        <v>20</v>
      </c>
      <c r="F24" s="36">
        <f>E24-6</f>
        <v>14</v>
      </c>
    </row>
    <row r="25" spans="1:10" ht="15.75" customHeight="1">
      <c r="A25" s="12" t="s">
        <v>2476</v>
      </c>
      <c r="B25" s="16">
        <v>0.15909722222222222</v>
      </c>
      <c r="C25" s="12" t="s">
        <v>14</v>
      </c>
      <c r="D25" s="12" t="s">
        <v>45</v>
      </c>
      <c r="E25" s="36">
        <v>1</v>
      </c>
      <c r="F25" s="37"/>
      <c r="J25" s="12" t="s">
        <v>2485</v>
      </c>
    </row>
    <row r="26" spans="1:10" ht="15.75" customHeight="1">
      <c r="A26" s="12" t="s">
        <v>2476</v>
      </c>
      <c r="B26" s="16">
        <v>0.15964120370370372</v>
      </c>
      <c r="C26" s="12" t="s">
        <v>21</v>
      </c>
      <c r="D26" s="12" t="s">
        <v>246</v>
      </c>
      <c r="E26" s="36">
        <v>16</v>
      </c>
      <c r="F26" s="36">
        <f>E26-10</f>
        <v>6</v>
      </c>
    </row>
    <row r="27" spans="1:10" ht="15.75" customHeight="1">
      <c r="A27" s="12" t="s">
        <v>2476</v>
      </c>
      <c r="B27" s="16">
        <v>0.15964120370370372</v>
      </c>
      <c r="C27" s="12" t="s">
        <v>21</v>
      </c>
      <c r="D27" s="12" t="s">
        <v>45</v>
      </c>
      <c r="E27" s="36">
        <v>1</v>
      </c>
      <c r="F27" s="36"/>
      <c r="J27" s="12" t="s">
        <v>2485</v>
      </c>
    </row>
    <row r="28" spans="1:10" ht="15.75" customHeight="1">
      <c r="A28" s="12" t="s">
        <v>2476</v>
      </c>
      <c r="B28" s="16">
        <v>0.15964120370370372</v>
      </c>
      <c r="C28" s="12" t="s">
        <v>14</v>
      </c>
      <c r="D28" s="12" t="s">
        <v>246</v>
      </c>
      <c r="E28" s="36">
        <v>15</v>
      </c>
      <c r="F28" s="36" t="s">
        <v>38</v>
      </c>
      <c r="J28" s="12" t="s">
        <v>2483</v>
      </c>
    </row>
    <row r="29" spans="1:10" ht="15.75" customHeight="1">
      <c r="A29" s="12" t="s">
        <v>2476</v>
      </c>
      <c r="B29" s="16">
        <v>0.15989583333333332</v>
      </c>
      <c r="C29" s="12" t="s">
        <v>888</v>
      </c>
      <c r="D29" s="12" t="s">
        <v>67</v>
      </c>
      <c r="E29" s="36">
        <v>8</v>
      </c>
      <c r="F29" s="36">
        <f>E29--1</f>
        <v>9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8">
    <outlinePr summaryBelow="0" summaryRight="0"/>
  </sheetPr>
  <dimension ref="A1:J8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7.33203125" customWidth="1"/>
    <col min="3" max="3" width="9.5" customWidth="1"/>
    <col min="4" max="4" width="15.5" customWidth="1"/>
    <col min="5" max="5" width="10.5" customWidth="1"/>
    <col min="6" max="6" width="12.5" customWidth="1"/>
    <col min="7" max="7" width="5.1640625" customWidth="1"/>
    <col min="8" max="8" width="13.5" customWidth="1"/>
    <col min="9" max="9" width="6.33203125" customWidth="1"/>
    <col min="10" max="10" width="46.6640625" customWidth="1"/>
  </cols>
  <sheetData>
    <row r="1" spans="1:10" ht="15.75" customHeight="1">
      <c r="A1" s="43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</row>
    <row r="2" spans="1:10" ht="15.75" customHeight="1">
      <c r="A2" s="12" t="s">
        <v>2481</v>
      </c>
      <c r="B2" s="16">
        <v>1.4386574074074074E-2</v>
      </c>
      <c r="C2" s="12" t="s">
        <v>14</v>
      </c>
      <c r="D2" s="12" t="s">
        <v>24</v>
      </c>
      <c r="E2" s="36">
        <v>22</v>
      </c>
      <c r="F2" s="37">
        <f>E2-7</f>
        <v>15</v>
      </c>
    </row>
    <row r="3" spans="1:10" ht="15.75" customHeight="1">
      <c r="A3" s="12" t="s">
        <v>2481</v>
      </c>
      <c r="B3" s="16">
        <v>2.7766203703703703E-2</v>
      </c>
      <c r="C3" s="12" t="s">
        <v>18</v>
      </c>
      <c r="D3" s="12" t="s">
        <v>55</v>
      </c>
      <c r="E3" s="36">
        <v>14</v>
      </c>
      <c r="F3" s="36" t="s">
        <v>38</v>
      </c>
      <c r="J3" s="12" t="s">
        <v>2483</v>
      </c>
    </row>
    <row r="4" spans="1:10" ht="15.75" customHeight="1">
      <c r="A4" s="12" t="s">
        <v>2481</v>
      </c>
      <c r="B4" s="16">
        <v>2.9097222222222222E-2</v>
      </c>
      <c r="C4" s="12" t="s">
        <v>19</v>
      </c>
      <c r="D4" s="12" t="s">
        <v>78</v>
      </c>
      <c r="E4" s="36">
        <v>16</v>
      </c>
      <c r="F4" s="37">
        <f>E4-3</f>
        <v>13</v>
      </c>
    </row>
    <row r="5" spans="1:10" ht="15.75" customHeight="1">
      <c r="A5" s="12" t="s">
        <v>2481</v>
      </c>
      <c r="B5" s="16">
        <v>2.9710648148148149E-2</v>
      </c>
      <c r="C5" s="12" t="s">
        <v>19</v>
      </c>
      <c r="D5" s="12" t="s">
        <v>78</v>
      </c>
      <c r="E5" s="36">
        <v>22</v>
      </c>
      <c r="F5" s="36" t="s">
        <v>38</v>
      </c>
      <c r="J5" s="12" t="s">
        <v>2483</v>
      </c>
    </row>
    <row r="6" spans="1:10" ht="15.75" customHeight="1">
      <c r="A6" s="12" t="s">
        <v>2481</v>
      </c>
      <c r="B6" s="16">
        <v>3.2951388888888891E-2</v>
      </c>
      <c r="C6" s="12" t="s">
        <v>14</v>
      </c>
      <c r="D6" s="12" t="s">
        <v>31</v>
      </c>
      <c r="E6" s="36">
        <v>11</v>
      </c>
      <c r="F6" s="36" t="s">
        <v>38</v>
      </c>
      <c r="J6" s="12" t="s">
        <v>2483</v>
      </c>
    </row>
    <row r="7" spans="1:10" ht="15.75" customHeight="1">
      <c r="A7" s="12" t="s">
        <v>2481</v>
      </c>
      <c r="B7" s="16">
        <v>3.7442129629629631E-2</v>
      </c>
      <c r="C7" s="12" t="s">
        <v>18</v>
      </c>
      <c r="D7" s="12" t="s">
        <v>15</v>
      </c>
      <c r="E7" s="36">
        <v>7</v>
      </c>
      <c r="F7" s="36">
        <f>E7-5</f>
        <v>2</v>
      </c>
    </row>
    <row r="8" spans="1:10" ht="15.75" customHeight="1">
      <c r="A8" s="12" t="s">
        <v>2481</v>
      </c>
      <c r="B8" s="16">
        <v>3.8692129629629632E-2</v>
      </c>
      <c r="C8" s="12" t="s">
        <v>21</v>
      </c>
      <c r="D8" s="12" t="s">
        <v>246</v>
      </c>
      <c r="E8" s="36">
        <v>20</v>
      </c>
      <c r="F8" s="36" t="s">
        <v>38</v>
      </c>
      <c r="J8" s="12" t="s">
        <v>2483</v>
      </c>
    </row>
    <row r="9" spans="1:10" ht="15.75" customHeight="1">
      <c r="A9" s="12" t="s">
        <v>2481</v>
      </c>
      <c r="B9" s="16">
        <v>3.8773148148148147E-2</v>
      </c>
      <c r="C9" s="12" t="s">
        <v>14</v>
      </c>
      <c r="D9" s="12" t="s">
        <v>246</v>
      </c>
      <c r="E9" s="36" t="s">
        <v>38</v>
      </c>
      <c r="F9" s="36" t="s">
        <v>38</v>
      </c>
      <c r="J9" s="12" t="s">
        <v>2193</v>
      </c>
    </row>
    <row r="10" spans="1:10" ht="15.75" customHeight="1">
      <c r="A10" s="12" t="s">
        <v>2481</v>
      </c>
      <c r="B10" s="16">
        <v>3.8773148148148147E-2</v>
      </c>
      <c r="C10" s="12" t="s">
        <v>14</v>
      </c>
      <c r="D10" s="12" t="s">
        <v>246</v>
      </c>
      <c r="E10" s="36">
        <v>26</v>
      </c>
      <c r="F10" s="36" t="s">
        <v>38</v>
      </c>
      <c r="J10" s="12" t="s">
        <v>2483</v>
      </c>
    </row>
    <row r="11" spans="1:10" ht="15.75" customHeight="1">
      <c r="A11" s="12" t="s">
        <v>2481</v>
      </c>
      <c r="B11" s="16">
        <v>4.3912037037037034E-2</v>
      </c>
      <c r="C11" s="12" t="s">
        <v>21</v>
      </c>
      <c r="D11" s="12" t="s">
        <v>246</v>
      </c>
      <c r="E11" s="36">
        <v>15</v>
      </c>
      <c r="F11" s="36" t="s">
        <v>38</v>
      </c>
      <c r="J11" s="12" t="s">
        <v>2483</v>
      </c>
    </row>
    <row r="12" spans="1:10" ht="15.75" customHeight="1">
      <c r="A12" s="12" t="s">
        <v>2481</v>
      </c>
      <c r="B12" s="16">
        <v>4.3912037037037034E-2</v>
      </c>
      <c r="C12" s="12" t="s">
        <v>14</v>
      </c>
      <c r="D12" s="12" t="s">
        <v>246</v>
      </c>
      <c r="E12" s="36">
        <v>17</v>
      </c>
      <c r="F12" s="36" t="s">
        <v>38</v>
      </c>
      <c r="J12" s="12" t="s">
        <v>2483</v>
      </c>
    </row>
    <row r="13" spans="1:10" ht="15.75" customHeight="1">
      <c r="A13" s="12" t="s">
        <v>2481</v>
      </c>
      <c r="B13" s="16">
        <v>4.6747685185185184E-2</v>
      </c>
      <c r="C13" s="12" t="s">
        <v>14</v>
      </c>
      <c r="D13" s="12" t="s">
        <v>135</v>
      </c>
      <c r="E13" s="36" t="s">
        <v>17</v>
      </c>
      <c r="F13" s="36">
        <v>20</v>
      </c>
    </row>
    <row r="14" spans="1:10" ht="15.75" customHeight="1">
      <c r="A14" s="12" t="s">
        <v>2481</v>
      </c>
      <c r="B14" s="16">
        <v>4.7199074074074074E-2</v>
      </c>
      <c r="C14" s="12" t="s">
        <v>18</v>
      </c>
      <c r="D14" s="12" t="s">
        <v>55</v>
      </c>
      <c r="E14" s="36">
        <v>22</v>
      </c>
      <c r="F14" s="36" t="s">
        <v>38</v>
      </c>
      <c r="J14" s="12" t="s">
        <v>2483</v>
      </c>
    </row>
    <row r="15" spans="1:10" ht="15.75" customHeight="1">
      <c r="A15" s="12" t="s">
        <v>2481</v>
      </c>
      <c r="B15" s="16">
        <v>4.7199074074074074E-2</v>
      </c>
      <c r="C15" s="12" t="s">
        <v>18</v>
      </c>
      <c r="D15" s="12" t="s">
        <v>55</v>
      </c>
      <c r="E15" s="36" t="s">
        <v>38</v>
      </c>
      <c r="F15" s="36" t="s">
        <v>38</v>
      </c>
      <c r="J15" s="12" t="s">
        <v>2193</v>
      </c>
    </row>
    <row r="16" spans="1:10" ht="15.75" customHeight="1">
      <c r="A16" s="12" t="s">
        <v>2481</v>
      </c>
      <c r="B16" s="16">
        <v>4.9976851851851849E-2</v>
      </c>
      <c r="C16" s="12" t="s">
        <v>21</v>
      </c>
      <c r="D16" s="12" t="s">
        <v>15</v>
      </c>
      <c r="E16" s="36">
        <v>17</v>
      </c>
      <c r="F16" s="36">
        <f>E16-4</f>
        <v>13</v>
      </c>
    </row>
    <row r="17" spans="1:10" ht="15.75" customHeight="1">
      <c r="A17" s="12" t="s">
        <v>2481</v>
      </c>
      <c r="B17" s="16">
        <v>4.9976851851851849E-2</v>
      </c>
      <c r="C17" s="12" t="s">
        <v>21</v>
      </c>
      <c r="D17" s="12" t="s">
        <v>15</v>
      </c>
      <c r="E17" s="36" t="s">
        <v>38</v>
      </c>
      <c r="F17" s="36" t="s">
        <v>38</v>
      </c>
      <c r="J17" s="12" t="s">
        <v>2193</v>
      </c>
    </row>
    <row r="18" spans="1:10" ht="15.75" customHeight="1">
      <c r="A18" s="12" t="s">
        <v>2481</v>
      </c>
      <c r="B18" s="16">
        <v>5.1076388888888886E-2</v>
      </c>
      <c r="C18" s="12" t="s">
        <v>14</v>
      </c>
      <c r="D18" s="12" t="s">
        <v>37</v>
      </c>
      <c r="E18" s="36">
        <v>18</v>
      </c>
      <c r="F18" s="37">
        <f>E18-6</f>
        <v>12</v>
      </c>
    </row>
    <row r="19" spans="1:10" ht="15.75" customHeight="1">
      <c r="A19" s="12" t="s">
        <v>2481</v>
      </c>
      <c r="B19" s="16">
        <v>5.1076388888888886E-2</v>
      </c>
      <c r="C19" s="12" t="s">
        <v>21</v>
      </c>
      <c r="D19" s="12" t="s">
        <v>37</v>
      </c>
      <c r="E19" s="36">
        <v>26</v>
      </c>
      <c r="F19" s="37">
        <f>E19-10</f>
        <v>16</v>
      </c>
    </row>
    <row r="20" spans="1:10" ht="15.75" customHeight="1">
      <c r="A20" s="12" t="s">
        <v>2481</v>
      </c>
      <c r="B20" s="16">
        <v>5.1076388888888886E-2</v>
      </c>
      <c r="C20" s="12" t="s">
        <v>18</v>
      </c>
      <c r="D20" s="12" t="s">
        <v>37</v>
      </c>
      <c r="E20" s="36">
        <v>14</v>
      </c>
      <c r="F20" s="36">
        <f>E20-1</f>
        <v>13</v>
      </c>
    </row>
    <row r="21" spans="1:10" ht="15.75" customHeight="1">
      <c r="A21" s="12" t="s">
        <v>2481</v>
      </c>
      <c r="B21" s="16">
        <v>5.7743055555555554E-2</v>
      </c>
      <c r="C21" s="12" t="s">
        <v>19</v>
      </c>
      <c r="D21" s="12" t="s">
        <v>37</v>
      </c>
      <c r="E21" s="36">
        <v>17</v>
      </c>
      <c r="F21" s="36">
        <f>E21-11</f>
        <v>6</v>
      </c>
    </row>
    <row r="22" spans="1:10" ht="15.75" customHeight="1">
      <c r="A22" s="12" t="s">
        <v>2481</v>
      </c>
      <c r="B22" s="16">
        <v>6.159722222222222E-2</v>
      </c>
      <c r="C22" s="12" t="s">
        <v>66</v>
      </c>
      <c r="D22" s="12" t="s">
        <v>113</v>
      </c>
      <c r="E22" s="36" t="s">
        <v>20</v>
      </c>
      <c r="F22" s="36">
        <v>1</v>
      </c>
      <c r="J22" s="12" t="s">
        <v>2270</v>
      </c>
    </row>
    <row r="23" spans="1:10" ht="15.75" customHeight="1">
      <c r="A23" s="12" t="s">
        <v>2481</v>
      </c>
      <c r="B23" s="16">
        <v>6.2870370370370368E-2</v>
      </c>
      <c r="C23" s="12" t="s">
        <v>18</v>
      </c>
      <c r="D23" s="12" t="s">
        <v>15</v>
      </c>
      <c r="E23" s="36">
        <v>8</v>
      </c>
      <c r="F23" s="36">
        <f t="shared" ref="F23:F24" si="0">E23-5</f>
        <v>3</v>
      </c>
    </row>
    <row r="24" spans="1:10" ht="15.75" customHeight="1">
      <c r="A24" s="12" t="s">
        <v>2481</v>
      </c>
      <c r="B24" s="16">
        <v>6.4629629629629634E-2</v>
      </c>
      <c r="C24" s="12" t="s">
        <v>18</v>
      </c>
      <c r="D24" s="12" t="s">
        <v>34</v>
      </c>
      <c r="E24" s="36">
        <v>24</v>
      </c>
      <c r="F24" s="36">
        <f t="shared" si="0"/>
        <v>19</v>
      </c>
    </row>
    <row r="25" spans="1:10" ht="15.75" customHeight="1">
      <c r="A25" s="12" t="s">
        <v>2481</v>
      </c>
      <c r="B25" s="16">
        <v>6.6388888888888886E-2</v>
      </c>
      <c r="C25" s="12" t="s">
        <v>888</v>
      </c>
      <c r="D25" s="12" t="s">
        <v>15</v>
      </c>
      <c r="E25" s="36" t="s">
        <v>38</v>
      </c>
      <c r="F25" s="36" t="s">
        <v>38</v>
      </c>
      <c r="J25" s="12" t="s">
        <v>2193</v>
      </c>
    </row>
    <row r="26" spans="1:10" ht="15.75" customHeight="1">
      <c r="A26" s="12" t="s">
        <v>2481</v>
      </c>
      <c r="B26" s="16">
        <v>6.6388888888888886E-2</v>
      </c>
      <c r="C26" s="12" t="s">
        <v>888</v>
      </c>
      <c r="D26" s="12" t="s">
        <v>15</v>
      </c>
      <c r="E26" s="36">
        <v>21</v>
      </c>
      <c r="F26" s="36" t="s">
        <v>38</v>
      </c>
      <c r="J26" s="12" t="s">
        <v>2483</v>
      </c>
    </row>
    <row r="27" spans="1:10" ht="15.75" customHeight="1">
      <c r="A27" s="12" t="s">
        <v>2481</v>
      </c>
      <c r="B27" s="16">
        <v>6.8900462962962969E-2</v>
      </c>
      <c r="C27" s="12" t="s">
        <v>19</v>
      </c>
      <c r="D27" s="12" t="s">
        <v>22</v>
      </c>
      <c r="E27" s="36" t="s">
        <v>38</v>
      </c>
      <c r="F27" s="36" t="s">
        <v>38</v>
      </c>
      <c r="J27" s="12" t="s">
        <v>2193</v>
      </c>
    </row>
    <row r="28" spans="1:10" ht="15.75" customHeight="1">
      <c r="A28" s="12" t="s">
        <v>2481</v>
      </c>
      <c r="B28" s="16">
        <v>6.8900462962962969E-2</v>
      </c>
      <c r="C28" s="12" t="s">
        <v>19</v>
      </c>
      <c r="D28" s="12" t="s">
        <v>22</v>
      </c>
      <c r="E28" s="36">
        <v>19</v>
      </c>
      <c r="F28" s="36">
        <f>E28-13</f>
        <v>6</v>
      </c>
    </row>
    <row r="29" spans="1:10" ht="15.75" customHeight="1">
      <c r="A29" s="12" t="s">
        <v>2481</v>
      </c>
      <c r="B29" s="16">
        <v>7.1134259259259258E-2</v>
      </c>
      <c r="C29" s="12" t="s">
        <v>19</v>
      </c>
      <c r="D29" s="12" t="s">
        <v>37</v>
      </c>
      <c r="E29" s="36">
        <v>13</v>
      </c>
      <c r="F29" s="36">
        <f>E29-11</f>
        <v>2</v>
      </c>
    </row>
    <row r="30" spans="1:10" ht="15.75" customHeight="1">
      <c r="A30" s="12" t="s">
        <v>2481</v>
      </c>
      <c r="B30" s="16">
        <v>7.2164351851851855E-2</v>
      </c>
      <c r="C30" s="12" t="s">
        <v>18</v>
      </c>
      <c r="D30" s="12" t="s">
        <v>51</v>
      </c>
      <c r="E30" s="36">
        <v>16</v>
      </c>
      <c r="F30" s="36" t="s">
        <v>38</v>
      </c>
      <c r="J30" s="12" t="s">
        <v>2483</v>
      </c>
    </row>
    <row r="31" spans="1:10" ht="15.75" customHeight="1">
      <c r="A31" s="12" t="s">
        <v>2481</v>
      </c>
      <c r="B31" s="16">
        <v>7.2164351851851855E-2</v>
      </c>
      <c r="C31" s="12" t="s">
        <v>888</v>
      </c>
      <c r="D31" s="12" t="s">
        <v>51</v>
      </c>
      <c r="E31" s="36">
        <v>16</v>
      </c>
      <c r="F31" s="36" t="s">
        <v>38</v>
      </c>
      <c r="J31" s="12" t="s">
        <v>2483</v>
      </c>
    </row>
    <row r="32" spans="1:10" ht="15.75" customHeight="1">
      <c r="A32" s="12" t="s">
        <v>2481</v>
      </c>
      <c r="B32" s="16">
        <v>7.2812500000000002E-2</v>
      </c>
      <c r="C32" s="12" t="s">
        <v>14</v>
      </c>
      <c r="D32" s="12" t="s">
        <v>37</v>
      </c>
      <c r="E32" s="36">
        <v>11</v>
      </c>
      <c r="F32" s="36">
        <f>E32-6</f>
        <v>5</v>
      </c>
    </row>
    <row r="33" spans="1:10" ht="15.75" customHeight="1">
      <c r="A33" s="12" t="s">
        <v>2481</v>
      </c>
      <c r="B33" s="16">
        <v>7.2824074074074069E-2</v>
      </c>
      <c r="C33" s="12" t="s">
        <v>21</v>
      </c>
      <c r="D33" s="12" t="s">
        <v>37</v>
      </c>
      <c r="E33" s="36">
        <v>22</v>
      </c>
      <c r="F33" s="36">
        <f>E33-9</f>
        <v>13</v>
      </c>
    </row>
    <row r="34" spans="1:10" ht="15.75" customHeight="1">
      <c r="A34" s="12" t="s">
        <v>2481</v>
      </c>
      <c r="B34" s="16">
        <v>7.722222222222222E-2</v>
      </c>
      <c r="C34" s="12" t="s">
        <v>18</v>
      </c>
      <c r="D34" s="12" t="s">
        <v>15</v>
      </c>
      <c r="E34" s="36">
        <v>22</v>
      </c>
      <c r="F34" s="36" t="s">
        <v>38</v>
      </c>
      <c r="J34" s="12" t="s">
        <v>2483</v>
      </c>
    </row>
    <row r="35" spans="1:10" ht="15.75" customHeight="1">
      <c r="A35" s="12" t="s">
        <v>2481</v>
      </c>
      <c r="B35" s="16">
        <v>8.1018518518518517E-2</v>
      </c>
      <c r="C35" s="12" t="s">
        <v>21</v>
      </c>
      <c r="D35" s="12" t="s">
        <v>15</v>
      </c>
      <c r="E35" s="36">
        <v>21</v>
      </c>
      <c r="F35" s="36">
        <f>E35-4</f>
        <v>17</v>
      </c>
    </row>
    <row r="36" spans="1:10" ht="15.75" customHeight="1">
      <c r="A36" s="12" t="s">
        <v>2481</v>
      </c>
      <c r="B36" s="16">
        <v>9.778935185185185E-2</v>
      </c>
      <c r="C36" s="12" t="s">
        <v>13</v>
      </c>
      <c r="D36" s="12" t="s">
        <v>24</v>
      </c>
      <c r="E36" s="36" t="s">
        <v>17</v>
      </c>
      <c r="F36" s="36">
        <v>20</v>
      </c>
    </row>
    <row r="37" spans="1:10" ht="15.75" customHeight="1">
      <c r="A37" s="12" t="s">
        <v>2481</v>
      </c>
      <c r="B37" s="16">
        <v>9.8310185185185181E-2</v>
      </c>
      <c r="C37" s="12" t="s">
        <v>14</v>
      </c>
      <c r="D37" s="12" t="s">
        <v>15</v>
      </c>
      <c r="E37" s="36">
        <v>13</v>
      </c>
      <c r="F37" s="36">
        <f>E37-3</f>
        <v>10</v>
      </c>
    </row>
    <row r="38" spans="1:10" ht="15.75" customHeight="1">
      <c r="A38" s="12" t="s">
        <v>2481</v>
      </c>
      <c r="B38" s="16">
        <v>9.8344907407407409E-2</v>
      </c>
      <c r="C38" s="12" t="s">
        <v>21</v>
      </c>
      <c r="D38" s="12" t="s">
        <v>15</v>
      </c>
      <c r="E38" s="36">
        <v>19</v>
      </c>
      <c r="F38" s="36">
        <f>E38-4</f>
        <v>15</v>
      </c>
    </row>
    <row r="39" spans="1:10" ht="15.75" customHeight="1">
      <c r="A39" s="12" t="s">
        <v>2481</v>
      </c>
      <c r="B39" s="16">
        <v>0.10968749999999999</v>
      </c>
      <c r="C39" s="12" t="s">
        <v>14</v>
      </c>
      <c r="D39" s="12" t="s">
        <v>37</v>
      </c>
      <c r="E39" s="36" t="s">
        <v>38</v>
      </c>
      <c r="F39" s="36" t="s">
        <v>38</v>
      </c>
      <c r="J39" s="12" t="s">
        <v>2193</v>
      </c>
    </row>
    <row r="40" spans="1:10" ht="15.75" customHeight="1">
      <c r="A40" s="12" t="s">
        <v>2481</v>
      </c>
      <c r="B40" s="16">
        <v>0.10968749999999999</v>
      </c>
      <c r="C40" s="12" t="s">
        <v>14</v>
      </c>
      <c r="D40" s="12" t="s">
        <v>37</v>
      </c>
      <c r="E40" s="36">
        <v>16</v>
      </c>
      <c r="F40" s="36">
        <f>E40-6</f>
        <v>10</v>
      </c>
    </row>
    <row r="41" spans="1:10" ht="15.75" customHeight="1">
      <c r="A41" s="12" t="s">
        <v>2481</v>
      </c>
      <c r="B41" s="16">
        <v>0.11099537037037037</v>
      </c>
      <c r="C41" s="12" t="s">
        <v>13</v>
      </c>
      <c r="D41" s="12" t="s">
        <v>67</v>
      </c>
      <c r="E41" s="36" t="s">
        <v>38</v>
      </c>
      <c r="F41" s="36" t="s">
        <v>38</v>
      </c>
    </row>
    <row r="42" spans="1:10" ht="15.75" customHeight="1">
      <c r="A42" s="12" t="s">
        <v>2481</v>
      </c>
      <c r="B42" s="16">
        <v>0.11123842592592592</v>
      </c>
      <c r="C42" s="12" t="s">
        <v>14</v>
      </c>
      <c r="D42" s="12" t="s">
        <v>67</v>
      </c>
      <c r="E42" s="36" t="s">
        <v>38</v>
      </c>
      <c r="F42" s="36" t="s">
        <v>38</v>
      </c>
      <c r="J42" s="12" t="s">
        <v>2193</v>
      </c>
    </row>
    <row r="43" spans="1:10" ht="15.75" customHeight="1">
      <c r="A43" s="12" t="s">
        <v>2481</v>
      </c>
      <c r="B43" s="16">
        <v>0.11123842592592592</v>
      </c>
      <c r="C43" s="12" t="s">
        <v>14</v>
      </c>
      <c r="D43" s="12" t="s">
        <v>67</v>
      </c>
      <c r="E43" s="36">
        <v>18</v>
      </c>
      <c r="F43" s="36">
        <f>E43-2</f>
        <v>16</v>
      </c>
    </row>
    <row r="44" spans="1:10" ht="15.75" customHeight="1">
      <c r="A44" s="12" t="s">
        <v>2481</v>
      </c>
      <c r="B44" s="16">
        <v>0.11331018518518518</v>
      </c>
      <c r="C44" s="12" t="s">
        <v>21</v>
      </c>
      <c r="D44" s="12" t="s">
        <v>37</v>
      </c>
      <c r="E44" s="36" t="s">
        <v>38</v>
      </c>
      <c r="F44" s="36" t="s">
        <v>38</v>
      </c>
      <c r="J44" s="12" t="s">
        <v>2193</v>
      </c>
    </row>
    <row r="45" spans="1:10" ht="15.75" customHeight="1">
      <c r="A45" s="12" t="s">
        <v>2481</v>
      </c>
      <c r="B45" s="16">
        <v>0.11331018518518518</v>
      </c>
      <c r="C45" s="12" t="s">
        <v>21</v>
      </c>
      <c r="D45" s="12" t="s">
        <v>37</v>
      </c>
      <c r="E45" s="36">
        <v>27</v>
      </c>
      <c r="F45" s="36">
        <f>E45-10</f>
        <v>17</v>
      </c>
    </row>
    <row r="46" spans="1:10" ht="15.75" customHeight="1">
      <c r="A46" s="12" t="s">
        <v>2481</v>
      </c>
      <c r="B46" s="16">
        <v>0.11521990740740741</v>
      </c>
      <c r="C46" s="12" t="s">
        <v>13</v>
      </c>
      <c r="D46" s="12" t="s">
        <v>37</v>
      </c>
      <c r="E46" s="36">
        <f>F46+6</f>
        <v>25</v>
      </c>
      <c r="F46" s="36">
        <v>19</v>
      </c>
      <c r="J46" s="12" t="s">
        <v>2193</v>
      </c>
    </row>
    <row r="47" spans="1:10" ht="15.75" customHeight="1">
      <c r="A47" s="12" t="s">
        <v>2481</v>
      </c>
      <c r="B47" s="16">
        <v>0.11521990740740741</v>
      </c>
      <c r="C47" s="12" t="s">
        <v>13</v>
      </c>
      <c r="D47" s="12" t="s">
        <v>37</v>
      </c>
      <c r="E47" s="36" t="s">
        <v>17</v>
      </c>
      <c r="F47" s="36">
        <v>20</v>
      </c>
    </row>
    <row r="48" spans="1:10" ht="15.75" customHeight="1">
      <c r="A48" s="12" t="s">
        <v>2481</v>
      </c>
      <c r="B48" s="16">
        <v>0.11521990740740741</v>
      </c>
      <c r="C48" s="12" t="s">
        <v>13</v>
      </c>
      <c r="D48" s="12" t="s">
        <v>45</v>
      </c>
      <c r="E48" s="36">
        <v>4</v>
      </c>
      <c r="F48" s="36"/>
      <c r="J48" s="12" t="s">
        <v>2485</v>
      </c>
    </row>
    <row r="49" spans="1:10" ht="15.75" customHeight="1">
      <c r="A49" s="12" t="s">
        <v>2481</v>
      </c>
      <c r="B49" s="16">
        <v>0.11736111111111111</v>
      </c>
      <c r="C49" s="12" t="s">
        <v>21</v>
      </c>
      <c r="D49" s="12" t="s">
        <v>37</v>
      </c>
      <c r="E49" s="36" t="s">
        <v>38</v>
      </c>
      <c r="F49" s="36" t="s">
        <v>38</v>
      </c>
    </row>
    <row r="50" spans="1:10" ht="15.75" customHeight="1">
      <c r="A50" s="12" t="s">
        <v>2481</v>
      </c>
      <c r="B50" s="16">
        <v>0.11736111111111111</v>
      </c>
      <c r="C50" s="12" t="s">
        <v>21</v>
      </c>
      <c r="D50" s="12" t="s">
        <v>37</v>
      </c>
      <c r="E50" s="36">
        <v>30</v>
      </c>
      <c r="F50" s="36" t="s">
        <v>38</v>
      </c>
      <c r="J50" s="12" t="s">
        <v>2483</v>
      </c>
    </row>
    <row r="51" spans="1:10" ht="15.75" customHeight="1">
      <c r="A51" s="12" t="s">
        <v>2481</v>
      </c>
      <c r="B51" s="16">
        <v>0.11743055555555555</v>
      </c>
      <c r="C51" s="12" t="s">
        <v>14</v>
      </c>
      <c r="D51" s="12" t="s">
        <v>37</v>
      </c>
      <c r="E51" s="36" t="s">
        <v>38</v>
      </c>
      <c r="F51" s="36" t="s">
        <v>38</v>
      </c>
      <c r="J51" s="12" t="s">
        <v>2193</v>
      </c>
    </row>
    <row r="52" spans="1:10" ht="15.75" customHeight="1">
      <c r="A52" s="12" t="s">
        <v>2481</v>
      </c>
      <c r="B52" s="16">
        <v>0.11743055555555555</v>
      </c>
      <c r="C52" s="12" t="s">
        <v>14</v>
      </c>
      <c r="D52" s="12" t="s">
        <v>37</v>
      </c>
      <c r="E52" s="36">
        <v>22</v>
      </c>
      <c r="F52" s="36" t="s">
        <v>38</v>
      </c>
      <c r="J52" s="12" t="s">
        <v>2483</v>
      </c>
    </row>
    <row r="53" spans="1:10" ht="15.75" customHeight="1">
      <c r="A53" s="12" t="s">
        <v>2481</v>
      </c>
      <c r="B53" s="16">
        <v>0.1224537037037037</v>
      </c>
      <c r="C53" s="12" t="s">
        <v>18</v>
      </c>
      <c r="D53" s="12" t="s">
        <v>37</v>
      </c>
      <c r="E53" s="36" t="s">
        <v>20</v>
      </c>
      <c r="F53" s="36">
        <v>1</v>
      </c>
    </row>
    <row r="54" spans="1:10" ht="15.75" customHeight="1">
      <c r="A54" s="12" t="s">
        <v>2481</v>
      </c>
      <c r="B54" s="16">
        <v>0.12328703703703704</v>
      </c>
      <c r="C54" s="12" t="s">
        <v>18</v>
      </c>
      <c r="D54" s="12" t="s">
        <v>27</v>
      </c>
      <c r="E54" s="36">
        <v>20</v>
      </c>
      <c r="F54" s="36">
        <f>E54-8</f>
        <v>12</v>
      </c>
    </row>
    <row r="55" spans="1:10" ht="15.75" customHeight="1">
      <c r="A55" s="12" t="s">
        <v>2481</v>
      </c>
      <c r="B55" s="16">
        <v>0.12513888888888888</v>
      </c>
      <c r="C55" s="12" t="s">
        <v>13</v>
      </c>
      <c r="D55" s="12" t="s">
        <v>37</v>
      </c>
      <c r="E55" s="36" t="s">
        <v>38</v>
      </c>
      <c r="F55" s="36" t="s">
        <v>38</v>
      </c>
      <c r="J55" s="12" t="s">
        <v>2193</v>
      </c>
    </row>
    <row r="56" spans="1:10" ht="15.75" customHeight="1">
      <c r="A56" s="12" t="s">
        <v>2481</v>
      </c>
      <c r="B56" s="16">
        <v>0.12513888888888888</v>
      </c>
      <c r="C56" s="12" t="s">
        <v>13</v>
      </c>
      <c r="D56" s="12" t="s">
        <v>37</v>
      </c>
      <c r="E56" s="36">
        <v>27</v>
      </c>
      <c r="F56" s="36" t="s">
        <v>38</v>
      </c>
      <c r="J56" s="12" t="s">
        <v>2483</v>
      </c>
    </row>
    <row r="57" spans="1:10" ht="15.75" customHeight="1">
      <c r="A57" s="12" t="s">
        <v>2481</v>
      </c>
      <c r="B57" s="16">
        <v>0.12519675925925927</v>
      </c>
      <c r="C57" s="12" t="s">
        <v>21</v>
      </c>
      <c r="D57" s="12" t="s">
        <v>37</v>
      </c>
      <c r="E57" s="36" t="s">
        <v>38</v>
      </c>
      <c r="F57" s="36" t="s">
        <v>38</v>
      </c>
      <c r="J57" s="12" t="s">
        <v>2193</v>
      </c>
    </row>
    <row r="58" spans="1:10" ht="15.75" customHeight="1">
      <c r="A58" s="12" t="s">
        <v>2481</v>
      </c>
      <c r="B58" s="16">
        <v>0.12519675925925927</v>
      </c>
      <c r="C58" s="12" t="s">
        <v>21</v>
      </c>
      <c r="D58" s="12" t="s">
        <v>37</v>
      </c>
      <c r="E58" s="36">
        <v>27</v>
      </c>
      <c r="F58" s="36" t="s">
        <v>38</v>
      </c>
      <c r="J58" s="12" t="s">
        <v>2483</v>
      </c>
    </row>
    <row r="59" spans="1:10" ht="13">
      <c r="A59" s="12" t="s">
        <v>2481</v>
      </c>
      <c r="B59" s="16">
        <v>0.12790509259259258</v>
      </c>
      <c r="C59" s="12" t="s">
        <v>14</v>
      </c>
      <c r="D59" s="12" t="s">
        <v>37</v>
      </c>
      <c r="E59" s="36">
        <v>15</v>
      </c>
      <c r="F59" s="36">
        <f>E59-6</f>
        <v>9</v>
      </c>
    </row>
    <row r="60" spans="1:10" ht="13">
      <c r="A60" s="12" t="s">
        <v>2481</v>
      </c>
      <c r="B60" s="16">
        <v>0.12790509259259258</v>
      </c>
      <c r="C60" s="12" t="s">
        <v>14</v>
      </c>
      <c r="D60" s="12" t="s">
        <v>37</v>
      </c>
      <c r="E60" s="36" t="s">
        <v>38</v>
      </c>
      <c r="F60" s="36" t="s">
        <v>38</v>
      </c>
      <c r="J60" s="12" t="s">
        <v>2193</v>
      </c>
    </row>
    <row r="61" spans="1:10" ht="13">
      <c r="A61" s="12" t="s">
        <v>2481</v>
      </c>
      <c r="B61" s="16">
        <v>0.13121527777777778</v>
      </c>
      <c r="C61" s="12" t="s">
        <v>18</v>
      </c>
      <c r="D61" s="12" t="s">
        <v>15</v>
      </c>
      <c r="E61" s="36" t="s">
        <v>38</v>
      </c>
      <c r="F61" s="36" t="s">
        <v>38</v>
      </c>
      <c r="J61" s="12" t="s">
        <v>2193</v>
      </c>
    </row>
    <row r="62" spans="1:10" ht="13">
      <c r="A62" s="12" t="s">
        <v>2481</v>
      </c>
      <c r="B62" s="16">
        <v>0.13121527777777778</v>
      </c>
      <c r="C62" s="12" t="s">
        <v>18</v>
      </c>
      <c r="D62" s="12" t="s">
        <v>15</v>
      </c>
      <c r="E62" s="36">
        <v>19</v>
      </c>
      <c r="F62" s="36">
        <f>E62-5</f>
        <v>14</v>
      </c>
    </row>
    <row r="63" spans="1:10" ht="13">
      <c r="A63" s="12" t="s">
        <v>2481</v>
      </c>
      <c r="B63" s="16">
        <v>0.13273148148148148</v>
      </c>
      <c r="C63" s="12" t="s">
        <v>18</v>
      </c>
      <c r="D63" s="12" t="s">
        <v>24</v>
      </c>
      <c r="E63" s="36" t="s">
        <v>38</v>
      </c>
      <c r="F63" s="36" t="s">
        <v>38</v>
      </c>
      <c r="J63" s="12" t="s">
        <v>2193</v>
      </c>
    </row>
    <row r="64" spans="1:10" ht="13">
      <c r="A64" s="12" t="s">
        <v>2481</v>
      </c>
      <c r="B64" s="16">
        <v>0.13273148148148148</v>
      </c>
      <c r="C64" s="12" t="s">
        <v>18</v>
      </c>
      <c r="D64" s="12" t="s">
        <v>24</v>
      </c>
      <c r="E64" s="36">
        <v>19</v>
      </c>
      <c r="F64" s="36">
        <f>E64-5</f>
        <v>14</v>
      </c>
    </row>
    <row r="65" spans="1:10" ht="13">
      <c r="A65" s="12" t="s">
        <v>2481</v>
      </c>
      <c r="B65" s="16">
        <v>0.1333101851851852</v>
      </c>
      <c r="C65" s="12" t="s">
        <v>18</v>
      </c>
      <c r="D65" s="12" t="s">
        <v>15</v>
      </c>
      <c r="E65" s="36" t="s">
        <v>38</v>
      </c>
      <c r="F65" s="36" t="s">
        <v>38</v>
      </c>
      <c r="J65" s="12" t="s">
        <v>2193</v>
      </c>
    </row>
    <row r="66" spans="1:10" ht="13">
      <c r="A66" s="12" t="s">
        <v>2481</v>
      </c>
      <c r="B66" s="16">
        <v>0.1333101851851852</v>
      </c>
      <c r="C66" s="12" t="s">
        <v>18</v>
      </c>
      <c r="D66" s="12" t="s">
        <v>15</v>
      </c>
      <c r="E66" s="36">
        <v>17</v>
      </c>
      <c r="F66" s="36">
        <f>E66-5</f>
        <v>12</v>
      </c>
    </row>
    <row r="67" spans="1:10" ht="13">
      <c r="A67" s="12" t="s">
        <v>2481</v>
      </c>
      <c r="B67" s="16">
        <v>0.13408564814814813</v>
      </c>
      <c r="C67" s="12" t="s">
        <v>21</v>
      </c>
      <c r="D67" s="12" t="s">
        <v>37</v>
      </c>
      <c r="E67" s="36">
        <v>29</v>
      </c>
      <c r="F67" s="36">
        <f>E67-10</f>
        <v>19</v>
      </c>
    </row>
    <row r="68" spans="1:10" ht="13">
      <c r="A68" s="12" t="s">
        <v>2481</v>
      </c>
      <c r="B68" s="16">
        <v>0.13408564814814813</v>
      </c>
      <c r="C68" s="12" t="s">
        <v>21</v>
      </c>
      <c r="D68" s="12" t="s">
        <v>37</v>
      </c>
      <c r="E68" s="36" t="s">
        <v>38</v>
      </c>
      <c r="F68" s="36" t="s">
        <v>38</v>
      </c>
      <c r="J68" s="12" t="s">
        <v>2193</v>
      </c>
    </row>
    <row r="69" spans="1:10" ht="13">
      <c r="A69" s="12" t="s">
        <v>2481</v>
      </c>
      <c r="B69" s="16">
        <v>0.14148148148148149</v>
      </c>
      <c r="C69" s="12" t="s">
        <v>14</v>
      </c>
      <c r="D69" s="12" t="s">
        <v>31</v>
      </c>
      <c r="E69" s="36" t="s">
        <v>38</v>
      </c>
      <c r="F69" s="36" t="s">
        <v>38</v>
      </c>
      <c r="J69" s="12" t="s">
        <v>2193</v>
      </c>
    </row>
    <row r="70" spans="1:10" ht="13">
      <c r="A70" s="12" t="s">
        <v>2481</v>
      </c>
      <c r="B70" s="16">
        <v>0.14148148148148149</v>
      </c>
      <c r="C70" s="12" t="s">
        <v>14</v>
      </c>
      <c r="D70" s="12" t="s">
        <v>31</v>
      </c>
      <c r="E70" s="36">
        <v>12</v>
      </c>
      <c r="F70" s="36" t="s">
        <v>38</v>
      </c>
      <c r="J70" s="12" t="s">
        <v>2483</v>
      </c>
    </row>
    <row r="71" spans="1:10" ht="13">
      <c r="A71" s="12" t="s">
        <v>2481</v>
      </c>
      <c r="B71" s="16">
        <v>0.14765046296296297</v>
      </c>
      <c r="C71" s="12" t="s">
        <v>19</v>
      </c>
      <c r="D71" s="12" t="s">
        <v>137</v>
      </c>
      <c r="E71" s="36" t="s">
        <v>20</v>
      </c>
      <c r="F71" s="36">
        <v>1</v>
      </c>
    </row>
    <row r="72" spans="1:10" ht="13">
      <c r="A72" s="12" t="s">
        <v>2481</v>
      </c>
      <c r="B72" s="16">
        <v>0.15024305555555556</v>
      </c>
      <c r="C72" s="12" t="s">
        <v>18</v>
      </c>
      <c r="D72" s="12" t="s">
        <v>62</v>
      </c>
      <c r="E72" s="36">
        <v>11</v>
      </c>
      <c r="F72" s="36">
        <f>E72-2</f>
        <v>9</v>
      </c>
    </row>
    <row r="73" spans="1:10" ht="13">
      <c r="A73" s="12" t="s">
        <v>2481</v>
      </c>
      <c r="B73" s="16">
        <v>0.15037037037037038</v>
      </c>
      <c r="C73" s="12" t="s">
        <v>14</v>
      </c>
      <c r="D73" s="12" t="s">
        <v>31</v>
      </c>
      <c r="E73" s="36" t="s">
        <v>38</v>
      </c>
      <c r="F73" s="36" t="s">
        <v>38</v>
      </c>
      <c r="J73" s="12" t="s">
        <v>2193</v>
      </c>
    </row>
    <row r="74" spans="1:10" ht="13">
      <c r="A74" s="12" t="s">
        <v>2481</v>
      </c>
      <c r="B74" s="16">
        <v>0.15037037037037038</v>
      </c>
      <c r="C74" s="12" t="s">
        <v>14</v>
      </c>
      <c r="D74" s="12" t="s">
        <v>31</v>
      </c>
      <c r="E74" s="36">
        <v>9</v>
      </c>
      <c r="F74" s="36">
        <f>E74-1</f>
        <v>8</v>
      </c>
    </row>
    <row r="75" spans="1:10" ht="13">
      <c r="A75" s="12" t="s">
        <v>2481</v>
      </c>
      <c r="B75" s="16">
        <v>0.15554398148148149</v>
      </c>
      <c r="C75" s="12" t="s">
        <v>13</v>
      </c>
      <c r="D75" s="12" t="s">
        <v>2490</v>
      </c>
      <c r="E75" s="36">
        <v>2</v>
      </c>
      <c r="F75" s="36">
        <v>2</v>
      </c>
      <c r="J75" s="12" t="s">
        <v>2491</v>
      </c>
    </row>
    <row r="76" spans="1:10" ht="13">
      <c r="A76" s="12" t="s">
        <v>2481</v>
      </c>
      <c r="B76" s="16">
        <v>0.15814814814814815</v>
      </c>
      <c r="C76" s="12" t="s">
        <v>18</v>
      </c>
      <c r="D76" s="12" t="s">
        <v>62</v>
      </c>
      <c r="E76" s="36">
        <v>7</v>
      </c>
      <c r="F76" s="36">
        <f>E76-2</f>
        <v>5</v>
      </c>
    </row>
    <row r="77" spans="1:10" ht="13">
      <c r="A77" s="12" t="s">
        <v>2481</v>
      </c>
      <c r="B77" s="16">
        <v>0.15824074074074074</v>
      </c>
      <c r="C77" s="12" t="s">
        <v>21</v>
      </c>
      <c r="D77" s="12" t="s">
        <v>31</v>
      </c>
      <c r="E77" s="36">
        <v>19</v>
      </c>
      <c r="F77" s="36">
        <f>E77-4</f>
        <v>15</v>
      </c>
    </row>
    <row r="78" spans="1:10" ht="13">
      <c r="A78" s="12" t="s">
        <v>2481</v>
      </c>
      <c r="B78" s="16">
        <v>0.16407407407407407</v>
      </c>
      <c r="C78" s="12" t="s">
        <v>18</v>
      </c>
      <c r="D78" s="12" t="s">
        <v>31</v>
      </c>
      <c r="E78" s="36">
        <v>11</v>
      </c>
      <c r="F78" s="36">
        <f>E78-5</f>
        <v>6</v>
      </c>
    </row>
    <row r="79" spans="1:10" ht="13">
      <c r="A79" s="12" t="s">
        <v>2481</v>
      </c>
      <c r="B79" s="16">
        <v>0.16686342592592593</v>
      </c>
      <c r="C79" s="12" t="s">
        <v>14</v>
      </c>
      <c r="D79" s="12" t="s">
        <v>116</v>
      </c>
      <c r="E79" s="36" t="s">
        <v>17</v>
      </c>
      <c r="F79" s="36">
        <v>20</v>
      </c>
    </row>
    <row r="80" spans="1:10" ht="13">
      <c r="A80" s="12" t="s">
        <v>2481</v>
      </c>
      <c r="B80" s="16">
        <v>0.16699074074074075</v>
      </c>
      <c r="C80" s="12" t="s">
        <v>18</v>
      </c>
      <c r="D80" s="12" t="s">
        <v>116</v>
      </c>
      <c r="E80" s="36">
        <v>10</v>
      </c>
      <c r="F80" s="36" t="s">
        <v>38</v>
      </c>
      <c r="J80" s="12" t="s">
        <v>2483</v>
      </c>
    </row>
    <row r="81" spans="1:6" ht="13">
      <c r="A81" s="12" t="s">
        <v>2481</v>
      </c>
      <c r="B81" s="16">
        <v>0.16703703703703704</v>
      </c>
      <c r="C81" s="12" t="s">
        <v>19</v>
      </c>
      <c r="D81" s="12" t="s">
        <v>116</v>
      </c>
      <c r="E81" s="36">
        <v>5</v>
      </c>
      <c r="F81" s="36">
        <f t="shared" ref="F81:F82" si="1">E81--3</f>
        <v>8</v>
      </c>
    </row>
    <row r="82" spans="1:6" ht="13">
      <c r="A82" s="12" t="s">
        <v>2481</v>
      </c>
      <c r="B82" s="16">
        <v>0.16894675925925925</v>
      </c>
      <c r="C82" s="12" t="s">
        <v>19</v>
      </c>
      <c r="D82" s="12" t="s">
        <v>60</v>
      </c>
      <c r="E82" s="36">
        <v>12</v>
      </c>
      <c r="F82" s="36">
        <f t="shared" si="1"/>
        <v>15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9">
    <outlinePr summaryBelow="0" summaryRight="0"/>
  </sheetPr>
  <dimension ref="A1:J11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7.33203125" customWidth="1"/>
    <col min="3" max="3" width="9.5" customWidth="1"/>
    <col min="4" max="4" width="15.5" customWidth="1"/>
    <col min="5" max="5" width="10.5" customWidth="1"/>
    <col min="6" max="6" width="12.5" customWidth="1"/>
    <col min="7" max="7" width="5.1640625" customWidth="1"/>
    <col min="8" max="8" width="13.5" customWidth="1"/>
    <col min="9" max="9" width="6.33203125" customWidth="1"/>
    <col min="10" max="10" width="46.6640625" customWidth="1"/>
  </cols>
  <sheetData>
    <row r="1" spans="1:10" ht="15.75" customHeight="1">
      <c r="A1" s="43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</row>
    <row r="2" spans="1:10" ht="15.75" customHeight="1">
      <c r="A2" s="12" t="s">
        <v>2482</v>
      </c>
      <c r="B2" s="16">
        <v>1.3055555555555556E-2</v>
      </c>
      <c r="C2" s="12" t="s">
        <v>18</v>
      </c>
      <c r="D2" s="12" t="s">
        <v>69</v>
      </c>
      <c r="E2" s="36">
        <v>19</v>
      </c>
      <c r="F2" s="37">
        <f>E2-5</f>
        <v>14</v>
      </c>
    </row>
    <row r="3" spans="1:10" ht="15.75" customHeight="1">
      <c r="A3" s="12" t="s">
        <v>2482</v>
      </c>
      <c r="B3" s="16">
        <v>1.4583333333333334E-2</v>
      </c>
      <c r="C3" s="12" t="s">
        <v>21</v>
      </c>
      <c r="D3" s="12" t="s">
        <v>45</v>
      </c>
      <c r="E3" s="36">
        <v>92</v>
      </c>
      <c r="F3" s="36"/>
      <c r="J3" s="12" t="s">
        <v>2484</v>
      </c>
    </row>
    <row r="4" spans="1:10" ht="15.75" customHeight="1">
      <c r="A4" s="12" t="s">
        <v>2482</v>
      </c>
      <c r="B4" s="16">
        <v>1.7314814814814814E-2</v>
      </c>
      <c r="C4" s="12" t="s">
        <v>21</v>
      </c>
      <c r="D4" s="12" t="s">
        <v>24</v>
      </c>
      <c r="E4" s="36">
        <v>26</v>
      </c>
      <c r="F4" s="37">
        <f>E4-7</f>
        <v>19</v>
      </c>
    </row>
    <row r="5" spans="1:10" ht="15.75" customHeight="1">
      <c r="A5" s="12" t="s">
        <v>2482</v>
      </c>
      <c r="B5" s="16">
        <v>2.1145833333333332E-2</v>
      </c>
      <c r="C5" s="12" t="s">
        <v>13</v>
      </c>
      <c r="D5" s="12" t="s">
        <v>31</v>
      </c>
      <c r="E5" s="36" t="s">
        <v>17</v>
      </c>
      <c r="F5" s="36">
        <v>20</v>
      </c>
      <c r="J5" s="12" t="s">
        <v>2483</v>
      </c>
    </row>
    <row r="6" spans="1:10" ht="15.75" customHeight="1">
      <c r="A6" s="12" t="s">
        <v>2482</v>
      </c>
      <c r="B6" s="16">
        <v>2.2222222222222223E-2</v>
      </c>
      <c r="C6" s="12" t="s">
        <v>21</v>
      </c>
      <c r="D6" s="12" t="s">
        <v>45</v>
      </c>
      <c r="E6" s="36">
        <v>91</v>
      </c>
      <c r="F6" s="36"/>
      <c r="J6" s="12" t="s">
        <v>2484</v>
      </c>
    </row>
    <row r="7" spans="1:10" ht="15.75" customHeight="1">
      <c r="A7" s="12" t="s">
        <v>2482</v>
      </c>
      <c r="B7" s="16">
        <v>2.6944444444444444E-2</v>
      </c>
      <c r="C7" s="12" t="s">
        <v>888</v>
      </c>
      <c r="D7" s="12" t="s">
        <v>15</v>
      </c>
      <c r="E7" s="36">
        <v>23</v>
      </c>
      <c r="F7" s="36">
        <f>E7-8</f>
        <v>15</v>
      </c>
    </row>
    <row r="8" spans="1:10" ht="15.75" customHeight="1">
      <c r="A8" s="12" t="s">
        <v>2482</v>
      </c>
      <c r="B8" s="16">
        <v>2.795138888888889E-2</v>
      </c>
      <c r="C8" s="12" t="s">
        <v>19</v>
      </c>
      <c r="D8" s="12" t="s">
        <v>52</v>
      </c>
      <c r="E8" s="36">
        <v>23</v>
      </c>
      <c r="F8" s="36">
        <f>E8-9</f>
        <v>14</v>
      </c>
    </row>
    <row r="9" spans="1:10" ht="15.75" customHeight="1">
      <c r="A9" s="12" t="s">
        <v>2482</v>
      </c>
      <c r="B9" s="16">
        <v>2.8043981481481482E-2</v>
      </c>
      <c r="C9" s="12" t="s">
        <v>14</v>
      </c>
      <c r="D9" s="12" t="s">
        <v>52</v>
      </c>
      <c r="E9" s="36">
        <v>19</v>
      </c>
      <c r="F9" s="36" t="s">
        <v>38</v>
      </c>
      <c r="J9" s="12" t="s">
        <v>2483</v>
      </c>
    </row>
    <row r="10" spans="1:10" ht="15.75" customHeight="1">
      <c r="A10" s="12" t="s">
        <v>2482</v>
      </c>
      <c r="B10" s="16">
        <v>2.9166666666666667E-2</v>
      </c>
      <c r="C10" s="12" t="s">
        <v>19</v>
      </c>
      <c r="D10" s="12" t="s">
        <v>15</v>
      </c>
      <c r="E10" s="36">
        <v>19</v>
      </c>
      <c r="F10" s="36">
        <f>E10-1</f>
        <v>18</v>
      </c>
    </row>
    <row r="11" spans="1:10" ht="15.75" customHeight="1">
      <c r="A11" s="12" t="s">
        <v>2482</v>
      </c>
      <c r="B11" s="16">
        <v>2.9212962962962961E-2</v>
      </c>
      <c r="C11" s="12" t="s">
        <v>14</v>
      </c>
      <c r="D11" s="12" t="s">
        <v>15</v>
      </c>
      <c r="E11" s="36">
        <v>12</v>
      </c>
      <c r="F11" s="36">
        <f>E11-3</f>
        <v>9</v>
      </c>
    </row>
    <row r="12" spans="1:10" ht="15.75" customHeight="1">
      <c r="A12" s="12" t="s">
        <v>2482</v>
      </c>
      <c r="B12" s="16">
        <v>3.3622685185185186E-2</v>
      </c>
      <c r="C12" s="12" t="s">
        <v>18</v>
      </c>
      <c r="D12" s="12" t="s">
        <v>69</v>
      </c>
      <c r="E12" s="36" t="s">
        <v>38</v>
      </c>
      <c r="F12" s="36" t="s">
        <v>38</v>
      </c>
    </row>
    <row r="13" spans="1:10" ht="15.75" customHeight="1">
      <c r="A13" s="12" t="s">
        <v>2482</v>
      </c>
      <c r="B13" s="16">
        <v>3.3622685185185186E-2</v>
      </c>
      <c r="C13" s="12" t="s">
        <v>18</v>
      </c>
      <c r="D13" s="12" t="s">
        <v>69</v>
      </c>
      <c r="E13" s="36">
        <v>24</v>
      </c>
      <c r="F13" s="36">
        <f>E13-5</f>
        <v>19</v>
      </c>
    </row>
    <row r="14" spans="1:10" ht="15.75" customHeight="1">
      <c r="A14" s="12" t="s">
        <v>2482</v>
      </c>
      <c r="B14" s="16">
        <v>3.363425925925926E-2</v>
      </c>
      <c r="C14" s="12" t="s">
        <v>888</v>
      </c>
      <c r="D14" s="12" t="s">
        <v>15</v>
      </c>
      <c r="E14" s="36" t="s">
        <v>38</v>
      </c>
      <c r="F14" s="36" t="s">
        <v>38</v>
      </c>
    </row>
    <row r="15" spans="1:10" ht="15.75" customHeight="1">
      <c r="A15" s="12" t="s">
        <v>2482</v>
      </c>
      <c r="B15" s="16">
        <v>3.363425925925926E-2</v>
      </c>
      <c r="C15" s="12" t="s">
        <v>888</v>
      </c>
      <c r="D15" s="12" t="s">
        <v>15</v>
      </c>
      <c r="E15" s="36">
        <v>25</v>
      </c>
      <c r="F15" s="36">
        <f>E15-9</f>
        <v>16</v>
      </c>
    </row>
    <row r="16" spans="1:10" ht="15.75" customHeight="1">
      <c r="A16" s="12" t="s">
        <v>2482</v>
      </c>
      <c r="B16" s="16">
        <v>3.7604166666666668E-2</v>
      </c>
      <c r="C16" s="12" t="s">
        <v>14</v>
      </c>
      <c r="D16" s="12" t="s">
        <v>37</v>
      </c>
      <c r="E16" s="36">
        <v>15</v>
      </c>
      <c r="F16" s="36" t="s">
        <v>38</v>
      </c>
    </row>
    <row r="17" spans="1:10" ht="15.75" customHeight="1">
      <c r="A17" s="12" t="s">
        <v>2482</v>
      </c>
      <c r="B17" s="16">
        <v>4.1087962962962965E-2</v>
      </c>
      <c r="C17" s="12" t="s">
        <v>89</v>
      </c>
      <c r="D17" s="12" t="s">
        <v>22</v>
      </c>
      <c r="E17" s="36">
        <v>8</v>
      </c>
      <c r="F17" s="36">
        <f>E17-4</f>
        <v>4</v>
      </c>
    </row>
    <row r="18" spans="1:10" ht="15.75" customHeight="1">
      <c r="A18" s="12" t="s">
        <v>2482</v>
      </c>
      <c r="B18" s="16">
        <v>4.2847222222222224E-2</v>
      </c>
      <c r="C18" s="12" t="s">
        <v>13</v>
      </c>
      <c r="D18" s="12" t="s">
        <v>15</v>
      </c>
      <c r="E18" s="36" t="s">
        <v>38</v>
      </c>
      <c r="F18" s="36" t="s">
        <v>38</v>
      </c>
      <c r="J18" s="12" t="s">
        <v>2200</v>
      </c>
    </row>
    <row r="19" spans="1:10" ht="15.75" customHeight="1">
      <c r="A19" s="12" t="s">
        <v>2482</v>
      </c>
      <c r="B19" s="16">
        <v>4.2847222222222224E-2</v>
      </c>
      <c r="C19" s="12" t="s">
        <v>13</v>
      </c>
      <c r="D19" s="12" t="s">
        <v>15</v>
      </c>
      <c r="E19" s="36">
        <v>17</v>
      </c>
      <c r="F19" s="36" t="s">
        <v>38</v>
      </c>
      <c r="J19" s="12" t="s">
        <v>2483</v>
      </c>
    </row>
    <row r="20" spans="1:10" ht="15.75" customHeight="1">
      <c r="A20" s="12" t="s">
        <v>2482</v>
      </c>
      <c r="B20" s="16">
        <v>4.3541666666666666E-2</v>
      </c>
      <c r="C20" s="12" t="s">
        <v>19</v>
      </c>
      <c r="D20" s="12" t="s">
        <v>37</v>
      </c>
      <c r="E20" s="36">
        <v>20</v>
      </c>
      <c r="F20" s="36">
        <f>E20-11</f>
        <v>9</v>
      </c>
    </row>
    <row r="21" spans="1:10" ht="15.75" customHeight="1">
      <c r="A21" s="12" t="s">
        <v>2482</v>
      </c>
      <c r="B21" s="16">
        <v>4.3761574074074071E-2</v>
      </c>
      <c r="C21" s="12" t="s">
        <v>888</v>
      </c>
      <c r="D21" s="12" t="s">
        <v>31</v>
      </c>
      <c r="E21" s="36">
        <v>6</v>
      </c>
      <c r="F21" s="36">
        <f>E21-3</f>
        <v>3</v>
      </c>
    </row>
    <row r="22" spans="1:10" ht="15.75" customHeight="1">
      <c r="A22" s="12" t="s">
        <v>2482</v>
      </c>
      <c r="B22" s="16">
        <v>4.3761574074074071E-2</v>
      </c>
      <c r="C22" s="12" t="s">
        <v>888</v>
      </c>
      <c r="D22" s="12" t="s">
        <v>45</v>
      </c>
      <c r="E22" s="36">
        <v>1</v>
      </c>
      <c r="F22" s="36"/>
      <c r="J22" s="12" t="s">
        <v>2485</v>
      </c>
    </row>
    <row r="23" spans="1:10" ht="15.75" customHeight="1">
      <c r="A23" s="12" t="s">
        <v>2482</v>
      </c>
      <c r="B23" s="16">
        <v>4.4340277777777777E-2</v>
      </c>
      <c r="C23" s="12" t="s">
        <v>21</v>
      </c>
      <c r="D23" s="12" t="s">
        <v>51</v>
      </c>
      <c r="E23" s="36">
        <v>9</v>
      </c>
      <c r="F23" s="36">
        <f>E23-4</f>
        <v>5</v>
      </c>
    </row>
    <row r="24" spans="1:10" ht="15.75" customHeight="1">
      <c r="A24" s="12" t="s">
        <v>2482</v>
      </c>
      <c r="B24" s="16">
        <v>5.3946759259259257E-2</v>
      </c>
      <c r="C24" s="12" t="s">
        <v>66</v>
      </c>
      <c r="D24" s="12" t="s">
        <v>113</v>
      </c>
      <c r="E24" s="36" t="s">
        <v>38</v>
      </c>
      <c r="F24" s="36" t="s">
        <v>38</v>
      </c>
    </row>
    <row r="25" spans="1:10" ht="15.75" customHeight="1">
      <c r="A25" s="12" t="s">
        <v>2482</v>
      </c>
      <c r="B25" s="16">
        <v>5.693287037037037E-2</v>
      </c>
      <c r="C25" s="12" t="s">
        <v>18</v>
      </c>
      <c r="D25" s="12" t="s">
        <v>15</v>
      </c>
      <c r="E25" s="36">
        <v>14</v>
      </c>
      <c r="F25" s="36">
        <f>E25-5</f>
        <v>9</v>
      </c>
    </row>
    <row r="26" spans="1:10" ht="15.75" customHeight="1">
      <c r="A26" s="12" t="s">
        <v>2482</v>
      </c>
      <c r="B26" s="16">
        <v>9.3078703703703705E-2</v>
      </c>
      <c r="C26" s="12" t="s">
        <v>13</v>
      </c>
      <c r="D26" s="12" t="s">
        <v>15</v>
      </c>
      <c r="E26" s="36" t="s">
        <v>17</v>
      </c>
      <c r="F26" s="36">
        <v>20</v>
      </c>
    </row>
    <row r="27" spans="1:10" ht="15.75" customHeight="1">
      <c r="A27" s="12" t="s">
        <v>2482</v>
      </c>
      <c r="B27" s="16">
        <v>9.3113425925925933E-2</v>
      </c>
      <c r="C27" s="12" t="s">
        <v>14</v>
      </c>
      <c r="D27" s="12" t="s">
        <v>15</v>
      </c>
      <c r="E27" s="36">
        <v>20</v>
      </c>
      <c r="F27" s="36">
        <f>E27-3</f>
        <v>17</v>
      </c>
    </row>
    <row r="28" spans="1:10" ht="15.75" customHeight="1">
      <c r="A28" s="12" t="s">
        <v>2482</v>
      </c>
      <c r="B28" s="16">
        <v>9.3217592592592588E-2</v>
      </c>
      <c r="C28" s="12" t="s">
        <v>18</v>
      </c>
      <c r="D28" s="12" t="s">
        <v>15</v>
      </c>
      <c r="E28" s="36">
        <v>19</v>
      </c>
      <c r="F28" s="36">
        <f>E28-5</f>
        <v>14</v>
      </c>
    </row>
    <row r="29" spans="1:10" ht="15.75" customHeight="1">
      <c r="A29" s="12" t="s">
        <v>2482</v>
      </c>
      <c r="B29" s="16">
        <v>9.4907407407407413E-2</v>
      </c>
      <c r="C29" s="12" t="s">
        <v>18</v>
      </c>
      <c r="D29" s="12" t="s">
        <v>15</v>
      </c>
      <c r="E29" s="36" t="s">
        <v>38</v>
      </c>
      <c r="F29" s="36" t="s">
        <v>38</v>
      </c>
      <c r="J29" s="12" t="s">
        <v>2193</v>
      </c>
    </row>
    <row r="30" spans="1:10" ht="15.75" customHeight="1">
      <c r="A30" s="12" t="s">
        <v>2482</v>
      </c>
      <c r="B30" s="16">
        <v>9.4907407407407413E-2</v>
      </c>
      <c r="C30" s="12" t="s">
        <v>18</v>
      </c>
      <c r="D30" s="12" t="s">
        <v>15</v>
      </c>
      <c r="E30" s="36">
        <v>15</v>
      </c>
      <c r="F30" s="36">
        <f>E30-5</f>
        <v>10</v>
      </c>
    </row>
    <row r="31" spans="1:10" ht="15.75" customHeight="1">
      <c r="A31" s="12" t="s">
        <v>2482</v>
      </c>
      <c r="B31" s="16">
        <v>9.6087962962962958E-2</v>
      </c>
      <c r="C31" s="12" t="s">
        <v>18</v>
      </c>
      <c r="D31" s="12" t="s">
        <v>15</v>
      </c>
      <c r="E31" s="36" t="s">
        <v>38</v>
      </c>
      <c r="F31" s="36" t="s">
        <v>38</v>
      </c>
      <c r="J31" s="12" t="s">
        <v>2193</v>
      </c>
    </row>
    <row r="32" spans="1:10" ht="15.75" customHeight="1">
      <c r="A32" s="12" t="s">
        <v>2482</v>
      </c>
      <c r="B32" s="16">
        <v>9.6087962962962958E-2</v>
      </c>
      <c r="C32" s="12" t="s">
        <v>18</v>
      </c>
      <c r="D32" s="12" t="s">
        <v>15</v>
      </c>
      <c r="E32" s="36">
        <v>17</v>
      </c>
      <c r="F32" s="36">
        <f>E32-5</f>
        <v>12</v>
      </c>
    </row>
    <row r="33" spans="1:10" ht="15.75" customHeight="1">
      <c r="A33" s="12" t="s">
        <v>2482</v>
      </c>
      <c r="B33" s="16">
        <v>9.7708333333333328E-2</v>
      </c>
      <c r="C33" s="12" t="s">
        <v>13</v>
      </c>
      <c r="D33" s="12" t="s">
        <v>15</v>
      </c>
      <c r="E33" s="36" t="s">
        <v>17</v>
      </c>
      <c r="F33" s="36">
        <v>20</v>
      </c>
    </row>
    <row r="34" spans="1:10" ht="15.75" customHeight="1">
      <c r="A34" s="12" t="s">
        <v>2482</v>
      </c>
      <c r="B34" s="16">
        <v>9.778935185185185E-2</v>
      </c>
      <c r="C34" s="12" t="s">
        <v>18</v>
      </c>
      <c r="D34" s="12" t="s">
        <v>15</v>
      </c>
      <c r="E34" s="36">
        <v>19</v>
      </c>
      <c r="F34" s="36">
        <f>E34-5</f>
        <v>14</v>
      </c>
    </row>
    <row r="35" spans="1:10" ht="15.75" customHeight="1">
      <c r="A35" s="12" t="s">
        <v>2482</v>
      </c>
      <c r="B35" s="16">
        <v>9.8483796296296292E-2</v>
      </c>
      <c r="C35" s="12" t="s">
        <v>18</v>
      </c>
      <c r="D35" s="12" t="s">
        <v>15</v>
      </c>
      <c r="E35" s="36" t="s">
        <v>20</v>
      </c>
      <c r="F35" s="36">
        <v>1</v>
      </c>
    </row>
    <row r="36" spans="1:10" ht="15.75" customHeight="1">
      <c r="A36" s="12" t="s">
        <v>2482</v>
      </c>
      <c r="B36" s="16">
        <v>0.10155092592592592</v>
      </c>
      <c r="C36" s="12" t="s">
        <v>13</v>
      </c>
      <c r="D36" s="12" t="s">
        <v>52</v>
      </c>
      <c r="E36" s="36">
        <v>15</v>
      </c>
      <c r="F36" s="36">
        <f>E36-0</f>
        <v>15</v>
      </c>
    </row>
    <row r="37" spans="1:10" ht="15.75" customHeight="1">
      <c r="A37" s="12" t="s">
        <v>2482</v>
      </c>
      <c r="B37" s="16">
        <v>0.1015625</v>
      </c>
      <c r="C37" s="12" t="s">
        <v>14</v>
      </c>
      <c r="D37" s="12" t="s">
        <v>52</v>
      </c>
      <c r="E37" s="36">
        <v>15</v>
      </c>
      <c r="F37" s="36">
        <f>E37-9</f>
        <v>6</v>
      </c>
    </row>
    <row r="38" spans="1:10" ht="15.75" customHeight="1">
      <c r="A38" s="12" t="s">
        <v>2482</v>
      </c>
      <c r="B38" s="16">
        <v>0.10163194444444444</v>
      </c>
      <c r="C38" s="12" t="s">
        <v>21</v>
      </c>
      <c r="D38" s="12" t="s">
        <v>52</v>
      </c>
      <c r="E38" s="36">
        <v>19</v>
      </c>
      <c r="F38" s="36">
        <f>E38-2</f>
        <v>17</v>
      </c>
    </row>
    <row r="39" spans="1:10" ht="15.75" customHeight="1">
      <c r="A39" s="12" t="s">
        <v>2482</v>
      </c>
      <c r="B39" s="16">
        <v>0.10165509259259259</v>
      </c>
      <c r="C39" s="12" t="s">
        <v>19</v>
      </c>
      <c r="D39" s="12" t="s">
        <v>52</v>
      </c>
      <c r="E39" s="36">
        <v>15</v>
      </c>
      <c r="F39" s="36">
        <f>E39-9</f>
        <v>6</v>
      </c>
    </row>
    <row r="40" spans="1:10" ht="15.75" customHeight="1">
      <c r="A40" s="12" t="s">
        <v>2482</v>
      </c>
      <c r="B40" s="16">
        <v>0.10166666666666667</v>
      </c>
      <c r="C40" s="12" t="s">
        <v>18</v>
      </c>
      <c r="D40" s="12" t="s">
        <v>52</v>
      </c>
      <c r="E40" s="36">
        <v>14</v>
      </c>
      <c r="F40" s="36" t="s">
        <v>38</v>
      </c>
      <c r="J40" s="12" t="s">
        <v>2483</v>
      </c>
    </row>
    <row r="41" spans="1:10" ht="15.75" customHeight="1">
      <c r="A41" s="12" t="s">
        <v>2482</v>
      </c>
      <c r="B41" s="16">
        <v>0.10167824074074074</v>
      </c>
      <c r="C41" s="12" t="s">
        <v>888</v>
      </c>
      <c r="D41" s="12" t="s">
        <v>52</v>
      </c>
      <c r="E41" s="36">
        <v>14</v>
      </c>
      <c r="F41" s="36" t="s">
        <v>38</v>
      </c>
      <c r="J41" s="12" t="s">
        <v>2483</v>
      </c>
    </row>
    <row r="42" spans="1:10" ht="15.75" customHeight="1">
      <c r="A42" s="12" t="s">
        <v>2482</v>
      </c>
      <c r="B42" s="16">
        <v>0.10228009259259259</v>
      </c>
      <c r="C42" s="12" t="s">
        <v>13</v>
      </c>
      <c r="D42" s="12" t="s">
        <v>15</v>
      </c>
      <c r="E42" s="36">
        <f>F42+2</f>
        <v>21</v>
      </c>
      <c r="F42" s="36">
        <v>19</v>
      </c>
    </row>
    <row r="43" spans="1:10" ht="15.75" customHeight="1">
      <c r="A43" s="12" t="s">
        <v>2482</v>
      </c>
      <c r="B43" s="16">
        <v>0.10229166666666667</v>
      </c>
      <c r="C43" s="12" t="s">
        <v>888</v>
      </c>
      <c r="D43" s="12" t="s">
        <v>15</v>
      </c>
      <c r="E43" s="36">
        <v>21</v>
      </c>
      <c r="F43" s="36">
        <f>E43-9</f>
        <v>12</v>
      </c>
    </row>
    <row r="44" spans="1:10" ht="15.75" customHeight="1">
      <c r="A44" s="12" t="s">
        <v>2482</v>
      </c>
      <c r="B44" s="16">
        <v>0.10289351851851852</v>
      </c>
      <c r="C44" s="12" t="s">
        <v>13</v>
      </c>
      <c r="D44" s="12" t="s">
        <v>22</v>
      </c>
      <c r="E44" s="36">
        <v>25</v>
      </c>
      <c r="F44" s="36">
        <f>E44-0-10</f>
        <v>15</v>
      </c>
      <c r="J44" s="12" t="s">
        <v>1125</v>
      </c>
    </row>
    <row r="45" spans="1:10" ht="15.75" customHeight="1">
      <c r="A45" s="12" t="s">
        <v>2482</v>
      </c>
      <c r="B45" s="16">
        <v>0.10304398148148149</v>
      </c>
      <c r="C45" s="12" t="s">
        <v>14</v>
      </c>
      <c r="D45" s="12" t="s">
        <v>22</v>
      </c>
      <c r="E45" s="36">
        <v>22</v>
      </c>
      <c r="F45" s="36">
        <v>3</v>
      </c>
      <c r="J45" s="12" t="s">
        <v>1125</v>
      </c>
    </row>
    <row r="46" spans="1:10" ht="15.75" customHeight="1">
      <c r="A46" s="12" t="s">
        <v>2482</v>
      </c>
      <c r="B46" s="16">
        <v>0.10324074074074074</v>
      </c>
      <c r="C46" s="12" t="s">
        <v>21</v>
      </c>
      <c r="D46" s="12" t="s">
        <v>22</v>
      </c>
      <c r="E46" s="36">
        <v>30</v>
      </c>
      <c r="F46" s="36">
        <f>E46-2-10</f>
        <v>18</v>
      </c>
      <c r="J46" s="12" t="s">
        <v>1125</v>
      </c>
    </row>
    <row r="47" spans="1:10" ht="15.75" customHeight="1">
      <c r="A47" s="12" t="s">
        <v>2482</v>
      </c>
      <c r="B47" s="16">
        <v>0.10325231481481481</v>
      </c>
      <c r="C47" s="12" t="s">
        <v>19</v>
      </c>
      <c r="D47" s="12" t="s">
        <v>22</v>
      </c>
      <c r="E47" s="36" t="s">
        <v>38</v>
      </c>
      <c r="F47" s="36" t="s">
        <v>38</v>
      </c>
      <c r="J47" s="12" t="s">
        <v>2193</v>
      </c>
    </row>
    <row r="48" spans="1:10" ht="15.75" customHeight="1">
      <c r="A48" s="12" t="s">
        <v>2482</v>
      </c>
      <c r="B48" s="16">
        <v>0.10325231481481481</v>
      </c>
      <c r="C48" s="12" t="s">
        <v>19</v>
      </c>
      <c r="D48" s="12" t="s">
        <v>22</v>
      </c>
      <c r="E48" s="36">
        <v>41</v>
      </c>
      <c r="F48" s="36">
        <f>E48-13-10</f>
        <v>18</v>
      </c>
      <c r="J48" s="12" t="s">
        <v>1125</v>
      </c>
    </row>
    <row r="49" spans="1:10" ht="15.75" customHeight="1">
      <c r="A49" s="12" t="s">
        <v>2482</v>
      </c>
      <c r="B49" s="16">
        <v>0.10326388888888889</v>
      </c>
      <c r="C49" s="12" t="s">
        <v>18</v>
      </c>
      <c r="D49" s="12" t="s">
        <v>22</v>
      </c>
      <c r="E49" s="36">
        <v>35</v>
      </c>
      <c r="F49" s="50">
        <f>E49-4-10</f>
        <v>21</v>
      </c>
      <c r="J49" s="12" t="s">
        <v>1125</v>
      </c>
    </row>
    <row r="50" spans="1:10" ht="15.75" customHeight="1">
      <c r="A50" s="12" t="s">
        <v>2482</v>
      </c>
      <c r="B50" s="16">
        <v>0.10327546296296296</v>
      </c>
      <c r="C50" s="12" t="s">
        <v>888</v>
      </c>
      <c r="D50" s="12" t="s">
        <v>22</v>
      </c>
      <c r="E50" s="36">
        <v>25</v>
      </c>
      <c r="F50" s="36">
        <f>E50-1-10</f>
        <v>14</v>
      </c>
      <c r="J50" s="12" t="s">
        <v>1125</v>
      </c>
    </row>
    <row r="51" spans="1:10" ht="15.75" customHeight="1">
      <c r="A51" s="12" t="s">
        <v>2482</v>
      </c>
      <c r="B51" s="16">
        <v>0.10631944444444444</v>
      </c>
      <c r="C51" s="12" t="s">
        <v>21</v>
      </c>
      <c r="D51" s="12" t="s">
        <v>67</v>
      </c>
      <c r="E51" s="36">
        <v>11</v>
      </c>
      <c r="F51" s="36">
        <f>E51-6</f>
        <v>5</v>
      </c>
    </row>
    <row r="52" spans="1:10" ht="15.75" customHeight="1">
      <c r="A52" s="12" t="s">
        <v>2482</v>
      </c>
      <c r="B52" s="16">
        <v>0.10635416666666667</v>
      </c>
      <c r="C52" s="12" t="s">
        <v>14</v>
      </c>
      <c r="D52" s="12" t="s">
        <v>67</v>
      </c>
      <c r="E52" s="36">
        <v>17</v>
      </c>
      <c r="F52" s="36">
        <f>E52-2</f>
        <v>15</v>
      </c>
    </row>
    <row r="53" spans="1:10" ht="15.75" customHeight="1">
      <c r="A53" s="12" t="s">
        <v>2482</v>
      </c>
      <c r="B53" s="16">
        <v>0.10637731481481481</v>
      </c>
      <c r="C53" s="12" t="s">
        <v>888</v>
      </c>
      <c r="D53" s="12" t="s">
        <v>67</v>
      </c>
      <c r="E53" s="36">
        <v>12</v>
      </c>
      <c r="F53" s="36">
        <f>E53-3</f>
        <v>9</v>
      </c>
    </row>
    <row r="54" spans="1:10" ht="15.75" customHeight="1">
      <c r="A54" s="12" t="s">
        <v>2482</v>
      </c>
      <c r="B54" s="16">
        <v>0.11042824074074074</v>
      </c>
      <c r="C54" s="12" t="s">
        <v>19</v>
      </c>
      <c r="D54" s="12" t="s">
        <v>22</v>
      </c>
      <c r="E54" s="36" t="s">
        <v>38</v>
      </c>
      <c r="F54" s="36" t="s">
        <v>38</v>
      </c>
      <c r="J54" s="12" t="s">
        <v>2193</v>
      </c>
    </row>
    <row r="55" spans="1:10" ht="15.75" customHeight="1">
      <c r="A55" s="12" t="s">
        <v>2482</v>
      </c>
      <c r="B55" s="16">
        <v>0.11042824074074074</v>
      </c>
      <c r="C55" s="12" t="s">
        <v>19</v>
      </c>
      <c r="D55" s="12" t="s">
        <v>22</v>
      </c>
      <c r="E55" s="36" t="s">
        <v>17</v>
      </c>
      <c r="F55" s="36">
        <v>20</v>
      </c>
    </row>
    <row r="56" spans="1:10" ht="15.75" customHeight="1">
      <c r="A56" s="12" t="s">
        <v>2482</v>
      </c>
      <c r="B56" s="16">
        <v>0.11152777777777778</v>
      </c>
      <c r="C56" s="12" t="s">
        <v>19</v>
      </c>
      <c r="D56" s="12" t="s">
        <v>26</v>
      </c>
      <c r="E56" s="36">
        <v>9</v>
      </c>
      <c r="F56" s="36">
        <f>E56-4</f>
        <v>5</v>
      </c>
    </row>
    <row r="57" spans="1:10" ht="15.75" customHeight="1">
      <c r="A57" s="12" t="s">
        <v>2482</v>
      </c>
      <c r="B57" s="16">
        <v>0.11190972222222222</v>
      </c>
      <c r="C57" s="12" t="s">
        <v>19</v>
      </c>
      <c r="D57" s="12" t="s">
        <v>15</v>
      </c>
      <c r="E57" s="36">
        <f t="shared" ref="E57:E58" si="0">F57+1</f>
        <v>4</v>
      </c>
      <c r="F57" s="36">
        <v>3</v>
      </c>
      <c r="J57" s="12" t="s">
        <v>2200</v>
      </c>
    </row>
    <row r="58" spans="1:10" ht="15.75" customHeight="1">
      <c r="A58" s="12" t="s">
        <v>2482</v>
      </c>
      <c r="B58" s="16">
        <v>0.11190972222222222</v>
      </c>
      <c r="C58" s="12" t="s">
        <v>19</v>
      </c>
      <c r="D58" s="12" t="s">
        <v>15</v>
      </c>
      <c r="E58" s="36">
        <f t="shared" si="0"/>
        <v>4</v>
      </c>
      <c r="F58" s="36">
        <v>3</v>
      </c>
    </row>
    <row r="59" spans="1:10" ht="13">
      <c r="A59" s="12" t="s">
        <v>2482</v>
      </c>
      <c r="B59" s="16">
        <v>0.12054398148148149</v>
      </c>
      <c r="C59" s="12" t="s">
        <v>13</v>
      </c>
      <c r="D59" s="12" t="s">
        <v>22</v>
      </c>
      <c r="E59" s="36">
        <v>17</v>
      </c>
      <c r="F59" s="36">
        <f>E59-0</f>
        <v>17</v>
      </c>
    </row>
    <row r="60" spans="1:10" ht="13">
      <c r="A60" s="12" t="s">
        <v>2482</v>
      </c>
      <c r="B60" s="16">
        <v>0.12054398148148149</v>
      </c>
      <c r="C60" s="12" t="s">
        <v>13</v>
      </c>
      <c r="D60" s="12" t="s">
        <v>22</v>
      </c>
      <c r="E60" s="36" t="s">
        <v>38</v>
      </c>
      <c r="F60" s="36" t="s">
        <v>38</v>
      </c>
      <c r="J60" s="12" t="s">
        <v>2200</v>
      </c>
    </row>
    <row r="61" spans="1:10" ht="13">
      <c r="A61" s="12" t="s">
        <v>2482</v>
      </c>
      <c r="B61" s="16">
        <v>0.12054398148148149</v>
      </c>
      <c r="C61" s="12" t="s">
        <v>21</v>
      </c>
      <c r="D61" s="12" t="s">
        <v>22</v>
      </c>
      <c r="E61" s="36" t="s">
        <v>20</v>
      </c>
      <c r="F61" s="36">
        <v>1</v>
      </c>
    </row>
    <row r="62" spans="1:10" ht="13">
      <c r="A62" s="12" t="s">
        <v>2482</v>
      </c>
      <c r="B62" s="16">
        <v>0.12054398148148149</v>
      </c>
      <c r="C62" s="12" t="s">
        <v>21</v>
      </c>
      <c r="D62" s="12" t="s">
        <v>22</v>
      </c>
      <c r="E62" s="36" t="s">
        <v>38</v>
      </c>
      <c r="F62" s="36" t="s">
        <v>38</v>
      </c>
      <c r="J62" s="12" t="s">
        <v>2200</v>
      </c>
    </row>
    <row r="63" spans="1:10" ht="13">
      <c r="A63" s="12" t="s">
        <v>2482</v>
      </c>
      <c r="B63" s="16">
        <v>0.12054398148148149</v>
      </c>
      <c r="C63" s="12" t="s">
        <v>14</v>
      </c>
      <c r="D63" s="12" t="s">
        <v>22</v>
      </c>
      <c r="E63" s="36">
        <v>20</v>
      </c>
      <c r="F63" s="36">
        <f>E63-9</f>
        <v>11</v>
      </c>
    </row>
    <row r="64" spans="1:10" ht="13">
      <c r="A64" s="12" t="s">
        <v>2482</v>
      </c>
      <c r="B64" s="16">
        <v>0.12054398148148149</v>
      </c>
      <c r="C64" s="12" t="s">
        <v>14</v>
      </c>
      <c r="D64" s="12" t="s">
        <v>22</v>
      </c>
      <c r="E64" s="36" t="s">
        <v>38</v>
      </c>
      <c r="F64" s="36" t="s">
        <v>38</v>
      </c>
      <c r="J64" s="12" t="s">
        <v>2200</v>
      </c>
    </row>
    <row r="65" spans="1:10" ht="13">
      <c r="A65" s="12" t="s">
        <v>2482</v>
      </c>
      <c r="B65" s="16">
        <v>0.12054398148148149</v>
      </c>
      <c r="C65" s="12" t="s">
        <v>19</v>
      </c>
      <c r="D65" s="12" t="s">
        <v>22</v>
      </c>
      <c r="E65" s="36" t="s">
        <v>17</v>
      </c>
      <c r="F65" s="36">
        <v>20</v>
      </c>
    </row>
    <row r="66" spans="1:10" ht="13">
      <c r="A66" s="12" t="s">
        <v>2482</v>
      </c>
      <c r="B66" s="16">
        <v>0.12054398148148149</v>
      </c>
      <c r="C66" s="12" t="s">
        <v>888</v>
      </c>
      <c r="D66" s="12" t="s">
        <v>22</v>
      </c>
      <c r="E66" s="36" t="s">
        <v>38</v>
      </c>
      <c r="F66" s="36" t="s">
        <v>38</v>
      </c>
      <c r="J66" s="12" t="s">
        <v>2200</v>
      </c>
    </row>
    <row r="67" spans="1:10" ht="13">
      <c r="A67" s="12" t="s">
        <v>2482</v>
      </c>
      <c r="B67" s="16">
        <v>0.12054398148148149</v>
      </c>
      <c r="C67" s="12" t="s">
        <v>888</v>
      </c>
      <c r="D67" s="12" t="s">
        <v>22</v>
      </c>
      <c r="E67" s="36">
        <v>17</v>
      </c>
      <c r="F67" s="36">
        <f>E67-1</f>
        <v>16</v>
      </c>
    </row>
    <row r="68" spans="1:10" ht="13">
      <c r="A68" s="12" t="s">
        <v>2482</v>
      </c>
      <c r="B68" s="16">
        <v>0.1227199074074074</v>
      </c>
      <c r="C68" s="12" t="s">
        <v>13</v>
      </c>
      <c r="D68" s="12" t="s">
        <v>2493</v>
      </c>
      <c r="E68" s="36">
        <v>22</v>
      </c>
      <c r="F68" s="50">
        <f>E68-2</f>
        <v>20</v>
      </c>
    </row>
    <row r="69" spans="1:10" ht="13">
      <c r="A69" s="12" t="s">
        <v>2482</v>
      </c>
      <c r="B69" s="16">
        <v>0.13381944444444444</v>
      </c>
      <c r="C69" s="12" t="s">
        <v>19</v>
      </c>
      <c r="D69" s="12" t="s">
        <v>16</v>
      </c>
      <c r="E69" s="36">
        <v>15</v>
      </c>
      <c r="F69" s="36">
        <f>E69-5</f>
        <v>10</v>
      </c>
    </row>
    <row r="70" spans="1:10" ht="13">
      <c r="A70" s="12" t="s">
        <v>2482</v>
      </c>
      <c r="B70" s="16">
        <v>0.13383101851851853</v>
      </c>
      <c r="C70" s="12" t="s">
        <v>18</v>
      </c>
      <c r="D70" s="12" t="s">
        <v>16</v>
      </c>
      <c r="E70" s="36">
        <v>19</v>
      </c>
      <c r="F70" s="36">
        <f>E70-4</f>
        <v>15</v>
      </c>
    </row>
    <row r="71" spans="1:10" ht="13">
      <c r="A71" s="12" t="s">
        <v>2482</v>
      </c>
      <c r="B71" s="16">
        <v>0.13392361111111112</v>
      </c>
      <c r="C71" s="12" t="s">
        <v>14</v>
      </c>
      <c r="D71" s="12" t="s">
        <v>16</v>
      </c>
      <c r="E71" s="36">
        <v>7</v>
      </c>
      <c r="F71" s="36" t="s">
        <v>20</v>
      </c>
      <c r="J71" s="12" t="s">
        <v>2494</v>
      </c>
    </row>
    <row r="72" spans="1:10" ht="13">
      <c r="A72" s="12" t="s">
        <v>2482</v>
      </c>
      <c r="B72" s="16">
        <v>0.1340625</v>
      </c>
      <c r="C72" s="12" t="s">
        <v>888</v>
      </c>
      <c r="D72" s="12" t="s">
        <v>16</v>
      </c>
      <c r="E72" s="36">
        <v>13</v>
      </c>
      <c r="F72" s="36">
        <f t="shared" ref="F72:F73" si="1">E72-1</f>
        <v>12</v>
      </c>
    </row>
    <row r="73" spans="1:10" ht="13">
      <c r="A73" s="12" t="s">
        <v>2482</v>
      </c>
      <c r="B73" s="16">
        <v>0.1340625</v>
      </c>
      <c r="C73" s="12" t="s">
        <v>21</v>
      </c>
      <c r="D73" s="12" t="s">
        <v>16</v>
      </c>
      <c r="E73" s="36">
        <v>10</v>
      </c>
      <c r="F73" s="36">
        <f t="shared" si="1"/>
        <v>9</v>
      </c>
    </row>
    <row r="74" spans="1:10" ht="13">
      <c r="A74" s="12" t="s">
        <v>2482</v>
      </c>
      <c r="B74" s="16">
        <v>0.13414351851851852</v>
      </c>
      <c r="C74" s="12" t="s">
        <v>13</v>
      </c>
      <c r="D74" s="12" t="s">
        <v>16</v>
      </c>
      <c r="E74" s="36">
        <v>8</v>
      </c>
      <c r="F74" s="36">
        <f>E74-0</f>
        <v>8</v>
      </c>
    </row>
    <row r="75" spans="1:10" ht="13">
      <c r="A75" s="12" t="s">
        <v>2482</v>
      </c>
      <c r="B75" s="16">
        <v>0.13956018518518518</v>
      </c>
      <c r="C75" s="12" t="s">
        <v>13</v>
      </c>
      <c r="D75" s="12" t="s">
        <v>2500</v>
      </c>
      <c r="E75" s="36">
        <v>4</v>
      </c>
      <c r="F75" s="36">
        <v>9</v>
      </c>
    </row>
    <row r="76" spans="1:10" ht="13">
      <c r="A76" s="12" t="s">
        <v>2482</v>
      </c>
      <c r="B76" s="16">
        <v>0.14284722222222221</v>
      </c>
      <c r="C76" s="12" t="s">
        <v>13</v>
      </c>
      <c r="D76" s="12" t="s">
        <v>2501</v>
      </c>
      <c r="E76" s="36">
        <v>21</v>
      </c>
      <c r="F76" s="36">
        <f t="shared" ref="F76:F77" si="2">E76-5</f>
        <v>16</v>
      </c>
    </row>
    <row r="77" spans="1:10" ht="13">
      <c r="A77" s="12" t="s">
        <v>2482</v>
      </c>
      <c r="B77" s="16">
        <v>0.14548611111111112</v>
      </c>
      <c r="C77" s="12" t="s">
        <v>18</v>
      </c>
      <c r="D77" s="12" t="s">
        <v>2505</v>
      </c>
      <c r="E77" s="36">
        <v>25</v>
      </c>
      <c r="F77" s="50">
        <f t="shared" si="2"/>
        <v>20</v>
      </c>
    </row>
    <row r="78" spans="1:10" ht="13">
      <c r="A78" s="12" t="s">
        <v>2482</v>
      </c>
      <c r="B78" s="16">
        <v>0.14548611111111112</v>
      </c>
      <c r="C78" s="12" t="s">
        <v>14</v>
      </c>
      <c r="D78" s="12" t="s">
        <v>2505</v>
      </c>
      <c r="E78" s="36">
        <v>18</v>
      </c>
      <c r="F78" s="36">
        <f>E78-3</f>
        <v>15</v>
      </c>
    </row>
    <row r="79" spans="1:10" ht="13">
      <c r="A79" s="12" t="s">
        <v>2482</v>
      </c>
      <c r="B79" s="16">
        <v>0.14629629629629629</v>
      </c>
      <c r="C79" s="12" t="s">
        <v>14</v>
      </c>
      <c r="D79" s="12" t="s">
        <v>2508</v>
      </c>
      <c r="E79" s="36" t="s">
        <v>38</v>
      </c>
      <c r="F79" s="36" t="s">
        <v>38</v>
      </c>
      <c r="J79" s="12" t="s">
        <v>2193</v>
      </c>
    </row>
    <row r="80" spans="1:10" ht="13">
      <c r="A80" s="12" t="s">
        <v>2482</v>
      </c>
      <c r="B80" s="16">
        <v>0.14629629629629629</v>
      </c>
      <c r="C80" s="12" t="s">
        <v>14</v>
      </c>
      <c r="D80" s="12" t="s">
        <v>2508</v>
      </c>
      <c r="E80" s="36">
        <v>14</v>
      </c>
      <c r="F80" s="36">
        <f>E80-3</f>
        <v>11</v>
      </c>
    </row>
    <row r="81" spans="1:10" ht="13">
      <c r="A81" s="12" t="s">
        <v>2482</v>
      </c>
      <c r="B81" s="16">
        <v>0.14787037037037037</v>
      </c>
      <c r="C81" s="12" t="s">
        <v>14</v>
      </c>
      <c r="D81" s="12" t="s">
        <v>2510</v>
      </c>
      <c r="E81" s="36">
        <v>14</v>
      </c>
      <c r="F81" s="36">
        <f>E81-2</f>
        <v>12</v>
      </c>
    </row>
    <row r="82" spans="1:10" ht="13">
      <c r="A82" s="12" t="s">
        <v>2482</v>
      </c>
      <c r="B82" s="16">
        <v>0.1492013888888889</v>
      </c>
      <c r="C82" s="12" t="s">
        <v>14</v>
      </c>
      <c r="D82" s="12" t="s">
        <v>2508</v>
      </c>
      <c r="E82" s="36" t="s">
        <v>38</v>
      </c>
      <c r="F82" s="36" t="s">
        <v>38</v>
      </c>
      <c r="J82" s="12" t="s">
        <v>2193</v>
      </c>
    </row>
    <row r="83" spans="1:10" ht="13">
      <c r="A83" s="12" t="s">
        <v>2482</v>
      </c>
      <c r="B83" s="16">
        <v>0.1492013888888889</v>
      </c>
      <c r="C83" s="12" t="s">
        <v>14</v>
      </c>
      <c r="D83" s="12" t="s">
        <v>2508</v>
      </c>
      <c r="E83" s="36">
        <v>15</v>
      </c>
      <c r="F83" s="36">
        <f>E83-3</f>
        <v>12</v>
      </c>
    </row>
    <row r="84" spans="1:10" ht="13">
      <c r="A84" s="12" t="s">
        <v>2482</v>
      </c>
      <c r="B84" s="16">
        <v>0.15210648148148148</v>
      </c>
      <c r="C84" s="12" t="s">
        <v>14</v>
      </c>
      <c r="D84" s="12" t="s">
        <v>2514</v>
      </c>
      <c r="E84" s="36" t="s">
        <v>38</v>
      </c>
      <c r="F84" s="36" t="s">
        <v>38</v>
      </c>
      <c r="J84" s="12" t="s">
        <v>2193</v>
      </c>
    </row>
    <row r="85" spans="1:10" ht="13">
      <c r="A85" s="12" t="s">
        <v>2482</v>
      </c>
      <c r="B85" s="16">
        <v>0.15210648148148148</v>
      </c>
      <c r="C85" s="12" t="s">
        <v>14</v>
      </c>
      <c r="D85" s="12" t="s">
        <v>2514</v>
      </c>
      <c r="E85" s="36">
        <v>29</v>
      </c>
      <c r="F85" s="36" t="s">
        <v>38</v>
      </c>
      <c r="J85" s="12" t="s">
        <v>2483</v>
      </c>
    </row>
    <row r="86" spans="1:10" ht="13">
      <c r="A86" s="12" t="s">
        <v>2482</v>
      </c>
      <c r="B86" s="16">
        <v>0.15277777777777779</v>
      </c>
      <c r="C86" s="12" t="s">
        <v>19</v>
      </c>
      <c r="D86" s="12" t="s">
        <v>2514</v>
      </c>
      <c r="E86" s="36" t="s">
        <v>38</v>
      </c>
      <c r="F86" s="36" t="s">
        <v>38</v>
      </c>
      <c r="J86" s="12" t="s">
        <v>2193</v>
      </c>
    </row>
    <row r="87" spans="1:10" ht="13">
      <c r="A87" s="12" t="s">
        <v>2482</v>
      </c>
      <c r="B87" s="16">
        <v>0.15277777777777779</v>
      </c>
      <c r="C87" s="12" t="s">
        <v>19</v>
      </c>
      <c r="D87" s="12" t="s">
        <v>2514</v>
      </c>
      <c r="E87" s="36">
        <v>25</v>
      </c>
      <c r="F87" s="36">
        <f>E87-13</f>
        <v>12</v>
      </c>
    </row>
    <row r="88" spans="1:10" ht="13">
      <c r="A88" s="12" t="s">
        <v>2482</v>
      </c>
      <c r="B88" s="16">
        <v>0.15329861111111112</v>
      </c>
      <c r="C88" s="12" t="s">
        <v>13</v>
      </c>
      <c r="D88" s="12" t="s">
        <v>2514</v>
      </c>
      <c r="E88" s="36">
        <v>17</v>
      </c>
      <c r="F88" s="36">
        <f>E88-0</f>
        <v>17</v>
      </c>
    </row>
    <row r="89" spans="1:10" ht="13">
      <c r="A89" s="12" t="s">
        <v>2482</v>
      </c>
      <c r="B89" s="16">
        <v>0.15378472222222223</v>
      </c>
      <c r="C89" s="12" t="s">
        <v>18</v>
      </c>
      <c r="D89" s="12" t="s">
        <v>2514</v>
      </c>
      <c r="E89" s="36">
        <v>24</v>
      </c>
      <c r="F89" s="36" t="s">
        <v>38</v>
      </c>
      <c r="J89" s="12" t="s">
        <v>2483</v>
      </c>
    </row>
    <row r="90" spans="1:10" ht="13">
      <c r="A90" s="12" t="s">
        <v>2482</v>
      </c>
      <c r="B90" s="16">
        <v>0.15460648148148148</v>
      </c>
      <c r="C90" s="12" t="s">
        <v>19</v>
      </c>
      <c r="D90" s="12" t="s">
        <v>2514</v>
      </c>
      <c r="E90" s="36" t="s">
        <v>38</v>
      </c>
      <c r="F90" s="36" t="s">
        <v>38</v>
      </c>
      <c r="J90" s="12" t="s">
        <v>2193</v>
      </c>
    </row>
    <row r="91" spans="1:10" ht="13">
      <c r="A91" s="12" t="s">
        <v>2482</v>
      </c>
      <c r="B91" s="16">
        <v>0.15460648148148148</v>
      </c>
      <c r="C91" s="12" t="s">
        <v>19</v>
      </c>
      <c r="D91" s="12" t="s">
        <v>2514</v>
      </c>
      <c r="E91" s="36">
        <v>32</v>
      </c>
      <c r="F91" s="36">
        <f>E91-13-10</f>
        <v>9</v>
      </c>
    </row>
    <row r="92" spans="1:10" ht="13">
      <c r="A92" s="12" t="s">
        <v>2482</v>
      </c>
      <c r="B92" s="16">
        <v>0.15836805555555555</v>
      </c>
      <c r="C92" s="12" t="s">
        <v>19</v>
      </c>
      <c r="D92" s="12" t="s">
        <v>16</v>
      </c>
      <c r="E92" s="36">
        <v>24</v>
      </c>
      <c r="F92" s="36">
        <f>E92-5</f>
        <v>19</v>
      </c>
    </row>
    <row r="93" spans="1:10" ht="13">
      <c r="A93" s="12" t="s">
        <v>2482</v>
      </c>
      <c r="B93" s="16">
        <v>0.1584837962962963</v>
      </c>
      <c r="C93" s="12" t="s">
        <v>21</v>
      </c>
      <c r="D93" s="12" t="s">
        <v>16</v>
      </c>
      <c r="E93" s="36">
        <v>19</v>
      </c>
      <c r="F93" s="36">
        <f>E93-1</f>
        <v>18</v>
      </c>
    </row>
    <row r="94" spans="1:10" ht="13">
      <c r="A94" s="12" t="s">
        <v>2482</v>
      </c>
      <c r="B94" s="16">
        <v>0.1584837962962963</v>
      </c>
      <c r="C94" s="12" t="s">
        <v>14</v>
      </c>
      <c r="D94" s="12" t="s">
        <v>16</v>
      </c>
      <c r="E94" s="36">
        <v>19</v>
      </c>
      <c r="F94" s="36">
        <f>E94-5</f>
        <v>14</v>
      </c>
    </row>
    <row r="95" spans="1:10" ht="13">
      <c r="A95" s="12" t="s">
        <v>2482</v>
      </c>
      <c r="B95" s="16">
        <v>0.15856481481481483</v>
      </c>
      <c r="C95" s="12" t="s">
        <v>18</v>
      </c>
      <c r="D95" s="12" t="s">
        <v>16</v>
      </c>
      <c r="E95" s="36">
        <v>18</v>
      </c>
      <c r="F95" s="36">
        <f>E95-4</f>
        <v>14</v>
      </c>
    </row>
    <row r="96" spans="1:10" ht="13">
      <c r="A96" s="12" t="s">
        <v>2482</v>
      </c>
      <c r="B96" s="16">
        <v>0.15881944444444446</v>
      </c>
      <c r="C96" s="12" t="s">
        <v>13</v>
      </c>
      <c r="D96" s="12" t="s">
        <v>16</v>
      </c>
      <c r="E96" s="36">
        <v>13</v>
      </c>
      <c r="F96" s="36">
        <f>E96-0</f>
        <v>13</v>
      </c>
    </row>
    <row r="97" spans="1:10" ht="13">
      <c r="A97" s="12" t="s">
        <v>2482</v>
      </c>
      <c r="B97" s="16">
        <v>0.15893518518518518</v>
      </c>
      <c r="C97" s="12" t="s">
        <v>888</v>
      </c>
      <c r="D97" s="12" t="s">
        <v>16</v>
      </c>
      <c r="E97" s="36">
        <v>3</v>
      </c>
      <c r="F97" s="36">
        <f t="shared" ref="F97:F98" si="3">E97-1</f>
        <v>2</v>
      </c>
    </row>
    <row r="98" spans="1:10" ht="13">
      <c r="A98" s="12" t="s">
        <v>2482</v>
      </c>
      <c r="B98" s="16">
        <v>0.15960648148148149</v>
      </c>
      <c r="C98" s="12" t="s">
        <v>19</v>
      </c>
      <c r="D98" s="12" t="s">
        <v>2508</v>
      </c>
      <c r="E98" s="36">
        <v>19</v>
      </c>
      <c r="F98" s="36">
        <f t="shared" si="3"/>
        <v>18</v>
      </c>
    </row>
    <row r="99" spans="1:10" ht="13">
      <c r="A99" s="12" t="s">
        <v>2482</v>
      </c>
      <c r="B99" s="16">
        <v>0.16474537037037038</v>
      </c>
      <c r="C99" s="12" t="s">
        <v>19</v>
      </c>
      <c r="D99" s="12" t="s">
        <v>137</v>
      </c>
      <c r="E99" s="36">
        <v>12</v>
      </c>
      <c r="F99" s="36">
        <f t="shared" ref="F99:F101" si="4">E99-9</f>
        <v>3</v>
      </c>
    </row>
    <row r="100" spans="1:10" ht="13">
      <c r="A100" s="12" t="s">
        <v>2482</v>
      </c>
      <c r="B100" s="16">
        <v>0.16667824074074075</v>
      </c>
      <c r="C100" s="12" t="s">
        <v>14</v>
      </c>
      <c r="D100" s="12" t="s">
        <v>30</v>
      </c>
      <c r="E100" s="36">
        <v>12</v>
      </c>
      <c r="F100" s="36">
        <f t="shared" si="4"/>
        <v>3</v>
      </c>
      <c r="J100" s="12" t="s">
        <v>58</v>
      </c>
    </row>
    <row r="101" spans="1:10" ht="13">
      <c r="A101" s="12" t="s">
        <v>2482</v>
      </c>
      <c r="B101" s="16">
        <v>0.16693287037037038</v>
      </c>
      <c r="C101" s="12" t="s">
        <v>14</v>
      </c>
      <c r="D101" s="12" t="s">
        <v>30</v>
      </c>
      <c r="E101" s="36">
        <v>25</v>
      </c>
      <c r="F101" s="36">
        <f t="shared" si="4"/>
        <v>16</v>
      </c>
      <c r="J101" s="12" t="s">
        <v>58</v>
      </c>
    </row>
    <row r="102" spans="1:10" ht="13">
      <c r="A102" s="12" t="s">
        <v>2482</v>
      </c>
      <c r="B102" s="16">
        <v>0.16701388888888888</v>
      </c>
      <c r="C102" s="12" t="s">
        <v>14</v>
      </c>
      <c r="D102" s="12" t="s">
        <v>28</v>
      </c>
      <c r="E102" s="36">
        <v>11</v>
      </c>
      <c r="F102" s="36"/>
      <c r="H102" s="12">
        <v>5</v>
      </c>
      <c r="J102" s="12" t="s">
        <v>2528</v>
      </c>
    </row>
    <row r="103" spans="1:10" ht="13">
      <c r="A103" s="12" t="s">
        <v>2482</v>
      </c>
      <c r="B103" s="16">
        <v>0.16718749999999999</v>
      </c>
      <c r="C103" s="12" t="s">
        <v>66</v>
      </c>
      <c r="D103" s="12" t="s">
        <v>62</v>
      </c>
      <c r="E103" s="36">
        <v>18</v>
      </c>
      <c r="F103" s="36">
        <f>E103-7</f>
        <v>11</v>
      </c>
      <c r="J103" s="12" t="s">
        <v>2529</v>
      </c>
    </row>
    <row r="104" spans="1:10" ht="13">
      <c r="A104" s="12" t="s">
        <v>2482</v>
      </c>
      <c r="B104" s="16">
        <v>0.16744212962962962</v>
      </c>
      <c r="C104" s="12" t="s">
        <v>14</v>
      </c>
      <c r="D104" s="12" t="s">
        <v>30</v>
      </c>
      <c r="E104" s="36">
        <v>29</v>
      </c>
      <c r="F104" s="36">
        <v>19</v>
      </c>
      <c r="J104" s="12" t="s">
        <v>1037</v>
      </c>
    </row>
    <row r="105" spans="1:10" ht="13">
      <c r="A105" s="12" t="s">
        <v>2482</v>
      </c>
      <c r="B105" s="16">
        <v>0.16745370370370372</v>
      </c>
      <c r="C105" s="12" t="s">
        <v>14</v>
      </c>
      <c r="D105" s="12" t="s">
        <v>28</v>
      </c>
      <c r="E105" s="36">
        <v>12</v>
      </c>
      <c r="F105" s="36"/>
      <c r="H105" s="12">
        <v>6</v>
      </c>
      <c r="J105" s="12" t="s">
        <v>2531</v>
      </c>
    </row>
    <row r="106" spans="1:10" ht="13">
      <c r="A106" s="12" t="s">
        <v>2482</v>
      </c>
      <c r="B106" s="16">
        <v>0.16758101851851853</v>
      </c>
      <c r="C106" s="12" t="s">
        <v>66</v>
      </c>
      <c r="D106" s="12" t="s">
        <v>62</v>
      </c>
      <c r="E106" s="36">
        <v>16</v>
      </c>
      <c r="F106" s="36">
        <f>E106-7</f>
        <v>9</v>
      </c>
      <c r="J106" s="12" t="s">
        <v>2529</v>
      </c>
    </row>
    <row r="107" spans="1:10" ht="13">
      <c r="A107" s="12" t="s">
        <v>2482</v>
      </c>
      <c r="B107" s="16">
        <v>0.16766203703703703</v>
      </c>
      <c r="C107" s="12" t="s">
        <v>14</v>
      </c>
      <c r="D107" s="12" t="s">
        <v>30</v>
      </c>
      <c r="E107" s="36">
        <v>19</v>
      </c>
      <c r="F107" s="36">
        <f>E107-9</f>
        <v>10</v>
      </c>
      <c r="J107" s="12" t="s">
        <v>1037</v>
      </c>
    </row>
    <row r="108" spans="1:10" ht="13">
      <c r="A108" s="12" t="s">
        <v>2482</v>
      </c>
      <c r="B108" s="16">
        <v>0.16778935185185184</v>
      </c>
      <c r="C108" s="12" t="s">
        <v>14</v>
      </c>
      <c r="D108" s="12" t="s">
        <v>28</v>
      </c>
      <c r="E108" s="36">
        <v>7</v>
      </c>
      <c r="F108" s="36"/>
      <c r="H108" s="12">
        <v>3</v>
      </c>
      <c r="J108" s="12" t="s">
        <v>2532</v>
      </c>
    </row>
    <row r="109" spans="1:10" ht="13">
      <c r="A109" s="12" t="s">
        <v>2482</v>
      </c>
      <c r="B109" s="16">
        <v>0.16804398148148147</v>
      </c>
      <c r="C109" s="12" t="s">
        <v>66</v>
      </c>
      <c r="D109" s="12" t="s">
        <v>62</v>
      </c>
      <c r="E109" s="36">
        <v>20</v>
      </c>
      <c r="F109" s="36">
        <f>E109-7</f>
        <v>13</v>
      </c>
      <c r="J109" s="12" t="s">
        <v>2529</v>
      </c>
    </row>
    <row r="110" spans="1:10" ht="13">
      <c r="A110" s="12" t="s">
        <v>2482</v>
      </c>
      <c r="B110" s="16">
        <v>0.16896990740740742</v>
      </c>
      <c r="C110" s="12" t="s">
        <v>66</v>
      </c>
      <c r="D110" s="12" t="s">
        <v>113</v>
      </c>
      <c r="E110" s="36">
        <v>21</v>
      </c>
      <c r="F110" s="36" t="s">
        <v>38</v>
      </c>
      <c r="J110" s="12" t="s">
        <v>2533</v>
      </c>
    </row>
    <row r="111" spans="1:10" ht="13">
      <c r="A111" s="12" t="s">
        <v>2482</v>
      </c>
      <c r="B111" s="16">
        <v>0.17085648148148147</v>
      </c>
      <c r="C111" s="12" t="s">
        <v>14</v>
      </c>
      <c r="D111" s="12" t="s">
        <v>30</v>
      </c>
      <c r="E111" s="36">
        <v>27</v>
      </c>
      <c r="F111" s="36">
        <f>E111-9</f>
        <v>18</v>
      </c>
      <c r="J111" s="12" t="s">
        <v>2534</v>
      </c>
    </row>
    <row r="112" spans="1:10" ht="13">
      <c r="A112" s="12" t="s">
        <v>2482</v>
      </c>
      <c r="B112" s="16">
        <v>0.17098379629629629</v>
      </c>
      <c r="C112" s="12" t="s">
        <v>14</v>
      </c>
      <c r="D112" s="12" t="s">
        <v>28</v>
      </c>
      <c r="E112" s="36">
        <v>12</v>
      </c>
      <c r="F112" s="36"/>
      <c r="H112" s="12">
        <v>6</v>
      </c>
      <c r="J112" s="12" t="s">
        <v>2531</v>
      </c>
    </row>
    <row r="113" spans="1:10" ht="13">
      <c r="A113" s="12" t="s">
        <v>2482</v>
      </c>
      <c r="B113" s="16">
        <v>0.17178240740740741</v>
      </c>
      <c r="C113" s="12" t="s">
        <v>66</v>
      </c>
      <c r="D113" s="12" t="s">
        <v>30</v>
      </c>
      <c r="E113" s="36">
        <v>23</v>
      </c>
      <c r="F113" s="36">
        <f t="shared" ref="F113:F114" si="5">E113-8</f>
        <v>15</v>
      </c>
      <c r="J113" s="12" t="s">
        <v>2070</v>
      </c>
    </row>
    <row r="114" spans="1:10" ht="13">
      <c r="A114" s="12" t="s">
        <v>2482</v>
      </c>
      <c r="B114" s="16">
        <v>0.17194444444444446</v>
      </c>
      <c r="C114" s="12" t="s">
        <v>66</v>
      </c>
      <c r="D114" s="12" t="s">
        <v>30</v>
      </c>
      <c r="E114" s="36">
        <v>18</v>
      </c>
      <c r="F114" s="36">
        <f t="shared" si="5"/>
        <v>10</v>
      </c>
      <c r="J114" s="12" t="s">
        <v>2070</v>
      </c>
    </row>
    <row r="115" spans="1:10" ht="13">
      <c r="A115" s="12" t="s">
        <v>2482</v>
      </c>
      <c r="B115" s="16">
        <v>0.17202546296296295</v>
      </c>
      <c r="C115" s="12" t="s">
        <v>66</v>
      </c>
      <c r="D115" s="12" t="s">
        <v>28</v>
      </c>
      <c r="E115" s="36">
        <v>23</v>
      </c>
      <c r="F115" s="36"/>
      <c r="H115" s="12">
        <v>23</v>
      </c>
      <c r="J115" s="12" t="s">
        <v>2541</v>
      </c>
    </row>
    <row r="116" spans="1:10" ht="13">
      <c r="A116" s="12" t="s">
        <v>2482</v>
      </c>
      <c r="B116" s="16">
        <v>0.17333333333333334</v>
      </c>
      <c r="C116" s="12" t="s">
        <v>13</v>
      </c>
      <c r="D116" s="12" t="s">
        <v>30</v>
      </c>
      <c r="E116" s="36">
        <v>16</v>
      </c>
      <c r="F116" s="36">
        <f t="shared" ref="F116:F117" si="6">E116-9</f>
        <v>7</v>
      </c>
    </row>
    <row r="117" spans="1:10" ht="13">
      <c r="A117" s="12" t="s">
        <v>2482</v>
      </c>
      <c r="B117" s="12" t="s">
        <v>2542</v>
      </c>
      <c r="C117" s="12" t="s">
        <v>13</v>
      </c>
      <c r="D117" s="12" t="s">
        <v>30</v>
      </c>
      <c r="E117" s="36">
        <v>23</v>
      </c>
      <c r="F117" s="36">
        <f t="shared" si="6"/>
        <v>14</v>
      </c>
      <c r="J117" s="12" t="s">
        <v>120</v>
      </c>
    </row>
    <row r="118" spans="1:10" ht="13">
      <c r="A118" s="12" t="s">
        <v>2482</v>
      </c>
      <c r="B118" s="16">
        <v>0.17343749999999999</v>
      </c>
      <c r="C118" s="12" t="s">
        <v>13</v>
      </c>
      <c r="D118" s="12" t="s">
        <v>28</v>
      </c>
      <c r="E118" s="36">
        <v>11</v>
      </c>
      <c r="F118" s="36"/>
      <c r="H118" s="12">
        <v>11</v>
      </c>
      <c r="J118" s="12" t="s">
        <v>2543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outlinePr summaryBelow="0" summaryRight="0"/>
  </sheetPr>
  <dimension ref="A1:J6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7.33203125" customWidth="1"/>
    <col min="3" max="3" width="9.33203125" customWidth="1"/>
    <col min="5" max="5" width="10.5" customWidth="1"/>
    <col min="6" max="6" width="12.5" customWidth="1"/>
    <col min="7" max="7" width="5.1640625" customWidth="1"/>
    <col min="9" max="9" width="6.33203125" customWidth="1"/>
    <col min="10" max="10" width="26.1640625" customWidth="1"/>
  </cols>
  <sheetData>
    <row r="1" spans="1:10" ht="15.75" customHeight="1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20" t="s">
        <v>238</v>
      </c>
      <c r="B2" s="16">
        <v>1.6863425925925928E-2</v>
      </c>
      <c r="C2" s="12" t="s">
        <v>18</v>
      </c>
      <c r="D2" s="12" t="s">
        <v>27</v>
      </c>
      <c r="E2" s="13" t="s">
        <v>17</v>
      </c>
      <c r="F2" s="13">
        <v>20</v>
      </c>
    </row>
    <row r="3" spans="1:10" ht="15.75" customHeight="1">
      <c r="A3" s="20" t="s">
        <v>238</v>
      </c>
      <c r="B3" s="16">
        <v>1.8449074074074073E-2</v>
      </c>
      <c r="C3" s="12" t="s">
        <v>21</v>
      </c>
      <c r="D3" s="12" t="s">
        <v>24</v>
      </c>
      <c r="E3" s="13">
        <v>15</v>
      </c>
      <c r="F3" s="14">
        <f>E3-5</f>
        <v>10</v>
      </c>
    </row>
    <row r="4" spans="1:10" ht="15.75" customHeight="1">
      <c r="A4" s="20" t="s">
        <v>238</v>
      </c>
      <c r="B4" s="16">
        <v>1.9305555555555555E-2</v>
      </c>
      <c r="C4" s="12" t="s">
        <v>18</v>
      </c>
      <c r="D4" s="12" t="s">
        <v>241</v>
      </c>
      <c r="E4" s="13">
        <v>12</v>
      </c>
      <c r="F4" s="13">
        <v>9</v>
      </c>
    </row>
    <row r="5" spans="1:10" ht="15.75" customHeight="1">
      <c r="A5" s="20" t="s">
        <v>238</v>
      </c>
      <c r="B5" s="16">
        <v>2.3402777777777779E-2</v>
      </c>
      <c r="C5" s="12" t="s">
        <v>19</v>
      </c>
      <c r="D5" s="12" t="s">
        <v>241</v>
      </c>
      <c r="E5" s="13">
        <v>4</v>
      </c>
      <c r="F5" s="14">
        <f>E5--3</f>
        <v>7</v>
      </c>
    </row>
    <row r="6" spans="1:10" ht="15.75" customHeight="1">
      <c r="A6" s="20" t="s">
        <v>238</v>
      </c>
      <c r="B6" s="16">
        <v>2.6932870370370371E-2</v>
      </c>
      <c r="C6" s="12" t="s">
        <v>21</v>
      </c>
      <c r="D6" s="12" t="s">
        <v>241</v>
      </c>
      <c r="E6" s="13">
        <v>15</v>
      </c>
      <c r="F6" s="14">
        <f>E6-3</f>
        <v>12</v>
      </c>
    </row>
    <row r="7" spans="1:10" ht="15.75" customHeight="1">
      <c r="A7" s="20" t="s">
        <v>238</v>
      </c>
      <c r="B7" s="16">
        <v>3.3773148148148149E-2</v>
      </c>
      <c r="C7" s="12" t="s">
        <v>14</v>
      </c>
      <c r="D7" s="12" t="s">
        <v>78</v>
      </c>
      <c r="E7" s="13">
        <v>8</v>
      </c>
      <c r="F7" s="14">
        <f>E7-2</f>
        <v>6</v>
      </c>
    </row>
    <row r="8" spans="1:10" ht="15.75" customHeight="1">
      <c r="A8" s="20" t="s">
        <v>238</v>
      </c>
      <c r="B8" s="16">
        <v>3.5717592592592592E-2</v>
      </c>
      <c r="C8" s="12" t="s">
        <v>19</v>
      </c>
      <c r="D8" s="12" t="s">
        <v>245</v>
      </c>
      <c r="E8" s="14">
        <f>F8+6</f>
        <v>25</v>
      </c>
      <c r="F8" s="13">
        <v>19</v>
      </c>
    </row>
    <row r="9" spans="1:10" ht="15.75" customHeight="1">
      <c r="A9" s="20" t="s">
        <v>238</v>
      </c>
      <c r="B9" s="16">
        <v>3.6736111111111108E-2</v>
      </c>
      <c r="C9" s="12" t="s">
        <v>21</v>
      </c>
      <c r="D9" s="12" t="s">
        <v>109</v>
      </c>
      <c r="E9" s="13">
        <v>15</v>
      </c>
      <c r="F9" s="14">
        <f>E9-0</f>
        <v>15</v>
      </c>
    </row>
    <row r="10" spans="1:10" ht="15.75" customHeight="1">
      <c r="A10" s="20" t="s">
        <v>238</v>
      </c>
      <c r="B10" s="16">
        <v>3.9386574074074074E-2</v>
      </c>
      <c r="C10" s="12" t="s">
        <v>18</v>
      </c>
      <c r="D10" s="12" t="s">
        <v>68</v>
      </c>
      <c r="E10" s="13">
        <v>20</v>
      </c>
      <c r="F10" s="14">
        <f>E10-1</f>
        <v>19</v>
      </c>
    </row>
    <row r="11" spans="1:10" ht="15.75" customHeight="1">
      <c r="A11" s="20" t="s">
        <v>238</v>
      </c>
      <c r="B11" s="16">
        <v>3.9409722222222221E-2</v>
      </c>
      <c r="C11" s="12" t="s">
        <v>14</v>
      </c>
      <c r="D11" s="12" t="s">
        <v>68</v>
      </c>
      <c r="E11" s="13">
        <v>13</v>
      </c>
      <c r="F11" s="14">
        <f>E11-2</f>
        <v>11</v>
      </c>
    </row>
    <row r="12" spans="1:10" ht="15.75" customHeight="1">
      <c r="A12" s="20" t="s">
        <v>238</v>
      </c>
      <c r="B12" s="16">
        <v>5.2164351851851851E-2</v>
      </c>
      <c r="C12" s="12" t="s">
        <v>14</v>
      </c>
      <c r="D12" s="12" t="s">
        <v>246</v>
      </c>
      <c r="E12" s="13" t="s">
        <v>20</v>
      </c>
      <c r="F12" s="13">
        <v>1</v>
      </c>
    </row>
    <row r="13" spans="1:10" ht="15.75" customHeight="1">
      <c r="A13" s="20" t="s">
        <v>238</v>
      </c>
      <c r="B13" s="16">
        <v>5.2245370370370373E-2</v>
      </c>
      <c r="C13" s="12" t="s">
        <v>13</v>
      </c>
      <c r="D13" s="12" t="s">
        <v>246</v>
      </c>
      <c r="E13" s="13">
        <v>21</v>
      </c>
      <c r="F13" s="13">
        <v>19</v>
      </c>
    </row>
    <row r="14" spans="1:10" ht="15.75" customHeight="1">
      <c r="A14" s="20" t="s">
        <v>238</v>
      </c>
      <c r="B14" s="16">
        <v>5.9293981481481482E-2</v>
      </c>
      <c r="C14" s="12" t="s">
        <v>23</v>
      </c>
      <c r="D14" s="12" t="s">
        <v>24</v>
      </c>
      <c r="E14" s="13">
        <v>20</v>
      </c>
      <c r="F14" s="14">
        <f t="shared" ref="F14:F15" si="0">E14-5</f>
        <v>15</v>
      </c>
    </row>
    <row r="15" spans="1:10" ht="15.75" customHeight="1">
      <c r="A15" s="20" t="s">
        <v>238</v>
      </c>
      <c r="B15" s="16">
        <v>5.9791666666666667E-2</v>
      </c>
      <c r="C15" s="12" t="s">
        <v>14</v>
      </c>
      <c r="D15" s="12" t="s">
        <v>24</v>
      </c>
      <c r="E15" s="13">
        <v>14</v>
      </c>
      <c r="F15" s="14">
        <f t="shared" si="0"/>
        <v>9</v>
      </c>
    </row>
    <row r="16" spans="1:10" ht="15.75" customHeight="1">
      <c r="A16" s="20" t="s">
        <v>238</v>
      </c>
      <c r="B16" s="16">
        <v>6.2754629629629632E-2</v>
      </c>
      <c r="C16" s="12" t="s">
        <v>19</v>
      </c>
      <c r="D16" s="12" t="s">
        <v>25</v>
      </c>
      <c r="E16" s="13">
        <v>19</v>
      </c>
      <c r="F16" s="14">
        <f>E16-0</f>
        <v>19</v>
      </c>
    </row>
    <row r="17" spans="1:10" ht="15.75" customHeight="1">
      <c r="A17" s="20" t="s">
        <v>238</v>
      </c>
      <c r="B17" s="16">
        <v>7.7789351851851846E-2</v>
      </c>
      <c r="C17" s="12" t="s">
        <v>23</v>
      </c>
      <c r="D17" s="12" t="s">
        <v>15</v>
      </c>
      <c r="E17" s="13">
        <v>19</v>
      </c>
      <c r="F17" s="14">
        <f t="shared" ref="F17:F19" si="1">E17-3</f>
        <v>16</v>
      </c>
    </row>
    <row r="18" spans="1:10" ht="15.75" customHeight="1">
      <c r="A18" s="20" t="s">
        <v>238</v>
      </c>
      <c r="B18" s="16">
        <v>7.7812500000000007E-2</v>
      </c>
      <c r="C18" s="12" t="s">
        <v>18</v>
      </c>
      <c r="D18" s="12" t="s">
        <v>15</v>
      </c>
      <c r="E18" s="13">
        <v>17</v>
      </c>
      <c r="F18" s="14">
        <f t="shared" si="1"/>
        <v>14</v>
      </c>
    </row>
    <row r="19" spans="1:10" ht="15.75" customHeight="1">
      <c r="A19" s="20" t="s">
        <v>238</v>
      </c>
      <c r="B19" s="16">
        <v>7.8761574074074067E-2</v>
      </c>
      <c r="C19" s="12" t="s">
        <v>21</v>
      </c>
      <c r="D19" s="12" t="s">
        <v>15</v>
      </c>
      <c r="E19" s="13">
        <v>10</v>
      </c>
      <c r="F19" s="14">
        <f t="shared" si="1"/>
        <v>7</v>
      </c>
    </row>
    <row r="20" spans="1:10" ht="15.75" customHeight="1">
      <c r="A20" s="20" t="s">
        <v>238</v>
      </c>
      <c r="B20" s="16">
        <v>7.8865740740740736E-2</v>
      </c>
      <c r="C20" s="12" t="s">
        <v>13</v>
      </c>
      <c r="D20" s="12" t="s">
        <v>15</v>
      </c>
      <c r="E20" s="13">
        <v>9</v>
      </c>
      <c r="F20" s="14">
        <f>E20-0</f>
        <v>9</v>
      </c>
    </row>
    <row r="21" spans="1:10" ht="15.75" customHeight="1">
      <c r="A21" s="20" t="s">
        <v>238</v>
      </c>
      <c r="B21" s="16">
        <v>7.9155092592592596E-2</v>
      </c>
      <c r="C21" s="12" t="s">
        <v>14</v>
      </c>
      <c r="D21" s="12" t="s">
        <v>15</v>
      </c>
      <c r="E21" s="13">
        <v>7</v>
      </c>
      <c r="F21" s="14">
        <f>E21-3</f>
        <v>4</v>
      </c>
    </row>
    <row r="22" spans="1:10" ht="15.75" customHeight="1">
      <c r="A22" s="20" t="s">
        <v>238</v>
      </c>
      <c r="B22" s="16">
        <v>7.9722222222222222E-2</v>
      </c>
      <c r="C22" s="12" t="s">
        <v>13</v>
      </c>
      <c r="D22" s="12" t="s">
        <v>15</v>
      </c>
      <c r="E22" s="13" t="s">
        <v>38</v>
      </c>
      <c r="F22" s="13" t="s">
        <v>38</v>
      </c>
      <c r="J22" s="12" t="s">
        <v>56</v>
      </c>
    </row>
    <row r="23" spans="1:10" ht="15.75" customHeight="1">
      <c r="A23" s="20" t="s">
        <v>238</v>
      </c>
      <c r="B23" s="16">
        <v>7.9722222222222222E-2</v>
      </c>
      <c r="C23" s="12" t="s">
        <v>13</v>
      </c>
      <c r="D23" s="12" t="s">
        <v>15</v>
      </c>
      <c r="E23" s="13">
        <v>9</v>
      </c>
      <c r="F23" s="14">
        <f>E23-0</f>
        <v>9</v>
      </c>
      <c r="J23" s="12" t="s">
        <v>57</v>
      </c>
    </row>
    <row r="24" spans="1:10" ht="15.75" customHeight="1">
      <c r="A24" s="20" t="s">
        <v>238</v>
      </c>
      <c r="B24" s="16">
        <v>8.0844907407407407E-2</v>
      </c>
      <c r="C24" s="12" t="s">
        <v>14</v>
      </c>
      <c r="D24" s="12" t="s">
        <v>15</v>
      </c>
      <c r="E24" s="13">
        <v>13</v>
      </c>
      <c r="F24" s="14">
        <f t="shared" ref="F24:F27" si="2">E24-3</f>
        <v>10</v>
      </c>
    </row>
    <row r="25" spans="1:10" ht="15.75" customHeight="1">
      <c r="A25" s="20" t="s">
        <v>238</v>
      </c>
      <c r="B25" s="16">
        <v>8.2245370370370371E-2</v>
      </c>
      <c r="C25" s="12" t="s">
        <v>23</v>
      </c>
      <c r="D25" s="12" t="s">
        <v>15</v>
      </c>
      <c r="E25" s="13">
        <v>14</v>
      </c>
      <c r="F25" s="14">
        <f t="shared" si="2"/>
        <v>11</v>
      </c>
    </row>
    <row r="26" spans="1:10" ht="15.75" customHeight="1">
      <c r="A26" s="20" t="s">
        <v>238</v>
      </c>
      <c r="B26" s="16">
        <v>8.2256944444444438E-2</v>
      </c>
      <c r="C26" s="12" t="s">
        <v>18</v>
      </c>
      <c r="D26" s="12" t="s">
        <v>15</v>
      </c>
      <c r="E26" s="13">
        <v>5</v>
      </c>
      <c r="F26" s="14">
        <f t="shared" si="2"/>
        <v>2</v>
      </c>
    </row>
    <row r="27" spans="1:10" ht="15.75" customHeight="1">
      <c r="A27" s="20" t="s">
        <v>238</v>
      </c>
      <c r="B27" s="16">
        <v>8.3460648148148145E-2</v>
      </c>
      <c r="C27" s="12" t="s">
        <v>23</v>
      </c>
      <c r="D27" s="12" t="s">
        <v>15</v>
      </c>
      <c r="E27" s="13">
        <v>6</v>
      </c>
      <c r="F27" s="14">
        <f t="shared" si="2"/>
        <v>3</v>
      </c>
    </row>
    <row r="28" spans="1:10" ht="15.75" customHeight="1">
      <c r="A28" s="20" t="s">
        <v>238</v>
      </c>
      <c r="B28" s="16">
        <v>8.6122685185185191E-2</v>
      </c>
      <c r="C28" s="12" t="s">
        <v>21</v>
      </c>
      <c r="D28" s="12" t="s">
        <v>27</v>
      </c>
      <c r="E28" s="13">
        <v>5</v>
      </c>
      <c r="F28" s="15"/>
    </row>
    <row r="29" spans="1:10" ht="15.75" customHeight="1">
      <c r="A29" s="20" t="s">
        <v>238</v>
      </c>
      <c r="B29" s="16">
        <v>8.684027777777778E-2</v>
      </c>
      <c r="C29" s="12" t="s">
        <v>21</v>
      </c>
      <c r="D29" s="12" t="s">
        <v>34</v>
      </c>
      <c r="E29" s="13" t="s">
        <v>38</v>
      </c>
      <c r="F29" s="13" t="s">
        <v>38</v>
      </c>
      <c r="J29" s="12" t="s">
        <v>56</v>
      </c>
    </row>
    <row r="30" spans="1:10" ht="15.75" customHeight="1">
      <c r="A30" s="20" t="s">
        <v>238</v>
      </c>
      <c r="B30" s="16">
        <v>8.684027777777778E-2</v>
      </c>
      <c r="C30" s="12" t="s">
        <v>21</v>
      </c>
      <c r="D30" s="12" t="s">
        <v>34</v>
      </c>
      <c r="E30" s="13">
        <v>22</v>
      </c>
      <c r="F30" s="15"/>
      <c r="J30" s="12" t="s">
        <v>57</v>
      </c>
    </row>
    <row r="31" spans="1:10" ht="15.75" customHeight="1">
      <c r="A31" s="20" t="s">
        <v>238</v>
      </c>
      <c r="B31" s="16">
        <v>8.8414351851851855E-2</v>
      </c>
      <c r="C31" s="12" t="s">
        <v>21</v>
      </c>
      <c r="D31" s="12" t="s">
        <v>116</v>
      </c>
      <c r="E31" s="13" t="s">
        <v>38</v>
      </c>
      <c r="F31" s="13" t="s">
        <v>38</v>
      </c>
      <c r="J31" s="12" t="s">
        <v>56</v>
      </c>
    </row>
    <row r="32" spans="1:10" ht="15.75" customHeight="1">
      <c r="A32" s="20" t="s">
        <v>238</v>
      </c>
      <c r="B32" s="16">
        <v>8.8414351851851855E-2</v>
      </c>
      <c r="C32" s="12" t="s">
        <v>21</v>
      </c>
      <c r="D32" s="12" t="s">
        <v>116</v>
      </c>
      <c r="E32" s="13">
        <v>13</v>
      </c>
      <c r="F32" s="15"/>
      <c r="J32" s="12" t="s">
        <v>57</v>
      </c>
    </row>
    <row r="33" spans="1:10" ht="15.75" customHeight="1">
      <c r="A33" s="20" t="s">
        <v>238</v>
      </c>
      <c r="B33" s="16">
        <v>8.9652777777777776E-2</v>
      </c>
      <c r="C33" s="12" t="s">
        <v>18</v>
      </c>
      <c r="D33" s="12" t="s">
        <v>33</v>
      </c>
      <c r="E33" s="13">
        <v>15</v>
      </c>
      <c r="F33" s="14">
        <f>E33-5</f>
        <v>10</v>
      </c>
      <c r="J33" s="12" t="s">
        <v>155</v>
      </c>
    </row>
    <row r="34" spans="1:10" ht="15.75" customHeight="1">
      <c r="A34" s="20" t="s">
        <v>238</v>
      </c>
      <c r="B34" s="16">
        <v>8.9733796296296298E-2</v>
      </c>
      <c r="C34" s="12" t="s">
        <v>21</v>
      </c>
      <c r="D34" s="12" t="s">
        <v>33</v>
      </c>
      <c r="E34" s="13">
        <v>18</v>
      </c>
      <c r="F34" s="14">
        <f t="shared" ref="F34:F35" si="3">E34-6</f>
        <v>12</v>
      </c>
      <c r="J34" s="12" t="s">
        <v>175</v>
      </c>
    </row>
    <row r="35" spans="1:10" ht="15.75" customHeight="1">
      <c r="A35" s="20" t="s">
        <v>238</v>
      </c>
      <c r="B35" s="16">
        <v>8.9803240740740739E-2</v>
      </c>
      <c r="C35" s="12" t="s">
        <v>21</v>
      </c>
      <c r="D35" s="12" t="s">
        <v>33</v>
      </c>
      <c r="E35" s="13">
        <v>24</v>
      </c>
      <c r="F35" s="14">
        <f t="shared" si="3"/>
        <v>18</v>
      </c>
      <c r="J35" s="12" t="s">
        <v>175</v>
      </c>
    </row>
    <row r="36" spans="1:10" ht="15.75" customHeight="1">
      <c r="A36" s="20" t="s">
        <v>238</v>
      </c>
      <c r="B36" s="16">
        <v>8.9826388888888886E-2</v>
      </c>
      <c r="C36" s="12" t="s">
        <v>21</v>
      </c>
      <c r="D36" s="12" t="s">
        <v>33</v>
      </c>
      <c r="E36" s="13" t="s">
        <v>17</v>
      </c>
      <c r="F36" s="13">
        <v>20</v>
      </c>
      <c r="G36" s="12" t="s">
        <v>40</v>
      </c>
      <c r="J36" s="12" t="s">
        <v>175</v>
      </c>
    </row>
    <row r="37" spans="1:10" ht="15.75" customHeight="1">
      <c r="A37" s="20" t="s">
        <v>238</v>
      </c>
      <c r="B37" s="16">
        <v>9.0081018518518519E-2</v>
      </c>
      <c r="C37" s="12" t="s">
        <v>21</v>
      </c>
      <c r="D37" s="12" t="s">
        <v>28</v>
      </c>
      <c r="E37" s="13">
        <v>37</v>
      </c>
      <c r="F37" s="15"/>
      <c r="H37" s="12" t="s">
        <v>262</v>
      </c>
      <c r="I37" s="12">
        <v>1</v>
      </c>
    </row>
    <row r="38" spans="1:10" ht="15.75" customHeight="1">
      <c r="A38" s="20" t="s">
        <v>238</v>
      </c>
      <c r="B38" s="16">
        <v>9.0972222222222218E-2</v>
      </c>
      <c r="C38" s="12" t="s">
        <v>14</v>
      </c>
      <c r="D38" s="12" t="s">
        <v>167</v>
      </c>
      <c r="E38" s="13">
        <v>9</v>
      </c>
      <c r="F38" s="15"/>
    </row>
    <row r="39" spans="1:10" ht="15.75" customHeight="1">
      <c r="A39" s="20" t="s">
        <v>238</v>
      </c>
      <c r="B39" s="16">
        <v>9.1261574074074078E-2</v>
      </c>
      <c r="C39" s="12" t="s">
        <v>14</v>
      </c>
      <c r="D39" s="12" t="s">
        <v>30</v>
      </c>
      <c r="E39" s="14">
        <f>F39+6</f>
        <v>21</v>
      </c>
      <c r="F39" s="13">
        <v>15</v>
      </c>
      <c r="J39" s="12" t="s">
        <v>264</v>
      </c>
    </row>
    <row r="40" spans="1:10" ht="15.75" customHeight="1">
      <c r="A40" s="20" t="s">
        <v>238</v>
      </c>
      <c r="B40" s="16">
        <v>9.1354166666666667E-2</v>
      </c>
      <c r="C40" s="12" t="s">
        <v>14</v>
      </c>
      <c r="D40" s="12" t="s">
        <v>28</v>
      </c>
      <c r="E40" s="13">
        <v>5</v>
      </c>
      <c r="F40" s="15"/>
      <c r="H40" s="12" t="s">
        <v>266</v>
      </c>
    </row>
    <row r="41" spans="1:10" ht="15.75" customHeight="1">
      <c r="A41" s="20" t="s">
        <v>238</v>
      </c>
      <c r="B41" s="16">
        <v>9.1967592592592587E-2</v>
      </c>
      <c r="C41" s="12" t="s">
        <v>13</v>
      </c>
      <c r="D41" s="12" t="s">
        <v>33</v>
      </c>
      <c r="E41" s="13">
        <v>19</v>
      </c>
      <c r="F41" s="14">
        <f>E41-6</f>
        <v>13</v>
      </c>
      <c r="J41" s="12" t="s">
        <v>120</v>
      </c>
    </row>
    <row r="42" spans="1:10" ht="15.75" customHeight="1">
      <c r="A42" s="20" t="s">
        <v>238</v>
      </c>
      <c r="B42" s="21">
        <v>9.2002314814814815E-2</v>
      </c>
      <c r="C42" s="19" t="s">
        <v>13</v>
      </c>
      <c r="D42" s="19" t="s">
        <v>28</v>
      </c>
      <c r="E42" s="13">
        <v>12</v>
      </c>
      <c r="F42" s="15"/>
      <c r="G42" s="15"/>
      <c r="H42" s="15" t="s">
        <v>270</v>
      </c>
      <c r="I42" s="15"/>
      <c r="J42" s="19"/>
    </row>
    <row r="43" spans="1:10" ht="15.75" customHeight="1">
      <c r="A43" s="20" t="s">
        <v>238</v>
      </c>
      <c r="B43" s="16">
        <v>9.268518518518519E-2</v>
      </c>
      <c r="C43" s="12" t="s">
        <v>21</v>
      </c>
      <c r="D43" s="12" t="s">
        <v>156</v>
      </c>
      <c r="E43" s="13" t="s">
        <v>38</v>
      </c>
      <c r="F43" s="13" t="s">
        <v>38</v>
      </c>
      <c r="J43" s="12" t="s">
        <v>271</v>
      </c>
    </row>
    <row r="44" spans="1:10" ht="15.75" customHeight="1">
      <c r="A44" s="20" t="s">
        <v>238</v>
      </c>
      <c r="B44" s="16">
        <v>9.3078703703703705E-2</v>
      </c>
      <c r="C44" s="12" t="s">
        <v>18</v>
      </c>
      <c r="D44" s="12" t="s">
        <v>101</v>
      </c>
      <c r="E44" s="13">
        <v>11</v>
      </c>
      <c r="F44" s="15"/>
      <c r="J44" s="12" t="s">
        <v>272</v>
      </c>
    </row>
    <row r="45" spans="1:10" ht="15.75" customHeight="1">
      <c r="A45" s="20" t="s">
        <v>238</v>
      </c>
      <c r="B45" s="16">
        <v>9.3599537037037037E-2</v>
      </c>
      <c r="C45" s="12" t="s">
        <v>18</v>
      </c>
      <c r="D45" s="12" t="s">
        <v>116</v>
      </c>
      <c r="E45" s="13">
        <v>5</v>
      </c>
      <c r="F45" s="14">
        <f>E45-1</f>
        <v>4</v>
      </c>
    </row>
    <row r="46" spans="1:10" ht="15.75" customHeight="1">
      <c r="A46" s="20" t="s">
        <v>238</v>
      </c>
      <c r="B46" s="16">
        <v>9.5185185185185192E-2</v>
      </c>
      <c r="C46" s="12" t="s">
        <v>19</v>
      </c>
      <c r="D46" s="12" t="s">
        <v>15</v>
      </c>
      <c r="E46" s="13">
        <v>19</v>
      </c>
      <c r="F46" s="14">
        <f>E46-0</f>
        <v>19</v>
      </c>
    </row>
    <row r="47" spans="1:10" ht="15.75" customHeight="1">
      <c r="A47" s="20" t="s">
        <v>238</v>
      </c>
      <c r="B47" s="16">
        <v>9.5590277777777774E-2</v>
      </c>
      <c r="C47" s="12" t="s">
        <v>19</v>
      </c>
      <c r="D47" s="12" t="s">
        <v>25</v>
      </c>
      <c r="E47" s="13">
        <v>18</v>
      </c>
      <c r="F47" s="13">
        <v>18</v>
      </c>
    </row>
    <row r="48" spans="1:10" ht="15.75" customHeight="1">
      <c r="A48" s="20" t="s">
        <v>238</v>
      </c>
      <c r="B48" s="16">
        <v>0.10024305555555556</v>
      </c>
      <c r="C48" s="12" t="s">
        <v>18</v>
      </c>
      <c r="D48" s="12" t="s">
        <v>101</v>
      </c>
      <c r="E48" s="13">
        <v>4</v>
      </c>
      <c r="F48" s="15"/>
      <c r="J48" s="12" t="s">
        <v>277</v>
      </c>
    </row>
    <row r="49" spans="1:10" ht="15.75" customHeight="1">
      <c r="A49" s="20" t="s">
        <v>238</v>
      </c>
      <c r="B49" s="16">
        <v>0.10171296296296296</v>
      </c>
      <c r="C49" s="12" t="s">
        <v>23</v>
      </c>
      <c r="D49" s="12" t="s">
        <v>24</v>
      </c>
      <c r="E49" s="13">
        <v>12</v>
      </c>
      <c r="F49" s="14">
        <f>E49-5</f>
        <v>7</v>
      </c>
    </row>
    <row r="50" spans="1:10" ht="15.75" customHeight="1">
      <c r="A50" s="20" t="s">
        <v>238</v>
      </c>
      <c r="B50" s="16">
        <v>0.1034375</v>
      </c>
      <c r="C50" s="12" t="s">
        <v>19</v>
      </c>
      <c r="D50" s="12" t="s">
        <v>15</v>
      </c>
      <c r="E50" s="13">
        <v>8</v>
      </c>
      <c r="F50" s="14">
        <f>E50-0</f>
        <v>8</v>
      </c>
    </row>
    <row r="51" spans="1:10" ht="15.75" customHeight="1">
      <c r="A51" s="20" t="s">
        <v>238</v>
      </c>
      <c r="B51" s="16">
        <v>0.10461805555555556</v>
      </c>
      <c r="C51" s="12" t="s">
        <v>18</v>
      </c>
      <c r="D51" s="12" t="s">
        <v>15</v>
      </c>
      <c r="E51" s="13">
        <v>6</v>
      </c>
      <c r="F51" s="14">
        <f t="shared" ref="F51:F52" si="4">E51-3</f>
        <v>3</v>
      </c>
    </row>
    <row r="52" spans="1:10" ht="15.75" customHeight="1">
      <c r="A52" s="20" t="s">
        <v>238</v>
      </c>
      <c r="B52" s="16">
        <v>0.10728009259259259</v>
      </c>
      <c r="C52" s="12" t="s">
        <v>21</v>
      </c>
      <c r="D52" s="12" t="s">
        <v>15</v>
      </c>
      <c r="E52" s="13">
        <v>12</v>
      </c>
      <c r="F52" s="14">
        <f t="shared" si="4"/>
        <v>9</v>
      </c>
    </row>
    <row r="53" spans="1:10" ht="15.75" customHeight="1">
      <c r="A53" s="20" t="s">
        <v>238</v>
      </c>
      <c r="B53" s="16">
        <v>0.10821759259259259</v>
      </c>
      <c r="C53" s="12" t="s">
        <v>23</v>
      </c>
      <c r="D53" s="12" t="s">
        <v>37</v>
      </c>
      <c r="E53" s="13" t="s">
        <v>38</v>
      </c>
      <c r="F53" s="13" t="s">
        <v>38</v>
      </c>
      <c r="J53" s="12" t="s">
        <v>56</v>
      </c>
    </row>
    <row r="54" spans="1:10" ht="15.75" customHeight="1">
      <c r="A54" s="20" t="s">
        <v>238</v>
      </c>
      <c r="B54" s="16">
        <v>0.10821759259259259</v>
      </c>
      <c r="C54" s="12" t="s">
        <v>23</v>
      </c>
      <c r="D54" s="12" t="s">
        <v>37</v>
      </c>
      <c r="E54" s="13" t="s">
        <v>17</v>
      </c>
      <c r="F54" s="13">
        <v>20</v>
      </c>
      <c r="J54" s="12" t="s">
        <v>57</v>
      </c>
    </row>
    <row r="55" spans="1:10" ht="15.75" customHeight="1">
      <c r="A55" s="20" t="s">
        <v>238</v>
      </c>
      <c r="B55" s="16">
        <v>0.10893518518518519</v>
      </c>
      <c r="C55" s="12" t="s">
        <v>23</v>
      </c>
      <c r="D55" s="12" t="s">
        <v>246</v>
      </c>
      <c r="E55" s="13">
        <v>6</v>
      </c>
      <c r="F55" s="14">
        <f>E55-0</f>
        <v>6</v>
      </c>
    </row>
    <row r="56" spans="1:10" ht="15.75" customHeight="1">
      <c r="A56" s="20" t="s">
        <v>238</v>
      </c>
      <c r="B56" s="16">
        <v>0.10942129629629629</v>
      </c>
      <c r="C56" s="12" t="s">
        <v>21</v>
      </c>
      <c r="D56" s="12" t="s">
        <v>246</v>
      </c>
      <c r="E56" s="13">
        <v>14</v>
      </c>
      <c r="F56" s="15"/>
    </row>
    <row r="57" spans="1:10" ht="15.75" customHeight="1">
      <c r="A57" s="20" t="s">
        <v>238</v>
      </c>
      <c r="B57" s="16">
        <v>0.11762731481481481</v>
      </c>
      <c r="C57" s="12" t="s">
        <v>18</v>
      </c>
      <c r="D57" s="12" t="s">
        <v>24</v>
      </c>
      <c r="E57" s="13" t="s">
        <v>17</v>
      </c>
      <c r="F57" s="13">
        <v>20</v>
      </c>
    </row>
    <row r="58" spans="1:10" ht="15.75" customHeight="1">
      <c r="A58" s="20" t="s">
        <v>238</v>
      </c>
      <c r="B58" s="16">
        <v>0.11827546296296296</v>
      </c>
      <c r="C58" s="12" t="s">
        <v>21</v>
      </c>
      <c r="D58" s="12" t="s">
        <v>24</v>
      </c>
      <c r="E58" s="13">
        <v>18</v>
      </c>
      <c r="F58" s="14">
        <f>E58-5</f>
        <v>13</v>
      </c>
    </row>
    <row r="59" spans="1:10" ht="13">
      <c r="A59" s="20" t="s">
        <v>238</v>
      </c>
      <c r="B59" s="16">
        <v>0.11959490740740741</v>
      </c>
      <c r="C59" s="12" t="s">
        <v>21</v>
      </c>
      <c r="D59" s="12" t="s">
        <v>116</v>
      </c>
      <c r="E59" s="13" t="s">
        <v>38</v>
      </c>
      <c r="F59" s="13" t="s">
        <v>38</v>
      </c>
      <c r="J59" s="12" t="s">
        <v>56</v>
      </c>
    </row>
    <row r="60" spans="1:10" ht="13">
      <c r="A60" s="20" t="s">
        <v>238</v>
      </c>
      <c r="B60" s="16">
        <v>0.11959490740740741</v>
      </c>
      <c r="C60" s="12" t="s">
        <v>21</v>
      </c>
      <c r="D60" s="12" t="s">
        <v>116</v>
      </c>
      <c r="E60" s="13">
        <v>20</v>
      </c>
      <c r="F60" s="15"/>
      <c r="J60" s="12" t="s">
        <v>57</v>
      </c>
    </row>
    <row r="61" spans="1:10" ht="13">
      <c r="A61" s="20" t="s">
        <v>238</v>
      </c>
      <c r="B61" s="16">
        <v>0.12314814814814815</v>
      </c>
      <c r="C61" s="12" t="s">
        <v>21</v>
      </c>
      <c r="D61" s="12" t="s">
        <v>24</v>
      </c>
      <c r="E61" s="13">
        <v>23</v>
      </c>
      <c r="F61" s="14">
        <f>E61-5</f>
        <v>18</v>
      </c>
    </row>
    <row r="62" spans="1:10" ht="13">
      <c r="A62" s="20" t="s">
        <v>238</v>
      </c>
      <c r="B62" s="16">
        <v>0.12788194444444445</v>
      </c>
      <c r="C62" s="12" t="s">
        <v>19</v>
      </c>
      <c r="D62" s="12" t="s">
        <v>34</v>
      </c>
      <c r="E62" s="13" t="s">
        <v>20</v>
      </c>
      <c r="F62" s="13">
        <v>1</v>
      </c>
    </row>
    <row r="63" spans="1:10" ht="13">
      <c r="A63" s="20" t="s">
        <v>238</v>
      </c>
      <c r="B63" s="16">
        <v>0.13061342592592592</v>
      </c>
      <c r="C63" s="12" t="s">
        <v>14</v>
      </c>
      <c r="D63" s="12" t="s">
        <v>37</v>
      </c>
      <c r="E63" s="13">
        <v>17</v>
      </c>
      <c r="F63" s="13">
        <f>E63-4</f>
        <v>13</v>
      </c>
    </row>
    <row r="64" spans="1:10" ht="13">
      <c r="A64" s="20" t="s">
        <v>238</v>
      </c>
      <c r="B64" s="16">
        <v>0.13306712962962963</v>
      </c>
      <c r="C64" s="12" t="s">
        <v>21</v>
      </c>
      <c r="D64" s="12" t="s">
        <v>68</v>
      </c>
      <c r="E64" s="13">
        <v>20</v>
      </c>
      <c r="F64" s="15"/>
    </row>
    <row r="65" spans="1:6" ht="13">
      <c r="A65" s="20" t="s">
        <v>238</v>
      </c>
      <c r="B65" s="16">
        <v>0.13853009259259258</v>
      </c>
      <c r="C65" s="12" t="s">
        <v>19</v>
      </c>
      <c r="D65" s="12" t="s">
        <v>31</v>
      </c>
      <c r="E65" s="13">
        <v>0</v>
      </c>
      <c r="F65" s="13">
        <v>3</v>
      </c>
    </row>
    <row r="66" spans="1:6" ht="13">
      <c r="A66" s="20" t="s">
        <v>238</v>
      </c>
      <c r="B66" s="16">
        <v>0.14027777777777778</v>
      </c>
      <c r="C66" s="12" t="s">
        <v>21</v>
      </c>
      <c r="D66" s="12" t="s">
        <v>24</v>
      </c>
      <c r="E66" s="13">
        <v>17</v>
      </c>
      <c r="F66" s="14">
        <f>E66-5</f>
        <v>12</v>
      </c>
    </row>
    <row r="67" spans="1:6" ht="13">
      <c r="A67" s="20" t="s">
        <v>238</v>
      </c>
      <c r="B67" s="16">
        <v>0.14287037037037037</v>
      </c>
      <c r="C67" s="12" t="s">
        <v>18</v>
      </c>
      <c r="D67" s="12" t="s">
        <v>31</v>
      </c>
      <c r="E67" s="13">
        <v>10</v>
      </c>
      <c r="F67" s="14">
        <f>E67-3</f>
        <v>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0">
    <outlinePr summaryBelow="0" summaryRight="0"/>
  </sheetPr>
  <dimension ref="A1:J11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7.33203125" customWidth="1"/>
    <col min="3" max="3" width="9.5" customWidth="1"/>
    <col min="4" max="4" width="17.33203125" customWidth="1"/>
    <col min="5" max="5" width="10.5" customWidth="1"/>
    <col min="6" max="6" width="12.5" customWidth="1"/>
    <col min="7" max="7" width="5.1640625" customWidth="1"/>
    <col min="8" max="8" width="39" customWidth="1"/>
    <col min="9" max="9" width="6.33203125" customWidth="1"/>
    <col min="10" max="10" width="46.6640625" customWidth="1"/>
  </cols>
  <sheetData>
    <row r="1" spans="1:10" ht="15.75" customHeight="1">
      <c r="A1" s="43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</row>
    <row r="2" spans="1:10" ht="15.75" customHeight="1">
      <c r="A2" s="12" t="s">
        <v>2487</v>
      </c>
      <c r="B2" s="16">
        <v>1.5925925925925927E-2</v>
      </c>
      <c r="C2" s="12" t="s">
        <v>14</v>
      </c>
      <c r="D2" s="12" t="s">
        <v>15</v>
      </c>
      <c r="E2" s="36">
        <v>15</v>
      </c>
      <c r="F2" s="37">
        <f>E2-3</f>
        <v>12</v>
      </c>
    </row>
    <row r="3" spans="1:10" ht="15.75" customHeight="1">
      <c r="A3" s="12" t="s">
        <v>2487</v>
      </c>
      <c r="B3" s="16">
        <v>1.5995370370370372E-2</v>
      </c>
      <c r="C3" s="12" t="s">
        <v>13</v>
      </c>
      <c r="D3" s="12" t="s">
        <v>15</v>
      </c>
      <c r="E3" s="36">
        <v>17</v>
      </c>
      <c r="F3" s="49">
        <f>E3-2</f>
        <v>15</v>
      </c>
    </row>
    <row r="4" spans="1:10" ht="15.75" customHeight="1">
      <c r="A4" s="12" t="s">
        <v>2487</v>
      </c>
      <c r="B4" s="16">
        <v>1.6053240740740739E-2</v>
      </c>
      <c r="C4" s="12" t="s">
        <v>18</v>
      </c>
      <c r="D4" s="12" t="s">
        <v>60</v>
      </c>
      <c r="E4" s="36">
        <v>3</v>
      </c>
      <c r="F4" s="37">
        <f>E4-1</f>
        <v>2</v>
      </c>
    </row>
    <row r="5" spans="1:10" ht="15.75" customHeight="1">
      <c r="A5" s="12" t="s">
        <v>2487</v>
      </c>
      <c r="B5" s="16">
        <v>1.6053240740740739E-2</v>
      </c>
      <c r="C5" s="12" t="s">
        <v>18</v>
      </c>
      <c r="D5" s="12" t="s">
        <v>60</v>
      </c>
      <c r="E5" s="36" t="s">
        <v>38</v>
      </c>
      <c r="F5" s="36" t="s">
        <v>38</v>
      </c>
      <c r="J5" s="12" t="s">
        <v>2200</v>
      </c>
    </row>
    <row r="6" spans="1:10" ht="15.75" customHeight="1">
      <c r="A6" s="12" t="s">
        <v>2487</v>
      </c>
      <c r="B6" s="16">
        <v>2.0914351851851851E-2</v>
      </c>
      <c r="C6" s="12" t="s">
        <v>13</v>
      </c>
      <c r="D6" s="12" t="s">
        <v>33</v>
      </c>
      <c r="E6" s="36">
        <v>24</v>
      </c>
      <c r="F6" s="49">
        <f t="shared" ref="F6:F9" si="0">E6-9</f>
        <v>15</v>
      </c>
      <c r="J6" s="12" t="s">
        <v>2488</v>
      </c>
    </row>
    <row r="7" spans="1:10" ht="15.75" customHeight="1">
      <c r="A7" s="12" t="s">
        <v>2487</v>
      </c>
      <c r="B7" s="16">
        <v>2.0937500000000001E-2</v>
      </c>
      <c r="C7" s="12" t="s">
        <v>13</v>
      </c>
      <c r="D7" s="12" t="s">
        <v>33</v>
      </c>
      <c r="E7" s="36">
        <v>15</v>
      </c>
      <c r="F7" s="49">
        <f t="shared" si="0"/>
        <v>6</v>
      </c>
      <c r="J7" s="12" t="s">
        <v>2488</v>
      </c>
    </row>
    <row r="8" spans="1:10" ht="15.75" customHeight="1">
      <c r="A8" s="12" t="s">
        <v>2487</v>
      </c>
      <c r="B8" s="16">
        <v>2.2847222222222224E-2</v>
      </c>
      <c r="C8" s="12" t="s">
        <v>13</v>
      </c>
      <c r="D8" s="12" t="s">
        <v>34</v>
      </c>
      <c r="E8" s="36">
        <v>22</v>
      </c>
      <c r="F8" s="49">
        <f t="shared" si="0"/>
        <v>13</v>
      </c>
    </row>
    <row r="9" spans="1:10" ht="15.75" customHeight="1">
      <c r="A9" s="12" t="s">
        <v>2487</v>
      </c>
      <c r="B9" s="16">
        <v>2.2858796296296297E-2</v>
      </c>
      <c r="C9" s="12" t="s">
        <v>13</v>
      </c>
      <c r="D9" s="12" t="s">
        <v>34</v>
      </c>
      <c r="E9" s="36">
        <v>15</v>
      </c>
      <c r="F9" s="49">
        <f t="shared" si="0"/>
        <v>6</v>
      </c>
    </row>
    <row r="10" spans="1:10" ht="15.75" customHeight="1">
      <c r="A10" s="12" t="s">
        <v>2487</v>
      </c>
      <c r="B10" s="16">
        <v>4.2002314814814812E-2</v>
      </c>
      <c r="C10" s="12" t="s">
        <v>21</v>
      </c>
      <c r="D10" s="12" t="s">
        <v>24</v>
      </c>
      <c r="E10" s="36">
        <v>19</v>
      </c>
      <c r="F10" s="49">
        <f>E10-8</f>
        <v>11</v>
      </c>
    </row>
    <row r="11" spans="1:10" ht="15.75" customHeight="1">
      <c r="A11" s="12" t="s">
        <v>2487</v>
      </c>
      <c r="B11" s="16">
        <v>4.2025462962962966E-2</v>
      </c>
      <c r="C11" s="12" t="s">
        <v>888</v>
      </c>
      <c r="D11" s="12" t="s">
        <v>24</v>
      </c>
      <c r="E11" s="36" t="s">
        <v>17</v>
      </c>
      <c r="F11" s="36">
        <v>20</v>
      </c>
    </row>
    <row r="12" spans="1:10" ht="15.75" customHeight="1">
      <c r="A12" s="12" t="s">
        <v>2487</v>
      </c>
      <c r="B12" s="16">
        <v>4.8159722222222222E-2</v>
      </c>
      <c r="C12" s="12" t="s">
        <v>18</v>
      </c>
      <c r="D12" s="12" t="s">
        <v>45</v>
      </c>
      <c r="E12" s="36">
        <v>32</v>
      </c>
      <c r="F12" s="49"/>
      <c r="J12" s="12" t="s">
        <v>2489</v>
      </c>
    </row>
    <row r="13" spans="1:10" ht="15.75" customHeight="1">
      <c r="A13" s="12" t="s">
        <v>2487</v>
      </c>
      <c r="B13" s="16">
        <v>4.9189814814814818E-2</v>
      </c>
      <c r="C13" s="12" t="s">
        <v>14</v>
      </c>
      <c r="D13" s="12" t="s">
        <v>24</v>
      </c>
      <c r="E13" s="36">
        <v>11</v>
      </c>
      <c r="F13" s="49">
        <f>E13-3</f>
        <v>8</v>
      </c>
    </row>
    <row r="14" spans="1:10" ht="15.75" customHeight="1">
      <c r="A14" s="12" t="s">
        <v>2487</v>
      </c>
      <c r="B14" s="16">
        <v>5.4004629629629632E-2</v>
      </c>
      <c r="C14" s="12" t="s">
        <v>19</v>
      </c>
      <c r="D14" s="12" t="s">
        <v>22</v>
      </c>
      <c r="E14" s="36" t="s">
        <v>38</v>
      </c>
      <c r="F14" s="36" t="s">
        <v>38</v>
      </c>
      <c r="J14" s="12" t="s">
        <v>2193</v>
      </c>
    </row>
    <row r="15" spans="1:10" ht="15.75" customHeight="1">
      <c r="A15" s="12" t="s">
        <v>2487</v>
      </c>
      <c r="B15" s="16">
        <v>5.4004629629629632E-2</v>
      </c>
      <c r="C15" s="12" t="s">
        <v>19</v>
      </c>
      <c r="D15" s="12" t="s">
        <v>22</v>
      </c>
      <c r="E15" s="36">
        <v>32</v>
      </c>
      <c r="F15" s="49">
        <f>E15-13</f>
        <v>19</v>
      </c>
    </row>
    <row r="16" spans="1:10" ht="15.75" customHeight="1">
      <c r="A16" s="12" t="s">
        <v>2487</v>
      </c>
      <c r="B16" s="16">
        <v>5.7361111111111113E-2</v>
      </c>
      <c r="C16" s="12" t="s">
        <v>19</v>
      </c>
      <c r="D16" s="12" t="s">
        <v>37</v>
      </c>
      <c r="E16" s="36">
        <v>15</v>
      </c>
      <c r="F16" s="49">
        <f>E16-11</f>
        <v>4</v>
      </c>
    </row>
    <row r="17" spans="1:10" ht="15.75" customHeight="1">
      <c r="A17" s="12" t="s">
        <v>2487</v>
      </c>
      <c r="B17" s="16">
        <v>5.7372685185185186E-2</v>
      </c>
      <c r="C17" s="12" t="s">
        <v>18</v>
      </c>
      <c r="D17" s="12" t="s">
        <v>37</v>
      </c>
      <c r="E17" s="36">
        <v>6</v>
      </c>
      <c r="F17" s="49">
        <f>E17-1</f>
        <v>5</v>
      </c>
    </row>
    <row r="18" spans="1:10" ht="15.75" customHeight="1">
      <c r="A18" s="12" t="s">
        <v>2487</v>
      </c>
      <c r="B18" s="16">
        <v>5.8761574074074077E-2</v>
      </c>
      <c r="C18" s="12" t="s">
        <v>888</v>
      </c>
      <c r="D18" s="12" t="s">
        <v>24</v>
      </c>
      <c r="E18" s="36">
        <v>21</v>
      </c>
      <c r="F18" s="49">
        <f>E18-9</f>
        <v>12</v>
      </c>
    </row>
    <row r="19" spans="1:10" ht="15.75" customHeight="1">
      <c r="A19" s="12" t="s">
        <v>2487</v>
      </c>
      <c r="B19" s="16">
        <v>5.9606481481481483E-2</v>
      </c>
      <c r="C19" s="12" t="s">
        <v>21</v>
      </c>
      <c r="D19" s="12" t="s">
        <v>246</v>
      </c>
      <c r="E19" s="36">
        <f>F19+10</f>
        <v>13</v>
      </c>
      <c r="F19" s="36">
        <v>3</v>
      </c>
    </row>
    <row r="20" spans="1:10" ht="15.75" customHeight="1">
      <c r="A20" s="12" t="s">
        <v>2487</v>
      </c>
      <c r="B20" s="16">
        <v>6.3622685185185185E-2</v>
      </c>
      <c r="C20" s="12" t="s">
        <v>14</v>
      </c>
      <c r="D20" s="12" t="s">
        <v>37</v>
      </c>
      <c r="E20" s="36" t="s">
        <v>17</v>
      </c>
      <c r="F20" s="36">
        <v>20</v>
      </c>
      <c r="J20" s="12" t="s">
        <v>2483</v>
      </c>
    </row>
    <row r="21" spans="1:10" ht="15.75" customHeight="1">
      <c r="A21" s="12" t="s">
        <v>2487</v>
      </c>
      <c r="B21" s="16">
        <v>6.5960648148148143E-2</v>
      </c>
      <c r="C21" s="12" t="s">
        <v>21</v>
      </c>
      <c r="D21" s="12" t="s">
        <v>37</v>
      </c>
      <c r="E21" s="36">
        <v>15</v>
      </c>
      <c r="F21" s="36" t="s">
        <v>38</v>
      </c>
      <c r="J21" s="12" t="s">
        <v>2483</v>
      </c>
    </row>
    <row r="22" spans="1:10" ht="15.75" customHeight="1">
      <c r="A22" s="12" t="s">
        <v>2487</v>
      </c>
      <c r="B22" s="16">
        <v>6.958333333333333E-2</v>
      </c>
      <c r="C22" s="12" t="s">
        <v>21</v>
      </c>
      <c r="D22" s="12" t="s">
        <v>37</v>
      </c>
      <c r="E22" s="36">
        <v>26</v>
      </c>
      <c r="F22" s="36" t="s">
        <v>38</v>
      </c>
      <c r="J22" s="12" t="s">
        <v>2483</v>
      </c>
    </row>
    <row r="23" spans="1:10" ht="15.75" customHeight="1">
      <c r="A23" s="12" t="s">
        <v>2487</v>
      </c>
      <c r="B23" s="16">
        <v>8.8124999999999995E-2</v>
      </c>
      <c r="C23" s="12" t="s">
        <v>888</v>
      </c>
      <c r="D23" s="12" t="s">
        <v>15</v>
      </c>
      <c r="E23" s="36">
        <v>20</v>
      </c>
      <c r="F23" s="49">
        <f>E23-9</f>
        <v>11</v>
      </c>
    </row>
    <row r="24" spans="1:10" ht="15.75" customHeight="1">
      <c r="A24" s="12" t="s">
        <v>2487</v>
      </c>
      <c r="B24" s="16">
        <v>8.8229166666666664E-2</v>
      </c>
      <c r="C24" s="12" t="s">
        <v>18</v>
      </c>
      <c r="D24" s="12" t="s">
        <v>15</v>
      </c>
      <c r="E24" s="36">
        <v>10</v>
      </c>
      <c r="F24" s="36" t="s">
        <v>38</v>
      </c>
      <c r="J24" s="12" t="s">
        <v>2483</v>
      </c>
    </row>
    <row r="25" spans="1:10" ht="15.75" customHeight="1">
      <c r="A25" s="12" t="s">
        <v>2487</v>
      </c>
      <c r="B25" s="16">
        <v>8.9120370370370364E-2</v>
      </c>
      <c r="C25" s="12" t="s">
        <v>14</v>
      </c>
      <c r="D25" s="12" t="s">
        <v>37</v>
      </c>
      <c r="E25" s="36">
        <v>18</v>
      </c>
      <c r="F25" s="36" t="s">
        <v>38</v>
      </c>
      <c r="J25" s="12" t="s">
        <v>2483</v>
      </c>
    </row>
    <row r="26" spans="1:10" ht="15.75" customHeight="1">
      <c r="A26" s="12" t="s">
        <v>2487</v>
      </c>
      <c r="B26" s="16">
        <v>9.0185185185185188E-2</v>
      </c>
      <c r="C26" s="12" t="s">
        <v>13</v>
      </c>
      <c r="D26" s="12" t="s">
        <v>69</v>
      </c>
      <c r="E26" s="36">
        <v>14</v>
      </c>
      <c r="F26" s="49">
        <f>E26--2</f>
        <v>16</v>
      </c>
    </row>
    <row r="27" spans="1:10" ht="15.75" customHeight="1">
      <c r="A27" s="12" t="s">
        <v>2487</v>
      </c>
      <c r="B27" s="16">
        <v>9.436342592592592E-2</v>
      </c>
      <c r="C27" s="12" t="s">
        <v>13</v>
      </c>
      <c r="D27" s="12" t="s">
        <v>52</v>
      </c>
      <c r="E27" s="36" t="s">
        <v>17</v>
      </c>
      <c r="F27" s="36">
        <v>20</v>
      </c>
    </row>
    <row r="28" spans="1:10" ht="15.75" customHeight="1">
      <c r="A28" s="12" t="s">
        <v>2487</v>
      </c>
      <c r="B28" s="16">
        <v>9.4386574074074067E-2</v>
      </c>
      <c r="C28" s="12" t="s">
        <v>14</v>
      </c>
      <c r="D28" s="12" t="s">
        <v>52</v>
      </c>
      <c r="E28" s="36">
        <v>18</v>
      </c>
      <c r="F28" s="49">
        <f>E28-9</f>
        <v>9</v>
      </c>
    </row>
    <row r="29" spans="1:10" ht="15.75" customHeight="1">
      <c r="A29" s="12" t="s">
        <v>2487</v>
      </c>
      <c r="B29" s="16">
        <v>9.4398148148148148E-2</v>
      </c>
      <c r="C29" s="12" t="s">
        <v>21</v>
      </c>
      <c r="D29" s="12" t="s">
        <v>52</v>
      </c>
      <c r="E29" s="36">
        <v>20</v>
      </c>
      <c r="F29" s="49">
        <f>E29-2</f>
        <v>18</v>
      </c>
    </row>
    <row r="30" spans="1:10" ht="15.75" customHeight="1">
      <c r="A30" s="12" t="s">
        <v>2487</v>
      </c>
      <c r="B30" s="16">
        <v>9.4409722222222228E-2</v>
      </c>
      <c r="C30" s="12" t="s">
        <v>19</v>
      </c>
      <c r="D30" s="12" t="s">
        <v>52</v>
      </c>
      <c r="E30" s="36">
        <v>20</v>
      </c>
      <c r="F30" s="49">
        <f>E30-9</f>
        <v>11</v>
      </c>
    </row>
    <row r="31" spans="1:10" ht="15.75" customHeight="1">
      <c r="A31" s="12" t="s">
        <v>2487</v>
      </c>
      <c r="B31" s="16">
        <v>9.4421296296296295E-2</v>
      </c>
      <c r="C31" s="12" t="s">
        <v>18</v>
      </c>
      <c r="D31" s="12" t="s">
        <v>52</v>
      </c>
      <c r="E31" s="36">
        <v>13</v>
      </c>
      <c r="F31" s="49">
        <f>E31-4</f>
        <v>9</v>
      </c>
    </row>
    <row r="32" spans="1:10" ht="15.75" customHeight="1">
      <c r="A32" s="12" t="s">
        <v>2487</v>
      </c>
      <c r="B32" s="16">
        <v>9.4421296296296295E-2</v>
      </c>
      <c r="C32" s="12" t="s">
        <v>888</v>
      </c>
      <c r="D32" s="12" t="s">
        <v>52</v>
      </c>
      <c r="E32" s="36" t="s">
        <v>20</v>
      </c>
      <c r="F32" s="36">
        <v>1</v>
      </c>
      <c r="H32" s="12" t="s">
        <v>2492</v>
      </c>
    </row>
    <row r="33" spans="1:10" ht="15.75" customHeight="1">
      <c r="A33" s="12" t="s">
        <v>2487</v>
      </c>
      <c r="B33" s="16">
        <v>9.4918981481481479E-2</v>
      </c>
      <c r="C33" s="12" t="s">
        <v>888</v>
      </c>
      <c r="D33" s="12" t="s">
        <v>62</v>
      </c>
      <c r="E33" s="36" t="s">
        <v>20</v>
      </c>
      <c r="F33" s="36">
        <v>1</v>
      </c>
      <c r="J33" s="12" t="s">
        <v>2193</v>
      </c>
    </row>
    <row r="34" spans="1:10" ht="15.75" customHeight="1">
      <c r="A34" s="12" t="s">
        <v>2487</v>
      </c>
      <c r="B34" s="16">
        <v>9.4918981481481479E-2</v>
      </c>
      <c r="C34" s="12" t="s">
        <v>888</v>
      </c>
      <c r="D34" s="12" t="s">
        <v>62</v>
      </c>
      <c r="E34" s="36">
        <v>19</v>
      </c>
      <c r="F34" s="49">
        <f>E34-2</f>
        <v>17</v>
      </c>
    </row>
    <row r="35" spans="1:10" ht="15.75" customHeight="1">
      <c r="A35" s="12" t="s">
        <v>2487</v>
      </c>
      <c r="B35" s="16">
        <v>9.6516203703703701E-2</v>
      </c>
      <c r="C35" s="12" t="s">
        <v>14</v>
      </c>
      <c r="D35" s="12" t="s">
        <v>321</v>
      </c>
      <c r="E35" s="36" t="s">
        <v>38</v>
      </c>
      <c r="F35" s="36" t="s">
        <v>38</v>
      </c>
      <c r="J35" s="12" t="s">
        <v>2193</v>
      </c>
    </row>
    <row r="36" spans="1:10" ht="15.75" customHeight="1">
      <c r="A36" s="12" t="s">
        <v>2487</v>
      </c>
      <c r="B36" s="16">
        <v>9.6516203703703701E-2</v>
      </c>
      <c r="C36" s="12" t="s">
        <v>14</v>
      </c>
      <c r="D36" s="12" t="s">
        <v>321</v>
      </c>
      <c r="E36" s="36">
        <v>19</v>
      </c>
      <c r="F36" s="49">
        <f>E36-2</f>
        <v>17</v>
      </c>
    </row>
    <row r="37" spans="1:10" ht="15.75" customHeight="1">
      <c r="A37" s="12" t="s">
        <v>2487</v>
      </c>
      <c r="B37" s="16">
        <v>9.7268518518518518E-2</v>
      </c>
      <c r="C37" s="12" t="s">
        <v>13</v>
      </c>
      <c r="D37" s="12" t="s">
        <v>37</v>
      </c>
      <c r="E37" s="36">
        <v>17</v>
      </c>
      <c r="F37" s="49">
        <f>E37-6</f>
        <v>11</v>
      </c>
    </row>
    <row r="38" spans="1:10" ht="15.75" customHeight="1">
      <c r="A38" s="12" t="s">
        <v>2487</v>
      </c>
      <c r="B38" s="16">
        <v>9.9884259259259256E-2</v>
      </c>
      <c r="C38" s="12" t="s">
        <v>888</v>
      </c>
      <c r="D38" s="12" t="s">
        <v>15</v>
      </c>
      <c r="E38" s="36">
        <v>17</v>
      </c>
      <c r="F38" s="36" t="s">
        <v>38</v>
      </c>
      <c r="J38" s="12" t="s">
        <v>2483</v>
      </c>
    </row>
    <row r="39" spans="1:10" ht="15.75" customHeight="1">
      <c r="A39" s="12" t="s">
        <v>2487</v>
      </c>
      <c r="B39" s="16">
        <v>0.10166666666666667</v>
      </c>
      <c r="C39" s="12" t="s">
        <v>19</v>
      </c>
      <c r="D39" s="12" t="s">
        <v>15</v>
      </c>
      <c r="E39" s="36">
        <v>6</v>
      </c>
      <c r="F39" s="49">
        <f>E39-1</f>
        <v>5</v>
      </c>
    </row>
    <row r="40" spans="1:10" ht="15.75" customHeight="1">
      <c r="A40" s="12" t="s">
        <v>2487</v>
      </c>
      <c r="B40" s="16">
        <v>0.10344907407407407</v>
      </c>
      <c r="C40" s="12" t="s">
        <v>14</v>
      </c>
      <c r="D40" s="12" t="s">
        <v>16</v>
      </c>
      <c r="E40" s="36">
        <v>24</v>
      </c>
      <c r="F40" s="49">
        <f>E40-5</f>
        <v>19</v>
      </c>
    </row>
    <row r="41" spans="1:10" ht="15.75" customHeight="1">
      <c r="A41" s="12" t="s">
        <v>2487</v>
      </c>
      <c r="B41" s="16">
        <v>0.10347222222222222</v>
      </c>
      <c r="C41" s="12" t="s">
        <v>21</v>
      </c>
      <c r="D41" s="12" t="s">
        <v>16</v>
      </c>
      <c r="E41" s="36">
        <v>20</v>
      </c>
      <c r="F41" s="49">
        <f>E41-1</f>
        <v>19</v>
      </c>
    </row>
    <row r="42" spans="1:10" ht="15.75" customHeight="1">
      <c r="A42" s="12" t="s">
        <v>2487</v>
      </c>
      <c r="B42" s="16">
        <v>0.10356481481481482</v>
      </c>
      <c r="C42" s="12" t="s">
        <v>18</v>
      </c>
      <c r="D42" s="12" t="s">
        <v>16</v>
      </c>
      <c r="E42" s="36">
        <v>15</v>
      </c>
      <c r="F42" s="49">
        <f>E42-4</f>
        <v>11</v>
      </c>
    </row>
    <row r="43" spans="1:10" ht="15.75" customHeight="1">
      <c r="A43" s="12" t="s">
        <v>2487</v>
      </c>
      <c r="B43" s="16">
        <v>0.10357638888888888</v>
      </c>
      <c r="C43" s="12" t="s">
        <v>13</v>
      </c>
      <c r="D43" s="12" t="s">
        <v>16</v>
      </c>
      <c r="E43" s="36">
        <v>16</v>
      </c>
      <c r="F43" s="49">
        <f>E43-0</f>
        <v>16</v>
      </c>
    </row>
    <row r="44" spans="1:10" ht="15.75" customHeight="1">
      <c r="A44" s="12" t="s">
        <v>2487</v>
      </c>
      <c r="B44" s="16">
        <v>0.1037037037037037</v>
      </c>
      <c r="C44" s="12" t="s">
        <v>19</v>
      </c>
      <c r="D44" s="12" t="s">
        <v>16</v>
      </c>
      <c r="E44" s="36">
        <v>12</v>
      </c>
      <c r="F44" s="49">
        <f>E44-5</f>
        <v>7</v>
      </c>
    </row>
    <row r="45" spans="1:10" ht="15.75" customHeight="1">
      <c r="A45" s="12" t="s">
        <v>2487</v>
      </c>
      <c r="B45" s="16">
        <v>0.10373842592592593</v>
      </c>
      <c r="C45" s="12" t="s">
        <v>888</v>
      </c>
      <c r="D45" s="12" t="s">
        <v>16</v>
      </c>
      <c r="E45" s="36">
        <v>12</v>
      </c>
      <c r="F45" s="49">
        <f>E45-1</f>
        <v>11</v>
      </c>
    </row>
    <row r="46" spans="1:10" ht="15.75" customHeight="1">
      <c r="A46" s="12" t="s">
        <v>2487</v>
      </c>
      <c r="B46" s="16">
        <v>0.10476851851851852</v>
      </c>
      <c r="C46" s="12" t="s">
        <v>14</v>
      </c>
      <c r="D46" s="12" t="s">
        <v>52</v>
      </c>
      <c r="E46" s="36">
        <v>22</v>
      </c>
      <c r="F46" s="49">
        <f>E46-9</f>
        <v>13</v>
      </c>
    </row>
    <row r="47" spans="1:10" ht="15.75" customHeight="1">
      <c r="A47" s="12" t="s">
        <v>2487</v>
      </c>
      <c r="B47" s="16">
        <v>0.1049537037037037</v>
      </c>
      <c r="C47" s="12" t="s">
        <v>14</v>
      </c>
      <c r="D47" s="12" t="s">
        <v>30</v>
      </c>
      <c r="E47" s="36">
        <v>23</v>
      </c>
      <c r="F47" s="49">
        <f t="shared" ref="F47:F48" si="1">E47-10</f>
        <v>13</v>
      </c>
      <c r="J47" s="12" t="s">
        <v>2495</v>
      </c>
    </row>
    <row r="48" spans="1:10" ht="15.75" customHeight="1">
      <c r="A48" s="12" t="s">
        <v>2487</v>
      </c>
      <c r="B48" s="16">
        <v>0.10497685185185185</v>
      </c>
      <c r="C48" s="12" t="s">
        <v>14</v>
      </c>
      <c r="D48" s="12" t="s">
        <v>30</v>
      </c>
      <c r="E48" s="36">
        <v>21</v>
      </c>
      <c r="F48" s="49">
        <f t="shared" si="1"/>
        <v>11</v>
      </c>
      <c r="J48" s="12" t="s">
        <v>2495</v>
      </c>
    </row>
    <row r="49" spans="1:10" ht="15.75" customHeight="1">
      <c r="A49" s="12" t="s">
        <v>2487</v>
      </c>
      <c r="B49" s="16">
        <v>0.1050925925925926</v>
      </c>
      <c r="C49" s="12" t="s">
        <v>14</v>
      </c>
      <c r="D49" s="12" t="s">
        <v>28</v>
      </c>
      <c r="E49" s="36">
        <v>11</v>
      </c>
      <c r="F49" s="49"/>
      <c r="H49" s="12" t="s">
        <v>2496</v>
      </c>
    </row>
    <row r="50" spans="1:10" ht="15.75" customHeight="1">
      <c r="A50" s="12" t="s">
        <v>2487</v>
      </c>
      <c r="B50" s="16">
        <v>0.10526620370370371</v>
      </c>
      <c r="C50" s="12" t="s">
        <v>14</v>
      </c>
      <c r="D50" s="12" t="s">
        <v>28</v>
      </c>
      <c r="E50" s="36">
        <v>9</v>
      </c>
      <c r="F50" s="49"/>
      <c r="H50" s="12" t="s">
        <v>2497</v>
      </c>
    </row>
    <row r="51" spans="1:10" ht="15.75" customHeight="1">
      <c r="A51" s="12" t="s">
        <v>2487</v>
      </c>
      <c r="B51" s="16">
        <v>0.1071875</v>
      </c>
      <c r="C51" s="12" t="s">
        <v>21</v>
      </c>
      <c r="D51" s="12" t="s">
        <v>28</v>
      </c>
      <c r="E51" s="36">
        <v>18</v>
      </c>
      <c r="F51" s="49"/>
      <c r="H51" s="12" t="s">
        <v>2498</v>
      </c>
    </row>
    <row r="52" spans="1:10" ht="15.75" customHeight="1">
      <c r="A52" s="12" t="s">
        <v>2487</v>
      </c>
      <c r="B52" s="16">
        <v>0.10790509259259259</v>
      </c>
      <c r="C52" s="12" t="s">
        <v>21</v>
      </c>
      <c r="D52" s="12" t="s">
        <v>62</v>
      </c>
      <c r="E52" s="36">
        <v>20</v>
      </c>
      <c r="F52" s="49">
        <f>E52-3</f>
        <v>17</v>
      </c>
      <c r="H52" s="12" t="s">
        <v>2499</v>
      </c>
    </row>
    <row r="53" spans="1:10" ht="15.75" customHeight="1">
      <c r="A53" s="12" t="s">
        <v>2487</v>
      </c>
      <c r="B53" s="16">
        <v>0.10851851851851851</v>
      </c>
      <c r="C53" s="12" t="s">
        <v>13</v>
      </c>
      <c r="D53" s="12" t="s">
        <v>30</v>
      </c>
      <c r="E53" s="36">
        <v>23</v>
      </c>
      <c r="F53" s="49">
        <f t="shared" ref="F53:F54" si="2">E53-10</f>
        <v>13</v>
      </c>
      <c r="J53" s="12" t="s">
        <v>2502</v>
      </c>
    </row>
    <row r="54" spans="1:10" ht="15.75" customHeight="1">
      <c r="A54" s="12" t="s">
        <v>2487</v>
      </c>
      <c r="B54" s="16">
        <v>0.10857638888888889</v>
      </c>
      <c r="C54" s="12" t="s">
        <v>13</v>
      </c>
      <c r="D54" s="12" t="s">
        <v>30</v>
      </c>
      <c r="E54" s="36">
        <v>14</v>
      </c>
      <c r="F54" s="49">
        <f t="shared" si="2"/>
        <v>4</v>
      </c>
      <c r="J54" s="12" t="s">
        <v>2502</v>
      </c>
    </row>
    <row r="55" spans="1:10" ht="15.75" customHeight="1">
      <c r="A55" s="12" t="s">
        <v>2487</v>
      </c>
      <c r="B55" s="16">
        <v>0.10872685185185185</v>
      </c>
      <c r="C55" s="12" t="s">
        <v>13</v>
      </c>
      <c r="D55" s="12" t="s">
        <v>28</v>
      </c>
      <c r="E55" s="36">
        <v>15</v>
      </c>
      <c r="F55" s="49"/>
      <c r="H55" s="12" t="s">
        <v>2504</v>
      </c>
    </row>
    <row r="56" spans="1:10" ht="15.75" customHeight="1">
      <c r="A56" s="12" t="s">
        <v>2487</v>
      </c>
      <c r="B56" s="16">
        <v>0.11003472222222223</v>
      </c>
      <c r="C56" s="12" t="s">
        <v>18</v>
      </c>
      <c r="D56" s="12" t="s">
        <v>33</v>
      </c>
      <c r="E56" s="36">
        <v>20</v>
      </c>
      <c r="F56" s="49">
        <f>E56-9</f>
        <v>11</v>
      </c>
      <c r="J56" s="12" t="s">
        <v>2506</v>
      </c>
    </row>
    <row r="57" spans="1:10" ht="15.75" customHeight="1">
      <c r="A57" s="12" t="s">
        <v>2487</v>
      </c>
      <c r="B57" s="16">
        <v>0.11015046296296296</v>
      </c>
      <c r="C57" s="12" t="s">
        <v>18</v>
      </c>
      <c r="D57" s="12" t="s">
        <v>28</v>
      </c>
      <c r="E57" s="36">
        <v>11</v>
      </c>
      <c r="F57" s="49"/>
      <c r="H57" s="12" t="s">
        <v>2496</v>
      </c>
    </row>
    <row r="58" spans="1:10" ht="15.75" customHeight="1">
      <c r="A58" s="12" t="s">
        <v>2487</v>
      </c>
      <c r="B58" s="16">
        <v>0.11153935185185185</v>
      </c>
      <c r="C58" s="12" t="s">
        <v>13</v>
      </c>
      <c r="D58" s="12" t="s">
        <v>28</v>
      </c>
      <c r="E58" s="36">
        <v>3</v>
      </c>
      <c r="F58" s="49"/>
      <c r="H58" s="12" t="s">
        <v>2507</v>
      </c>
    </row>
    <row r="59" spans="1:10" ht="13">
      <c r="A59" s="12" t="s">
        <v>2487</v>
      </c>
      <c r="B59" s="16">
        <v>0.11209490740740741</v>
      </c>
      <c r="C59" s="12" t="s">
        <v>888</v>
      </c>
      <c r="D59" s="12" t="s">
        <v>532</v>
      </c>
      <c r="E59" s="36" t="s">
        <v>38</v>
      </c>
      <c r="F59" s="36" t="s">
        <v>38</v>
      </c>
    </row>
    <row r="60" spans="1:10" ht="13">
      <c r="A60" s="12" t="s">
        <v>2487</v>
      </c>
      <c r="B60" s="16">
        <v>0.11350694444444444</v>
      </c>
      <c r="C60" s="12" t="s">
        <v>19</v>
      </c>
      <c r="D60" s="12" t="s">
        <v>30</v>
      </c>
      <c r="E60" s="36">
        <f t="shared" ref="E60:E61" si="3">F60+10</f>
        <v>21</v>
      </c>
      <c r="F60" s="36">
        <v>11</v>
      </c>
      <c r="J60" s="12" t="s">
        <v>2509</v>
      </c>
    </row>
    <row r="61" spans="1:10" ht="13">
      <c r="A61" s="12" t="s">
        <v>2487</v>
      </c>
      <c r="B61" s="16">
        <v>0.11350694444444444</v>
      </c>
      <c r="C61" s="12" t="s">
        <v>19</v>
      </c>
      <c r="D61" s="12" t="s">
        <v>30</v>
      </c>
      <c r="E61" s="49">
        <f t="shared" si="3"/>
        <v>22</v>
      </c>
      <c r="F61" s="36">
        <v>12</v>
      </c>
      <c r="J61" s="12" t="s">
        <v>2200</v>
      </c>
    </row>
    <row r="62" spans="1:10" ht="13">
      <c r="A62" s="12" t="s">
        <v>2487</v>
      </c>
      <c r="B62" s="16">
        <v>0.11393518518518518</v>
      </c>
      <c r="C62" s="12" t="s">
        <v>19</v>
      </c>
      <c r="D62" s="12" t="s">
        <v>28</v>
      </c>
      <c r="E62" s="36">
        <v>36</v>
      </c>
      <c r="F62" s="49"/>
      <c r="H62" s="12" t="s">
        <v>2511</v>
      </c>
    </row>
    <row r="63" spans="1:10" ht="13">
      <c r="A63" s="12" t="s">
        <v>2487</v>
      </c>
      <c r="B63" s="16">
        <v>0.11472222222222223</v>
      </c>
      <c r="C63" s="12" t="s">
        <v>19</v>
      </c>
      <c r="D63" s="12" t="s">
        <v>30</v>
      </c>
      <c r="E63" s="36" t="s">
        <v>20</v>
      </c>
      <c r="F63" s="36">
        <v>1</v>
      </c>
      <c r="J63" s="12" t="s">
        <v>2509</v>
      </c>
    </row>
    <row r="64" spans="1:10" ht="13">
      <c r="A64" s="12" t="s">
        <v>2487</v>
      </c>
      <c r="B64" s="16">
        <v>0.11472222222222223</v>
      </c>
      <c r="C64" s="12" t="s">
        <v>19</v>
      </c>
      <c r="D64" s="12" t="s">
        <v>30</v>
      </c>
      <c r="E64" s="36">
        <v>2</v>
      </c>
      <c r="F64" s="36">
        <v>2</v>
      </c>
      <c r="J64" s="12" t="s">
        <v>2200</v>
      </c>
    </row>
    <row r="65" spans="1:10" ht="13">
      <c r="A65" s="12" t="s">
        <v>2487</v>
      </c>
      <c r="B65" s="16">
        <v>0.11501157407407407</v>
      </c>
      <c r="C65" s="12" t="s">
        <v>19</v>
      </c>
      <c r="D65" s="12" t="s">
        <v>28</v>
      </c>
      <c r="E65" s="36">
        <v>1</v>
      </c>
      <c r="F65" s="49"/>
      <c r="H65" s="12" t="s">
        <v>2512</v>
      </c>
    </row>
    <row r="66" spans="1:10" ht="13">
      <c r="A66" s="12" t="s">
        <v>2487</v>
      </c>
      <c r="B66" s="16">
        <v>0.11765046296296296</v>
      </c>
      <c r="C66" s="12" t="s">
        <v>13</v>
      </c>
      <c r="D66" s="12" t="s">
        <v>28</v>
      </c>
      <c r="E66" s="36">
        <v>1</v>
      </c>
      <c r="F66" s="49"/>
      <c r="H66" s="12" t="s">
        <v>2513</v>
      </c>
    </row>
    <row r="67" spans="1:10" ht="13">
      <c r="A67" s="12" t="s">
        <v>2487</v>
      </c>
      <c r="B67" s="16">
        <v>0.11872685185185185</v>
      </c>
      <c r="C67" s="12" t="s">
        <v>18</v>
      </c>
      <c r="D67" s="12" t="s">
        <v>62</v>
      </c>
      <c r="E67" s="36">
        <v>5</v>
      </c>
      <c r="F67" s="49">
        <f>E67-2</f>
        <v>3</v>
      </c>
    </row>
    <row r="68" spans="1:10" ht="13">
      <c r="A68" s="12" t="s">
        <v>2487</v>
      </c>
      <c r="B68" s="16">
        <v>0.11921296296296297</v>
      </c>
      <c r="C68" s="12" t="s">
        <v>14</v>
      </c>
      <c r="D68" s="12" t="s">
        <v>30</v>
      </c>
      <c r="E68" s="36">
        <v>25</v>
      </c>
      <c r="F68" s="49">
        <f t="shared" ref="F68:F69" si="4">E68-10</f>
        <v>15</v>
      </c>
      <c r="J68" s="12" t="s">
        <v>2495</v>
      </c>
    </row>
    <row r="69" spans="1:10" ht="13">
      <c r="A69" s="12" t="s">
        <v>2487</v>
      </c>
      <c r="B69" s="16">
        <v>0.11925925925925926</v>
      </c>
      <c r="C69" s="12" t="s">
        <v>14</v>
      </c>
      <c r="D69" s="12" t="s">
        <v>30</v>
      </c>
      <c r="E69" s="36">
        <v>23</v>
      </c>
      <c r="F69" s="49">
        <f t="shared" si="4"/>
        <v>13</v>
      </c>
      <c r="J69" s="12" t="s">
        <v>2495</v>
      </c>
    </row>
    <row r="70" spans="1:10" ht="13">
      <c r="A70" s="12" t="s">
        <v>2487</v>
      </c>
      <c r="B70" s="16">
        <v>0.11931712962962963</v>
      </c>
      <c r="C70" s="12" t="s">
        <v>14</v>
      </c>
      <c r="D70" s="12" t="s">
        <v>28</v>
      </c>
      <c r="E70" s="36">
        <v>10</v>
      </c>
      <c r="F70" s="49"/>
      <c r="H70" s="12" t="s">
        <v>2515</v>
      </c>
    </row>
    <row r="71" spans="1:10" ht="13">
      <c r="A71" s="12" t="s">
        <v>2487</v>
      </c>
      <c r="B71" s="16">
        <v>0.11935185185185185</v>
      </c>
      <c r="C71" s="12" t="s">
        <v>14</v>
      </c>
      <c r="D71" s="12" t="s">
        <v>28</v>
      </c>
      <c r="E71" s="36">
        <v>11</v>
      </c>
      <c r="F71" s="49"/>
      <c r="H71" s="12" t="s">
        <v>2516</v>
      </c>
    </row>
    <row r="72" spans="1:10" ht="13">
      <c r="A72" s="12" t="s">
        <v>2487</v>
      </c>
      <c r="B72" s="16">
        <v>0.11965277777777777</v>
      </c>
      <c r="C72" s="12" t="s">
        <v>14</v>
      </c>
      <c r="D72" s="12" t="s">
        <v>30</v>
      </c>
      <c r="E72" s="36">
        <v>15</v>
      </c>
      <c r="F72" s="49">
        <f t="shared" ref="F72:F73" si="5">E72-10</f>
        <v>5</v>
      </c>
      <c r="J72" s="12" t="s">
        <v>2495</v>
      </c>
    </row>
    <row r="73" spans="1:10" ht="13">
      <c r="A73" s="12" t="s">
        <v>2487</v>
      </c>
      <c r="B73" s="16">
        <v>0.11967592592592592</v>
      </c>
      <c r="C73" s="12" t="s">
        <v>14</v>
      </c>
      <c r="D73" s="12" t="s">
        <v>30</v>
      </c>
      <c r="E73" s="36">
        <v>12</v>
      </c>
      <c r="F73" s="49">
        <f t="shared" si="5"/>
        <v>2</v>
      </c>
      <c r="J73" s="12" t="s">
        <v>2495</v>
      </c>
    </row>
    <row r="74" spans="1:10" ht="13">
      <c r="A74" s="12" t="s">
        <v>2487</v>
      </c>
      <c r="B74" s="16">
        <v>0.11980324074074074</v>
      </c>
      <c r="C74" s="12" t="s">
        <v>14</v>
      </c>
      <c r="D74" s="12" t="s">
        <v>28</v>
      </c>
      <c r="E74" s="36">
        <v>7</v>
      </c>
      <c r="F74" s="49"/>
      <c r="H74" s="12" t="s">
        <v>2517</v>
      </c>
    </row>
    <row r="75" spans="1:10" ht="13">
      <c r="A75" s="12" t="s">
        <v>2487</v>
      </c>
      <c r="B75" s="16">
        <v>0.1209375</v>
      </c>
      <c r="C75" s="12" t="s">
        <v>21</v>
      </c>
      <c r="D75" s="12" t="s">
        <v>28</v>
      </c>
      <c r="E75" s="36">
        <v>32</v>
      </c>
      <c r="F75" s="49"/>
      <c r="H75" s="12" t="s">
        <v>2518</v>
      </c>
      <c r="I75" s="12">
        <v>3</v>
      </c>
      <c r="J75" s="12" t="s">
        <v>2519</v>
      </c>
    </row>
    <row r="76" spans="1:10" ht="13">
      <c r="A76" s="12" t="s">
        <v>2487</v>
      </c>
      <c r="B76" s="16">
        <v>0.12313657407407408</v>
      </c>
      <c r="C76" s="12" t="s">
        <v>13</v>
      </c>
      <c r="D76" s="12" t="s">
        <v>30</v>
      </c>
      <c r="E76" s="36">
        <v>14</v>
      </c>
      <c r="F76" s="49">
        <f t="shared" ref="F76:F77" si="6">E76-11</f>
        <v>3</v>
      </c>
      <c r="J76" s="12" t="s">
        <v>2502</v>
      </c>
    </row>
    <row r="77" spans="1:10" ht="13">
      <c r="A77" s="12" t="s">
        <v>2487</v>
      </c>
      <c r="B77" s="16">
        <v>0.12322916666666667</v>
      </c>
      <c r="C77" s="12" t="s">
        <v>13</v>
      </c>
      <c r="D77" s="12" t="s">
        <v>30</v>
      </c>
      <c r="E77" s="36">
        <v>18</v>
      </c>
      <c r="F77" s="49">
        <f t="shared" si="6"/>
        <v>7</v>
      </c>
      <c r="J77" s="12" t="s">
        <v>2502</v>
      </c>
    </row>
    <row r="78" spans="1:10" ht="13">
      <c r="A78" s="12" t="s">
        <v>2487</v>
      </c>
      <c r="B78" s="16">
        <v>0.12340277777777778</v>
      </c>
      <c r="C78" s="12" t="s">
        <v>13</v>
      </c>
      <c r="D78" s="12" t="s">
        <v>28</v>
      </c>
      <c r="E78" s="36">
        <v>33</v>
      </c>
      <c r="F78" s="49"/>
      <c r="H78" s="12" t="s">
        <v>2520</v>
      </c>
    </row>
    <row r="79" spans="1:10" ht="13">
      <c r="A79" s="12" t="s">
        <v>2487</v>
      </c>
      <c r="B79" s="16">
        <v>0.12450231481481482</v>
      </c>
      <c r="C79" s="12" t="s">
        <v>18</v>
      </c>
      <c r="D79" s="12" t="s">
        <v>33</v>
      </c>
      <c r="E79" s="36">
        <v>21</v>
      </c>
      <c r="F79" s="49">
        <f>E79-9</f>
        <v>12</v>
      </c>
      <c r="J79" s="12" t="s">
        <v>2506</v>
      </c>
    </row>
    <row r="80" spans="1:10" ht="13">
      <c r="A80" s="12" t="s">
        <v>2487</v>
      </c>
      <c r="B80" s="16">
        <v>0.12465277777777778</v>
      </c>
      <c r="C80" s="12" t="s">
        <v>18</v>
      </c>
      <c r="D80" s="12" t="s">
        <v>28</v>
      </c>
      <c r="E80" s="36">
        <v>6</v>
      </c>
      <c r="F80" s="49"/>
      <c r="H80" s="12" t="s">
        <v>2521</v>
      </c>
    </row>
    <row r="81" spans="1:10" ht="13">
      <c r="A81" s="12" t="s">
        <v>2487</v>
      </c>
      <c r="B81" s="16">
        <v>0.12486111111111112</v>
      </c>
      <c r="C81" s="12" t="s">
        <v>18</v>
      </c>
      <c r="D81" s="12" t="s">
        <v>33</v>
      </c>
      <c r="E81" s="36">
        <v>27</v>
      </c>
      <c r="F81" s="49">
        <f>E81-9</f>
        <v>18</v>
      </c>
      <c r="H81" s="12"/>
      <c r="J81" s="12" t="s">
        <v>2522</v>
      </c>
    </row>
    <row r="82" spans="1:10" ht="13">
      <c r="A82" s="12" t="s">
        <v>2487</v>
      </c>
      <c r="B82" s="16">
        <v>0.12495370370370371</v>
      </c>
      <c r="C82" s="12" t="s">
        <v>18</v>
      </c>
      <c r="D82" s="12" t="s">
        <v>28</v>
      </c>
      <c r="E82" s="36">
        <v>20</v>
      </c>
      <c r="F82" s="49"/>
      <c r="H82" s="12" t="s">
        <v>2523</v>
      </c>
      <c r="I82" s="12">
        <v>1</v>
      </c>
      <c r="J82" s="12" t="s">
        <v>100</v>
      </c>
    </row>
    <row r="83" spans="1:10" ht="13">
      <c r="A83" s="12" t="s">
        <v>2487</v>
      </c>
      <c r="B83" s="16">
        <v>0.12636574074074075</v>
      </c>
      <c r="C83" s="12" t="s">
        <v>888</v>
      </c>
      <c r="D83" s="12" t="s">
        <v>62</v>
      </c>
      <c r="E83" s="36" t="s">
        <v>38</v>
      </c>
      <c r="F83" s="36" t="s">
        <v>38</v>
      </c>
      <c r="J83" s="12" t="s">
        <v>2524</v>
      </c>
    </row>
    <row r="84" spans="1:10" ht="13">
      <c r="A84" s="12" t="s">
        <v>2487</v>
      </c>
      <c r="B84" s="16">
        <v>0.12636574074074075</v>
      </c>
      <c r="C84" s="12" t="s">
        <v>888</v>
      </c>
      <c r="D84" s="12" t="s">
        <v>62</v>
      </c>
      <c r="E84" s="36" t="s">
        <v>38</v>
      </c>
      <c r="F84" s="36" t="s">
        <v>38</v>
      </c>
      <c r="J84" s="12" t="s">
        <v>56</v>
      </c>
    </row>
    <row r="85" spans="1:10" ht="13">
      <c r="A85" s="12" t="s">
        <v>2487</v>
      </c>
      <c r="B85" s="16">
        <v>0.12738425925925925</v>
      </c>
      <c r="C85" s="12" t="s">
        <v>19</v>
      </c>
      <c r="D85" s="12" t="s">
        <v>30</v>
      </c>
      <c r="E85" s="36">
        <v>19</v>
      </c>
      <c r="F85" s="49">
        <f>E85-10</f>
        <v>9</v>
      </c>
      <c r="J85" s="12" t="s">
        <v>2526</v>
      </c>
    </row>
    <row r="86" spans="1:10" ht="13">
      <c r="A86" s="12" t="s">
        <v>2487</v>
      </c>
      <c r="B86" s="16">
        <v>0.12744212962962964</v>
      </c>
      <c r="C86" s="12" t="s">
        <v>19</v>
      </c>
      <c r="D86" s="12" t="s">
        <v>28</v>
      </c>
      <c r="E86" s="36" t="s">
        <v>38</v>
      </c>
      <c r="F86" s="49"/>
      <c r="H86" s="12" t="s">
        <v>2527</v>
      </c>
      <c r="I86" s="12">
        <v>1</v>
      </c>
    </row>
    <row r="87" spans="1:10" ht="13">
      <c r="A87" s="12" t="s">
        <v>2487</v>
      </c>
      <c r="B87" s="16">
        <v>0.12996527777777778</v>
      </c>
      <c r="C87" s="12" t="s">
        <v>14</v>
      </c>
      <c r="D87" s="12" t="s">
        <v>37</v>
      </c>
      <c r="E87" s="36">
        <v>21</v>
      </c>
      <c r="F87" s="49">
        <f>E87-6</f>
        <v>15</v>
      </c>
    </row>
    <row r="88" spans="1:10" ht="13">
      <c r="A88" s="12" t="s">
        <v>2487</v>
      </c>
      <c r="B88" s="16">
        <v>0.13092592592592592</v>
      </c>
      <c r="C88" s="12" t="s">
        <v>13</v>
      </c>
      <c r="D88" s="12" t="s">
        <v>15</v>
      </c>
      <c r="E88" s="36">
        <v>17</v>
      </c>
      <c r="F88" s="49">
        <f>E88-2</f>
        <v>15</v>
      </c>
    </row>
    <row r="89" spans="1:10" ht="13">
      <c r="A89" s="12" t="s">
        <v>2487</v>
      </c>
      <c r="B89" s="16">
        <v>0.13145833333333334</v>
      </c>
      <c r="C89" s="12" t="s">
        <v>13</v>
      </c>
      <c r="D89" s="12" t="s">
        <v>532</v>
      </c>
      <c r="E89" s="36" t="s">
        <v>20</v>
      </c>
      <c r="F89" s="36">
        <v>1</v>
      </c>
    </row>
    <row r="90" spans="1:10" ht="13">
      <c r="A90" s="12" t="s">
        <v>2487</v>
      </c>
      <c r="B90" s="16">
        <v>0.13313657407407409</v>
      </c>
      <c r="C90" s="12" t="s">
        <v>888</v>
      </c>
      <c r="D90" s="12" t="s">
        <v>15</v>
      </c>
      <c r="E90" s="36">
        <v>19</v>
      </c>
      <c r="F90" s="49">
        <f>E90-9</f>
        <v>10</v>
      </c>
    </row>
    <row r="91" spans="1:10" ht="13">
      <c r="A91" s="12" t="s">
        <v>2487</v>
      </c>
      <c r="B91" s="16">
        <v>0.13380787037037037</v>
      </c>
      <c r="C91" s="12" t="s">
        <v>13</v>
      </c>
      <c r="D91" s="12" t="s">
        <v>37</v>
      </c>
      <c r="E91" s="36">
        <v>21</v>
      </c>
      <c r="F91" s="49">
        <f t="shared" ref="F91:F92" si="7">E91-6</f>
        <v>15</v>
      </c>
    </row>
    <row r="92" spans="1:10" ht="13">
      <c r="A92" s="12" t="s">
        <v>2487</v>
      </c>
      <c r="B92" s="16">
        <v>0.13380787037037037</v>
      </c>
      <c r="C92" s="12" t="s">
        <v>14</v>
      </c>
      <c r="D92" s="12" t="s">
        <v>37</v>
      </c>
      <c r="E92" s="36">
        <v>24</v>
      </c>
      <c r="F92" s="49">
        <f t="shared" si="7"/>
        <v>18</v>
      </c>
    </row>
    <row r="93" spans="1:10" ht="13">
      <c r="A93" s="12" t="s">
        <v>2487</v>
      </c>
      <c r="B93" s="16">
        <v>0.13472222222222222</v>
      </c>
      <c r="C93" s="12" t="s">
        <v>14</v>
      </c>
      <c r="D93" s="12" t="s">
        <v>37</v>
      </c>
      <c r="E93" s="36">
        <v>17</v>
      </c>
      <c r="F93" s="49">
        <f>E93-9</f>
        <v>8</v>
      </c>
    </row>
    <row r="94" spans="1:10" ht="13">
      <c r="A94" s="12" t="s">
        <v>2487</v>
      </c>
      <c r="B94" s="16">
        <v>0.13561342592592593</v>
      </c>
      <c r="C94" s="12" t="s">
        <v>19</v>
      </c>
      <c r="D94" s="12" t="s">
        <v>26</v>
      </c>
      <c r="E94" s="36">
        <v>15</v>
      </c>
      <c r="F94" s="36" t="s">
        <v>38</v>
      </c>
      <c r="J94" s="12" t="s">
        <v>2483</v>
      </c>
    </row>
    <row r="95" spans="1:10" ht="13">
      <c r="A95" s="12" t="s">
        <v>2487</v>
      </c>
      <c r="B95" s="16">
        <v>0.13592592592592592</v>
      </c>
      <c r="C95" s="12" t="s">
        <v>19</v>
      </c>
      <c r="D95" s="12" t="s">
        <v>26</v>
      </c>
      <c r="E95" s="36">
        <v>23</v>
      </c>
      <c r="F95" s="49">
        <f t="shared" ref="F95:F97" si="8">E95-4</f>
        <v>19</v>
      </c>
    </row>
    <row r="96" spans="1:10" ht="13">
      <c r="A96" s="12" t="s">
        <v>2487</v>
      </c>
      <c r="B96" s="16">
        <v>0.13636574074074073</v>
      </c>
      <c r="C96" s="12" t="s">
        <v>19</v>
      </c>
      <c r="D96" s="12" t="s">
        <v>26</v>
      </c>
      <c r="E96" s="36">
        <v>14</v>
      </c>
      <c r="F96" s="49">
        <f t="shared" si="8"/>
        <v>10</v>
      </c>
    </row>
    <row r="97" spans="1:10" ht="13">
      <c r="A97" s="12" t="s">
        <v>2487</v>
      </c>
      <c r="B97" s="16">
        <v>0.13686342592592593</v>
      </c>
      <c r="C97" s="12" t="s">
        <v>19</v>
      </c>
      <c r="D97" s="12" t="s">
        <v>26</v>
      </c>
      <c r="E97" s="36">
        <v>18</v>
      </c>
      <c r="F97" s="49">
        <f t="shared" si="8"/>
        <v>14</v>
      </c>
    </row>
    <row r="98" spans="1:10" ht="13">
      <c r="A98" s="12" t="s">
        <v>2487</v>
      </c>
      <c r="B98" s="16">
        <v>0.13686342592592593</v>
      </c>
      <c r="C98" s="12" t="s">
        <v>19</v>
      </c>
      <c r="D98" s="12" t="s">
        <v>26</v>
      </c>
      <c r="E98" s="36" t="s">
        <v>20</v>
      </c>
      <c r="F98" s="36">
        <v>1</v>
      </c>
    </row>
    <row r="99" spans="1:10" ht="13">
      <c r="A99" s="12" t="s">
        <v>2487</v>
      </c>
      <c r="B99" s="16">
        <v>0.13771990740740742</v>
      </c>
      <c r="C99" s="12" t="s">
        <v>21</v>
      </c>
      <c r="D99" s="12" t="s">
        <v>37</v>
      </c>
      <c r="E99" s="36">
        <v>25</v>
      </c>
      <c r="F99" s="49">
        <f>E99-9</f>
        <v>16</v>
      </c>
    </row>
    <row r="100" spans="1:10" ht="13">
      <c r="A100" s="12" t="s">
        <v>2487</v>
      </c>
      <c r="B100" s="16">
        <v>0.13878472222222221</v>
      </c>
      <c r="C100" s="12" t="s">
        <v>14</v>
      </c>
      <c r="D100" s="12" t="s">
        <v>26</v>
      </c>
      <c r="E100" s="36">
        <v>20</v>
      </c>
      <c r="F100" s="36" t="s">
        <v>38</v>
      </c>
      <c r="J100" s="12" t="s">
        <v>2483</v>
      </c>
    </row>
    <row r="101" spans="1:10" ht="13">
      <c r="A101" s="12" t="s">
        <v>2487</v>
      </c>
      <c r="B101" s="16">
        <v>0.13995370370370369</v>
      </c>
      <c r="C101" s="12" t="s">
        <v>14</v>
      </c>
      <c r="D101" s="12" t="s">
        <v>15</v>
      </c>
      <c r="E101" s="36">
        <v>9</v>
      </c>
      <c r="F101" s="49">
        <f>E101-3</f>
        <v>6</v>
      </c>
    </row>
    <row r="102" spans="1:10" ht="13">
      <c r="A102" s="12" t="s">
        <v>2487</v>
      </c>
      <c r="B102" s="16">
        <v>0.1408912037037037</v>
      </c>
      <c r="C102" s="12" t="s">
        <v>14</v>
      </c>
      <c r="D102" s="12" t="s">
        <v>321</v>
      </c>
      <c r="E102" s="36">
        <v>12</v>
      </c>
      <c r="F102" s="49">
        <f>E102-2</f>
        <v>10</v>
      </c>
    </row>
    <row r="103" spans="1:10" ht="13">
      <c r="A103" s="12" t="s">
        <v>2487</v>
      </c>
      <c r="B103" s="16">
        <v>0.14130787037037038</v>
      </c>
      <c r="C103" s="12" t="s">
        <v>888</v>
      </c>
      <c r="D103" s="12" t="s">
        <v>15</v>
      </c>
      <c r="E103" s="36">
        <v>17</v>
      </c>
      <c r="F103" s="49">
        <f t="shared" ref="F103:F105" si="9">E103-9</f>
        <v>8</v>
      </c>
    </row>
    <row r="104" spans="1:10" ht="13">
      <c r="A104" s="12" t="s">
        <v>2487</v>
      </c>
      <c r="B104" s="16">
        <v>0.14271990740740742</v>
      </c>
      <c r="C104" s="12" t="s">
        <v>21</v>
      </c>
      <c r="D104" s="12" t="s">
        <v>321</v>
      </c>
      <c r="E104" s="36">
        <v>13</v>
      </c>
      <c r="F104" s="49">
        <f t="shared" si="9"/>
        <v>4</v>
      </c>
    </row>
    <row r="105" spans="1:10" ht="13">
      <c r="A105" s="12" t="s">
        <v>2487</v>
      </c>
      <c r="B105" s="16">
        <v>0.14331018518518518</v>
      </c>
      <c r="C105" s="12" t="s">
        <v>888</v>
      </c>
      <c r="D105" s="12" t="s">
        <v>15</v>
      </c>
      <c r="E105" s="36">
        <v>23</v>
      </c>
      <c r="F105" s="49">
        <f t="shared" si="9"/>
        <v>14</v>
      </c>
    </row>
    <row r="106" spans="1:10" ht="13">
      <c r="A106" s="12" t="s">
        <v>2487</v>
      </c>
      <c r="B106" s="16">
        <v>0.144375</v>
      </c>
      <c r="C106" s="12" t="s">
        <v>13</v>
      </c>
      <c r="D106" s="12" t="s">
        <v>70</v>
      </c>
      <c r="E106" s="36">
        <v>23</v>
      </c>
      <c r="F106" s="49"/>
    </row>
    <row r="107" spans="1:10" ht="13">
      <c r="A107" s="12" t="s">
        <v>2487</v>
      </c>
      <c r="B107" s="16">
        <v>0.144375</v>
      </c>
      <c r="C107" s="12" t="s">
        <v>14</v>
      </c>
      <c r="D107" s="12" t="s">
        <v>70</v>
      </c>
      <c r="E107" s="36">
        <v>26</v>
      </c>
      <c r="F107" s="49"/>
    </row>
    <row r="108" spans="1:10" ht="13">
      <c r="A108" s="12" t="s">
        <v>2487</v>
      </c>
      <c r="B108" s="16">
        <v>0.144375</v>
      </c>
      <c r="C108" s="12" t="s">
        <v>21</v>
      </c>
      <c r="D108" s="12" t="s">
        <v>70</v>
      </c>
      <c r="E108" s="36">
        <v>44</v>
      </c>
      <c r="F108" s="49"/>
    </row>
    <row r="109" spans="1:10" ht="13">
      <c r="A109" s="12" t="s">
        <v>2487</v>
      </c>
      <c r="B109" s="16">
        <v>0.144375</v>
      </c>
      <c r="C109" s="12" t="s">
        <v>19</v>
      </c>
      <c r="D109" s="12" t="s">
        <v>70</v>
      </c>
      <c r="E109" s="36">
        <v>34</v>
      </c>
      <c r="F109" s="49"/>
    </row>
    <row r="110" spans="1:10" ht="13">
      <c r="A110" s="12" t="s">
        <v>2487</v>
      </c>
      <c r="B110" s="16">
        <v>0.144375</v>
      </c>
      <c r="C110" s="12" t="s">
        <v>18</v>
      </c>
      <c r="D110" s="12" t="s">
        <v>70</v>
      </c>
      <c r="E110" s="36">
        <v>26</v>
      </c>
      <c r="F110" s="49"/>
    </row>
    <row r="111" spans="1:10" ht="13">
      <c r="A111" s="12" t="s">
        <v>2487</v>
      </c>
      <c r="B111" s="16">
        <v>0.144375</v>
      </c>
      <c r="C111" s="12" t="s">
        <v>888</v>
      </c>
      <c r="D111" s="12" t="s">
        <v>70</v>
      </c>
      <c r="E111" s="36">
        <v>38</v>
      </c>
      <c r="F111" s="49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1">
    <outlinePr summaryBelow="0" summaryRight="0"/>
  </sheetPr>
  <dimension ref="A1:J16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7.33203125" customWidth="1"/>
    <col min="3" max="3" width="9.5" customWidth="1"/>
    <col min="4" max="4" width="17.33203125" customWidth="1"/>
    <col min="5" max="5" width="10.5" customWidth="1"/>
    <col min="6" max="6" width="12.5" customWidth="1"/>
    <col min="7" max="7" width="5.1640625" customWidth="1"/>
    <col min="8" max="8" width="39" customWidth="1"/>
    <col min="9" max="9" width="6.33203125" customWidth="1"/>
    <col min="10" max="10" width="46.6640625" customWidth="1"/>
  </cols>
  <sheetData>
    <row r="1" spans="1:10" ht="15.75" customHeight="1">
      <c r="A1" s="43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</row>
    <row r="2" spans="1:10" ht="15.75" customHeight="1">
      <c r="A2" s="12" t="s">
        <v>2503</v>
      </c>
      <c r="B2" s="16">
        <v>1.037037037037037E-2</v>
      </c>
      <c r="C2" s="12" t="s">
        <v>21</v>
      </c>
      <c r="D2" s="12" t="s">
        <v>15</v>
      </c>
      <c r="E2" s="36">
        <v>19</v>
      </c>
      <c r="F2" s="37">
        <f>E2-4</f>
        <v>15</v>
      </c>
    </row>
    <row r="3" spans="1:10" ht="15.75" customHeight="1">
      <c r="A3" s="12" t="s">
        <v>2503</v>
      </c>
      <c r="B3" s="16">
        <v>1.1851851851851851E-2</v>
      </c>
      <c r="C3" s="12" t="s">
        <v>14</v>
      </c>
      <c r="D3" s="12" t="s">
        <v>15</v>
      </c>
      <c r="E3" s="36" t="s">
        <v>38</v>
      </c>
      <c r="F3" s="36" t="s">
        <v>38</v>
      </c>
    </row>
    <row r="4" spans="1:10" ht="15.75" customHeight="1">
      <c r="A4" s="12" t="s">
        <v>2503</v>
      </c>
      <c r="B4" s="16">
        <v>1.5671296296296298E-2</v>
      </c>
      <c r="C4" s="12" t="s">
        <v>18</v>
      </c>
      <c r="D4" s="12" t="s">
        <v>15</v>
      </c>
      <c r="E4" s="36">
        <v>9</v>
      </c>
      <c r="F4" s="37">
        <f>E4-5</f>
        <v>4</v>
      </c>
    </row>
    <row r="5" spans="1:10" ht="15.75" customHeight="1">
      <c r="A5" s="12" t="s">
        <v>2503</v>
      </c>
      <c r="B5" s="16">
        <v>1.7789351851851851E-2</v>
      </c>
      <c r="C5" s="12" t="s">
        <v>14</v>
      </c>
      <c r="D5" s="12" t="s">
        <v>26</v>
      </c>
      <c r="E5" s="36">
        <v>25</v>
      </c>
      <c r="F5" s="36" t="s">
        <v>38</v>
      </c>
      <c r="J5" s="12" t="s">
        <v>2483</v>
      </c>
    </row>
    <row r="6" spans="1:10" ht="15.75" customHeight="1">
      <c r="A6" s="12" t="s">
        <v>2503</v>
      </c>
      <c r="B6" s="16">
        <v>1.9131944444444444E-2</v>
      </c>
      <c r="C6" s="12" t="s">
        <v>18</v>
      </c>
      <c r="D6" s="12" t="s">
        <v>16</v>
      </c>
      <c r="E6" s="36">
        <v>20</v>
      </c>
      <c r="F6" s="49">
        <f>E6-4</f>
        <v>16</v>
      </c>
    </row>
    <row r="7" spans="1:10" ht="15.75" customHeight="1">
      <c r="A7" s="12" t="s">
        <v>2503</v>
      </c>
      <c r="B7" s="16">
        <v>1.9178240740740742E-2</v>
      </c>
      <c r="C7" s="12" t="s">
        <v>21</v>
      </c>
      <c r="D7" s="12" t="s">
        <v>16</v>
      </c>
      <c r="E7" s="36">
        <v>9</v>
      </c>
      <c r="F7" s="49">
        <f>E7-1</f>
        <v>8</v>
      </c>
    </row>
    <row r="8" spans="1:10" ht="15.75" customHeight="1">
      <c r="A8" s="12" t="s">
        <v>2503</v>
      </c>
      <c r="B8" s="16">
        <v>2.1250000000000002E-2</v>
      </c>
      <c r="C8" s="12" t="s">
        <v>21</v>
      </c>
      <c r="D8" s="12" t="s">
        <v>77</v>
      </c>
      <c r="E8" s="36">
        <v>18</v>
      </c>
      <c r="F8" s="49">
        <f>E8-2</f>
        <v>16</v>
      </c>
    </row>
    <row r="9" spans="1:10" ht="15.75" customHeight="1">
      <c r="A9" s="12" t="s">
        <v>2503</v>
      </c>
      <c r="B9" s="16">
        <v>2.2199074074074072E-2</v>
      </c>
      <c r="C9" s="12" t="s">
        <v>13</v>
      </c>
      <c r="D9" s="12" t="s">
        <v>16</v>
      </c>
      <c r="E9" s="36">
        <v>9</v>
      </c>
      <c r="F9" s="49">
        <f>E9-0</f>
        <v>9</v>
      </c>
    </row>
    <row r="10" spans="1:10" ht="15.75" customHeight="1">
      <c r="A10" s="12" t="s">
        <v>2503</v>
      </c>
      <c r="B10" s="16">
        <v>2.3287037037037037E-2</v>
      </c>
      <c r="C10" s="12" t="s">
        <v>21</v>
      </c>
      <c r="D10" s="12" t="s">
        <v>77</v>
      </c>
      <c r="E10" s="36">
        <v>15</v>
      </c>
      <c r="F10" s="49">
        <f>E10-2</f>
        <v>13</v>
      </c>
    </row>
    <row r="11" spans="1:10" ht="15.75" customHeight="1">
      <c r="A11" s="12" t="s">
        <v>2503</v>
      </c>
      <c r="B11" s="16">
        <v>2.494212962962963E-2</v>
      </c>
      <c r="C11" s="12" t="s">
        <v>13</v>
      </c>
      <c r="D11" s="12" t="s">
        <v>26</v>
      </c>
      <c r="E11" s="36" t="s">
        <v>38</v>
      </c>
      <c r="F11" s="36" t="s">
        <v>38</v>
      </c>
    </row>
    <row r="12" spans="1:10" ht="15.75" customHeight="1">
      <c r="A12" s="12" t="s">
        <v>2503</v>
      </c>
      <c r="B12" s="16">
        <v>2.494212962962963E-2</v>
      </c>
      <c r="C12" s="12" t="s">
        <v>13</v>
      </c>
      <c r="D12" s="12" t="s">
        <v>26</v>
      </c>
      <c r="E12" s="36">
        <v>20</v>
      </c>
      <c r="F12" s="49">
        <f t="shared" ref="F12:F13" si="0">E12-5</f>
        <v>15</v>
      </c>
    </row>
    <row r="13" spans="1:10" ht="15.75" customHeight="1">
      <c r="A13" s="12" t="s">
        <v>2503</v>
      </c>
      <c r="B13" s="16">
        <v>2.78125E-2</v>
      </c>
      <c r="C13" s="12" t="s">
        <v>13</v>
      </c>
      <c r="D13" s="12" t="s">
        <v>62</v>
      </c>
      <c r="E13" s="36">
        <v>21</v>
      </c>
      <c r="F13" s="49">
        <f t="shared" si="0"/>
        <v>16</v>
      </c>
    </row>
    <row r="14" spans="1:10" ht="15.75" customHeight="1">
      <c r="A14" s="12" t="s">
        <v>2503</v>
      </c>
      <c r="B14" s="16">
        <v>2.7997685185185184E-2</v>
      </c>
      <c r="C14" s="12" t="s">
        <v>21</v>
      </c>
      <c r="D14" s="12" t="s">
        <v>62</v>
      </c>
      <c r="E14" s="36">
        <v>22</v>
      </c>
      <c r="F14" s="36">
        <f>E14-3</f>
        <v>19</v>
      </c>
    </row>
    <row r="15" spans="1:10" ht="15.75" customHeight="1">
      <c r="A15" s="12" t="s">
        <v>2503</v>
      </c>
      <c r="B15" s="16">
        <v>3.2187500000000001E-2</v>
      </c>
      <c r="C15" s="12" t="s">
        <v>18</v>
      </c>
      <c r="D15" s="12" t="s">
        <v>16</v>
      </c>
      <c r="E15" s="36">
        <v>20</v>
      </c>
      <c r="F15" s="49">
        <f>E15-4</f>
        <v>16</v>
      </c>
    </row>
    <row r="16" spans="1:10" ht="15.75" customHeight="1">
      <c r="A16" s="12" t="s">
        <v>2503</v>
      </c>
      <c r="B16" s="16">
        <v>3.2268518518518516E-2</v>
      </c>
      <c r="C16" s="12" t="s">
        <v>14</v>
      </c>
      <c r="D16" s="12" t="s">
        <v>16</v>
      </c>
      <c r="E16" s="36">
        <v>16</v>
      </c>
      <c r="F16" s="49">
        <f t="shared" ref="F16:F17" si="1">E16-5</f>
        <v>11</v>
      </c>
    </row>
    <row r="17" spans="1:10" ht="15.75" customHeight="1">
      <c r="A17" s="12" t="s">
        <v>2503</v>
      </c>
      <c r="B17" s="16">
        <v>3.2268518518518516E-2</v>
      </c>
      <c r="C17" s="12" t="s">
        <v>19</v>
      </c>
      <c r="D17" s="12" t="s">
        <v>16</v>
      </c>
      <c r="E17" s="36">
        <v>16</v>
      </c>
      <c r="F17" s="49">
        <f t="shared" si="1"/>
        <v>11</v>
      </c>
    </row>
    <row r="18" spans="1:10" ht="15.75" customHeight="1">
      <c r="A18" s="12" t="s">
        <v>2503</v>
      </c>
      <c r="B18" s="16">
        <v>3.2546296296296295E-2</v>
      </c>
      <c r="C18" s="12" t="s">
        <v>21</v>
      </c>
      <c r="D18" s="12" t="s">
        <v>16</v>
      </c>
      <c r="E18" s="36">
        <v>11</v>
      </c>
      <c r="F18" s="49">
        <f>E18-1</f>
        <v>10</v>
      </c>
    </row>
    <row r="19" spans="1:10" ht="15.75" customHeight="1">
      <c r="A19" s="12" t="s">
        <v>2503</v>
      </c>
      <c r="B19" s="16">
        <v>3.2546296296296295E-2</v>
      </c>
      <c r="C19" s="12" t="s">
        <v>13</v>
      </c>
      <c r="D19" s="12" t="s">
        <v>16</v>
      </c>
      <c r="E19" s="36">
        <v>10</v>
      </c>
      <c r="F19" s="36">
        <f>E19-0</f>
        <v>10</v>
      </c>
    </row>
    <row r="20" spans="1:10" ht="15.75" customHeight="1">
      <c r="A20" s="12" t="s">
        <v>2503</v>
      </c>
      <c r="B20" s="16">
        <v>3.2546296296296295E-2</v>
      </c>
      <c r="C20" s="12" t="s">
        <v>888</v>
      </c>
      <c r="D20" s="12" t="s">
        <v>16</v>
      </c>
      <c r="E20" s="36" t="s">
        <v>38</v>
      </c>
      <c r="F20" s="36" t="s">
        <v>38</v>
      </c>
    </row>
    <row r="21" spans="1:10" ht="15.75" customHeight="1">
      <c r="A21" s="12" t="s">
        <v>2503</v>
      </c>
      <c r="B21" s="16">
        <v>3.8969907407407404E-2</v>
      </c>
      <c r="C21" s="12" t="s">
        <v>19</v>
      </c>
      <c r="D21" s="12" t="s">
        <v>22</v>
      </c>
      <c r="E21" s="36" t="s">
        <v>38</v>
      </c>
      <c r="F21" s="36" t="s">
        <v>38</v>
      </c>
      <c r="J21" s="12" t="s">
        <v>2193</v>
      </c>
    </row>
    <row r="22" spans="1:10" ht="15.75" customHeight="1">
      <c r="A22" s="12" t="s">
        <v>2503</v>
      </c>
      <c r="B22" s="16">
        <v>3.8969907407407404E-2</v>
      </c>
      <c r="C22" s="12" t="s">
        <v>19</v>
      </c>
      <c r="D22" s="12" t="s">
        <v>22</v>
      </c>
      <c r="E22" s="36">
        <v>24</v>
      </c>
      <c r="F22" s="36">
        <f>E22-13</f>
        <v>11</v>
      </c>
    </row>
    <row r="23" spans="1:10" ht="15.75" customHeight="1">
      <c r="A23" s="12" t="s">
        <v>2503</v>
      </c>
      <c r="B23" s="16">
        <v>3.934027777777778E-2</v>
      </c>
      <c r="C23" s="12" t="s">
        <v>19</v>
      </c>
      <c r="D23" s="12" t="s">
        <v>30</v>
      </c>
      <c r="E23" s="36">
        <v>16</v>
      </c>
      <c r="F23" s="49">
        <f>E23-10</f>
        <v>6</v>
      </c>
      <c r="J23" s="12" t="s">
        <v>2525</v>
      </c>
    </row>
    <row r="24" spans="1:10" ht="15.75" customHeight="1">
      <c r="A24" s="12" t="s">
        <v>2503</v>
      </c>
      <c r="B24" s="16">
        <v>4.0949074074074075E-2</v>
      </c>
      <c r="C24" s="12" t="s">
        <v>13</v>
      </c>
      <c r="D24" s="12" t="s">
        <v>37</v>
      </c>
      <c r="E24" s="36">
        <v>14</v>
      </c>
      <c r="F24" s="36">
        <f>E24-6</f>
        <v>8</v>
      </c>
    </row>
    <row r="25" spans="1:10" ht="15.75" customHeight="1">
      <c r="A25" s="12" t="s">
        <v>2503</v>
      </c>
      <c r="B25" s="16">
        <v>4.2858796296296298E-2</v>
      </c>
      <c r="C25" s="12" t="s">
        <v>18</v>
      </c>
      <c r="D25" s="12" t="s">
        <v>109</v>
      </c>
      <c r="E25" s="36">
        <v>9</v>
      </c>
      <c r="F25" s="36">
        <f>E25-3</f>
        <v>6</v>
      </c>
    </row>
    <row r="26" spans="1:10" ht="15.75" customHeight="1">
      <c r="A26" s="12" t="s">
        <v>2503</v>
      </c>
      <c r="B26" s="16">
        <v>4.3680555555555556E-2</v>
      </c>
      <c r="C26" s="12" t="s">
        <v>13</v>
      </c>
      <c r="D26" s="12" t="s">
        <v>30</v>
      </c>
      <c r="E26" s="36" t="s">
        <v>38</v>
      </c>
      <c r="F26" s="36" t="s">
        <v>38</v>
      </c>
      <c r="J26" s="12" t="s">
        <v>2193</v>
      </c>
    </row>
    <row r="27" spans="1:10" ht="15.75" customHeight="1">
      <c r="A27" s="12" t="s">
        <v>2503</v>
      </c>
      <c r="B27" s="16">
        <v>4.3680555555555556E-2</v>
      </c>
      <c r="C27" s="12" t="s">
        <v>13</v>
      </c>
      <c r="D27" s="12" t="s">
        <v>30</v>
      </c>
      <c r="E27" s="36">
        <v>20</v>
      </c>
      <c r="F27" s="36">
        <f>E27-6</f>
        <v>14</v>
      </c>
      <c r="J27" s="12" t="s">
        <v>2530</v>
      </c>
    </row>
    <row r="28" spans="1:10" ht="15.75" customHeight="1">
      <c r="A28" s="12" t="s">
        <v>2503</v>
      </c>
      <c r="B28" s="16">
        <v>4.4444444444444446E-2</v>
      </c>
      <c r="C28" s="12" t="s">
        <v>19</v>
      </c>
      <c r="D28" s="12" t="s">
        <v>37</v>
      </c>
      <c r="E28" s="36">
        <v>13</v>
      </c>
      <c r="F28" s="49">
        <f>E28-11</f>
        <v>2</v>
      </c>
    </row>
    <row r="29" spans="1:10" ht="15.75" customHeight="1">
      <c r="A29" s="12" t="s">
        <v>2503</v>
      </c>
      <c r="B29" s="16">
        <v>5.0555555555555555E-2</v>
      </c>
      <c r="C29" s="12" t="s">
        <v>18</v>
      </c>
      <c r="D29" s="12" t="s">
        <v>15</v>
      </c>
      <c r="E29" s="36">
        <v>14</v>
      </c>
      <c r="F29" s="49">
        <f>E29-5</f>
        <v>9</v>
      </c>
    </row>
    <row r="30" spans="1:10" ht="15.75" customHeight="1">
      <c r="A30" s="12" t="s">
        <v>2503</v>
      </c>
      <c r="B30" s="16">
        <v>5.0532407407407408E-2</v>
      </c>
      <c r="C30" s="12" t="s">
        <v>19</v>
      </c>
      <c r="D30" s="12" t="s">
        <v>137</v>
      </c>
      <c r="E30" s="36">
        <v>25</v>
      </c>
      <c r="F30" s="49">
        <f>E30-13</f>
        <v>12</v>
      </c>
    </row>
    <row r="31" spans="1:10" ht="15.75" customHeight="1">
      <c r="A31" s="12" t="s">
        <v>2503</v>
      </c>
      <c r="B31" s="16">
        <v>5.1504629629629629E-2</v>
      </c>
      <c r="C31" s="12" t="s">
        <v>13</v>
      </c>
      <c r="D31" s="12" t="s">
        <v>15</v>
      </c>
      <c r="E31" s="36">
        <v>20</v>
      </c>
      <c r="F31" s="49">
        <f>E31-2</f>
        <v>18</v>
      </c>
    </row>
    <row r="32" spans="1:10" ht="15.75" customHeight="1">
      <c r="A32" s="12" t="s">
        <v>2503</v>
      </c>
      <c r="B32" s="16">
        <v>5.2939814814814815E-2</v>
      </c>
      <c r="C32" s="12" t="s">
        <v>19</v>
      </c>
      <c r="D32" s="12" t="s">
        <v>37</v>
      </c>
      <c r="E32" s="36" t="s">
        <v>38</v>
      </c>
      <c r="F32" s="36" t="s">
        <v>38</v>
      </c>
      <c r="J32" s="12" t="s">
        <v>2200</v>
      </c>
    </row>
    <row r="33" spans="1:10" ht="15.75" customHeight="1">
      <c r="A33" s="12" t="s">
        <v>2503</v>
      </c>
      <c r="B33" s="16">
        <v>5.2939814814814815E-2</v>
      </c>
      <c r="C33" s="12" t="s">
        <v>19</v>
      </c>
      <c r="D33" s="12" t="s">
        <v>37</v>
      </c>
      <c r="E33" s="36">
        <v>26</v>
      </c>
      <c r="F33" s="36" t="s">
        <v>38</v>
      </c>
      <c r="J33" s="12" t="s">
        <v>2483</v>
      </c>
    </row>
    <row r="34" spans="1:10" ht="15.75" customHeight="1">
      <c r="A34" s="12" t="s">
        <v>2503</v>
      </c>
      <c r="B34" s="16">
        <v>5.3946759259259257E-2</v>
      </c>
      <c r="C34" s="12" t="s">
        <v>19</v>
      </c>
      <c r="D34" s="12" t="s">
        <v>15</v>
      </c>
      <c r="E34" s="36" t="s">
        <v>17</v>
      </c>
      <c r="F34" s="36">
        <v>20</v>
      </c>
    </row>
    <row r="35" spans="1:10" ht="15.75" customHeight="1">
      <c r="A35" s="12" t="s">
        <v>2503</v>
      </c>
      <c r="B35" s="16">
        <v>6.0104166666666667E-2</v>
      </c>
      <c r="C35" s="12" t="s">
        <v>888</v>
      </c>
      <c r="D35" s="12" t="s">
        <v>101</v>
      </c>
      <c r="E35" s="36">
        <v>13</v>
      </c>
      <c r="F35" s="36" t="s">
        <v>38</v>
      </c>
      <c r="H35" s="12" t="s">
        <v>2535</v>
      </c>
      <c r="J35" s="12" t="s">
        <v>2536</v>
      </c>
    </row>
    <row r="36" spans="1:10" ht="15.75" customHeight="1">
      <c r="A36" s="12" t="s">
        <v>2503</v>
      </c>
      <c r="B36" s="16">
        <v>6.0312499999999998E-2</v>
      </c>
      <c r="C36" s="12" t="s">
        <v>13</v>
      </c>
      <c r="D36" s="12" t="s">
        <v>101</v>
      </c>
      <c r="E36" s="36">
        <v>34</v>
      </c>
      <c r="F36" s="36" t="s">
        <v>38</v>
      </c>
      <c r="H36" s="12" t="s">
        <v>2537</v>
      </c>
      <c r="J36" s="12" t="s">
        <v>2538</v>
      </c>
    </row>
    <row r="37" spans="1:10" ht="15.75" customHeight="1">
      <c r="A37" s="12" t="s">
        <v>2503</v>
      </c>
      <c r="B37" s="16">
        <v>6.0381944444444446E-2</v>
      </c>
      <c r="C37" s="12" t="s">
        <v>21</v>
      </c>
      <c r="D37" s="12" t="s">
        <v>101</v>
      </c>
      <c r="E37" s="36">
        <v>10</v>
      </c>
      <c r="F37" s="36" t="s">
        <v>38</v>
      </c>
      <c r="H37" s="12" t="s">
        <v>2539</v>
      </c>
      <c r="J37" s="12" t="s">
        <v>2540</v>
      </c>
    </row>
    <row r="38" spans="1:10" ht="15.75" customHeight="1">
      <c r="A38" s="12" t="s">
        <v>2503</v>
      </c>
      <c r="B38" s="16">
        <v>6.1099537037037036E-2</v>
      </c>
      <c r="C38" s="12" t="s">
        <v>14</v>
      </c>
      <c r="D38" s="12" t="s">
        <v>15</v>
      </c>
      <c r="E38" s="36" t="s">
        <v>20</v>
      </c>
      <c r="F38" s="36">
        <v>1</v>
      </c>
    </row>
    <row r="39" spans="1:10" ht="15.75" customHeight="1">
      <c r="A39" s="12" t="s">
        <v>2503</v>
      </c>
      <c r="B39" s="16">
        <v>6.1724537037037036E-2</v>
      </c>
      <c r="C39" s="12" t="s">
        <v>21</v>
      </c>
      <c r="D39" s="12" t="s">
        <v>37</v>
      </c>
      <c r="E39" s="36">
        <v>25</v>
      </c>
      <c r="F39" s="49">
        <f>E39-9</f>
        <v>16</v>
      </c>
    </row>
    <row r="40" spans="1:10" ht="15.75" customHeight="1">
      <c r="A40" s="12" t="s">
        <v>2503</v>
      </c>
      <c r="B40" s="16">
        <v>6.2418981481481478E-2</v>
      </c>
      <c r="C40" s="12" t="s">
        <v>19</v>
      </c>
      <c r="D40" s="12" t="s">
        <v>15</v>
      </c>
      <c r="E40" s="36">
        <v>5</v>
      </c>
      <c r="F40" s="49">
        <f>E40-0</f>
        <v>5</v>
      </c>
    </row>
    <row r="41" spans="1:10" ht="15.75" customHeight="1">
      <c r="A41" s="12" t="s">
        <v>2503</v>
      </c>
      <c r="B41" s="16">
        <v>6.3240740740740736E-2</v>
      </c>
      <c r="C41" s="12" t="s">
        <v>18</v>
      </c>
      <c r="D41" s="12" t="s">
        <v>16</v>
      </c>
      <c r="E41" s="36">
        <v>23</v>
      </c>
      <c r="F41" s="49">
        <f>E41-4</f>
        <v>19</v>
      </c>
    </row>
    <row r="42" spans="1:10" ht="15.75" customHeight="1">
      <c r="A42" s="12" t="s">
        <v>2503</v>
      </c>
      <c r="B42" s="16">
        <v>6.3356481481481486E-2</v>
      </c>
      <c r="C42" s="12" t="s">
        <v>21</v>
      </c>
      <c r="D42" s="12" t="s">
        <v>16</v>
      </c>
      <c r="E42" s="36">
        <v>19</v>
      </c>
      <c r="F42" s="49">
        <f t="shared" ref="F42:F43" si="2">E42-1</f>
        <v>18</v>
      </c>
    </row>
    <row r="43" spans="1:10" ht="15.75" customHeight="1">
      <c r="A43" s="12" t="s">
        <v>2503</v>
      </c>
      <c r="B43" s="16">
        <v>6.3368055555555552E-2</v>
      </c>
      <c r="C43" s="12" t="s">
        <v>888</v>
      </c>
      <c r="D43" s="12" t="s">
        <v>16</v>
      </c>
      <c r="E43" s="36">
        <v>17</v>
      </c>
      <c r="F43" s="49">
        <f t="shared" si="2"/>
        <v>16</v>
      </c>
    </row>
    <row r="44" spans="1:10" ht="15.75" customHeight="1">
      <c r="A44" s="12" t="s">
        <v>2503</v>
      </c>
      <c r="B44" s="16">
        <v>6.3414351851851847E-2</v>
      </c>
      <c r="C44" s="12" t="s">
        <v>19</v>
      </c>
      <c r="D44" s="12" t="s">
        <v>16</v>
      </c>
      <c r="E44" s="36">
        <v>16</v>
      </c>
      <c r="F44" s="49">
        <f t="shared" ref="F44:F45" si="3">E44-5</f>
        <v>11</v>
      </c>
    </row>
    <row r="45" spans="1:10" ht="15.75" customHeight="1">
      <c r="A45" s="12" t="s">
        <v>2503</v>
      </c>
      <c r="B45" s="16">
        <v>6.3541666666666663E-2</v>
      </c>
      <c r="C45" s="12" t="s">
        <v>14</v>
      </c>
      <c r="D45" s="12" t="s">
        <v>16</v>
      </c>
      <c r="E45" s="36">
        <v>13</v>
      </c>
      <c r="F45" s="49">
        <f t="shared" si="3"/>
        <v>8</v>
      </c>
    </row>
    <row r="46" spans="1:10" ht="15.75" customHeight="1">
      <c r="A46" s="12" t="s">
        <v>2503</v>
      </c>
      <c r="B46" s="16">
        <v>6.3611111111111104E-2</v>
      </c>
      <c r="C46" s="12" t="s">
        <v>13</v>
      </c>
      <c r="D46" s="12" t="s">
        <v>16</v>
      </c>
      <c r="E46" s="36">
        <v>2</v>
      </c>
      <c r="F46" s="49">
        <f>E46-0</f>
        <v>2</v>
      </c>
    </row>
    <row r="47" spans="1:10" ht="15.75" customHeight="1">
      <c r="A47" s="12" t="s">
        <v>2503</v>
      </c>
      <c r="B47" s="16">
        <v>6.5682870370370364E-2</v>
      </c>
      <c r="C47" s="12" t="s">
        <v>21</v>
      </c>
      <c r="D47" s="12" t="s">
        <v>28</v>
      </c>
      <c r="E47" s="36">
        <v>31</v>
      </c>
      <c r="F47" s="36" t="s">
        <v>38</v>
      </c>
      <c r="J47" s="12" t="s">
        <v>2544</v>
      </c>
    </row>
    <row r="48" spans="1:10" ht="15.75" customHeight="1">
      <c r="A48" s="12" t="s">
        <v>2503</v>
      </c>
      <c r="B48" s="16">
        <v>6.9004629629629624E-2</v>
      </c>
      <c r="C48" s="12" t="s">
        <v>19</v>
      </c>
      <c r="D48" s="12" t="s">
        <v>37</v>
      </c>
      <c r="E48" s="36">
        <v>18</v>
      </c>
      <c r="F48" s="49">
        <f>E48-11</f>
        <v>7</v>
      </c>
    </row>
    <row r="49" spans="1:10" ht="15.75" customHeight="1">
      <c r="A49" s="12" t="s">
        <v>2503</v>
      </c>
      <c r="B49" s="16">
        <v>6.9837962962962963E-2</v>
      </c>
      <c r="C49" s="12" t="s">
        <v>19</v>
      </c>
      <c r="D49" s="12" t="s">
        <v>22</v>
      </c>
      <c r="E49" s="36" t="s">
        <v>20</v>
      </c>
      <c r="F49" s="36">
        <v>1</v>
      </c>
      <c r="J49" s="12" t="s">
        <v>2193</v>
      </c>
    </row>
    <row r="50" spans="1:10" ht="15.75" customHeight="1">
      <c r="A50" s="12" t="s">
        <v>2503</v>
      </c>
      <c r="B50" s="16">
        <v>6.9837962962962963E-2</v>
      </c>
      <c r="C50" s="12" t="s">
        <v>19</v>
      </c>
      <c r="D50" s="12" t="s">
        <v>22</v>
      </c>
      <c r="E50" s="36">
        <v>21</v>
      </c>
      <c r="F50" s="49">
        <f>E50-13</f>
        <v>8</v>
      </c>
    </row>
    <row r="51" spans="1:10" ht="15.75" customHeight="1">
      <c r="A51" s="12" t="s">
        <v>2503</v>
      </c>
      <c r="B51" s="16">
        <v>7.092592592592592E-2</v>
      </c>
      <c r="C51" s="12" t="s">
        <v>14</v>
      </c>
      <c r="D51" s="12" t="s">
        <v>30</v>
      </c>
      <c r="E51" s="36">
        <v>18</v>
      </c>
      <c r="F51" s="49">
        <f t="shared" ref="F51:F52" si="4">E51-9</f>
        <v>9</v>
      </c>
      <c r="J51" s="12" t="s">
        <v>2545</v>
      </c>
    </row>
    <row r="52" spans="1:10" ht="15.75" customHeight="1">
      <c r="A52" s="12" t="s">
        <v>2503</v>
      </c>
      <c r="B52" s="16">
        <v>7.137731481481481E-2</v>
      </c>
      <c r="C52" s="12" t="s">
        <v>14</v>
      </c>
      <c r="D52" s="12" t="s">
        <v>30</v>
      </c>
      <c r="E52" s="36">
        <v>25</v>
      </c>
      <c r="F52" s="49">
        <f t="shared" si="4"/>
        <v>16</v>
      </c>
      <c r="J52" s="12" t="s">
        <v>2545</v>
      </c>
    </row>
    <row r="53" spans="1:10" ht="15.75" customHeight="1">
      <c r="A53" s="12" t="s">
        <v>2503</v>
      </c>
      <c r="B53" s="16">
        <v>7.1597222222222229E-2</v>
      </c>
      <c r="C53" s="12" t="s">
        <v>14</v>
      </c>
      <c r="D53" s="12" t="s">
        <v>28</v>
      </c>
      <c r="E53" s="36">
        <v>9</v>
      </c>
      <c r="F53" s="36" t="s">
        <v>38</v>
      </c>
      <c r="H53" s="12" t="s">
        <v>2546</v>
      </c>
    </row>
    <row r="54" spans="1:10" ht="15.75" customHeight="1">
      <c r="A54" s="12" t="s">
        <v>2503</v>
      </c>
      <c r="B54" s="16">
        <v>7.1724537037037031E-2</v>
      </c>
      <c r="C54" s="12" t="s">
        <v>14</v>
      </c>
      <c r="D54" s="12" t="s">
        <v>28</v>
      </c>
      <c r="E54" s="36">
        <v>36</v>
      </c>
      <c r="F54" s="36" t="s">
        <v>38</v>
      </c>
      <c r="H54" s="12" t="s">
        <v>2547</v>
      </c>
    </row>
    <row r="55" spans="1:10" ht="15.75" customHeight="1">
      <c r="A55" s="12" t="s">
        <v>2503</v>
      </c>
      <c r="B55" s="16">
        <v>7.2974537037037032E-2</v>
      </c>
      <c r="C55" s="12" t="s">
        <v>13</v>
      </c>
      <c r="D55" s="12" t="s">
        <v>33</v>
      </c>
      <c r="E55" s="36">
        <v>21</v>
      </c>
      <c r="F55" s="49">
        <f t="shared" ref="F55:F56" si="5">E55-9</f>
        <v>12</v>
      </c>
      <c r="J55" s="12" t="s">
        <v>2548</v>
      </c>
    </row>
    <row r="56" spans="1:10" ht="15.75" customHeight="1">
      <c r="A56" s="12" t="s">
        <v>2503</v>
      </c>
      <c r="B56" s="16">
        <v>7.3032407407407407E-2</v>
      </c>
      <c r="C56" s="12" t="s">
        <v>13</v>
      </c>
      <c r="D56" s="12" t="s">
        <v>33</v>
      </c>
      <c r="E56" s="36">
        <v>25</v>
      </c>
      <c r="F56" s="49">
        <f t="shared" si="5"/>
        <v>16</v>
      </c>
      <c r="J56" s="12" t="s">
        <v>2548</v>
      </c>
    </row>
    <row r="57" spans="1:10" ht="15.75" customHeight="1">
      <c r="A57" s="12" t="s">
        <v>2503</v>
      </c>
      <c r="B57" s="16">
        <v>7.3321759259259253E-2</v>
      </c>
      <c r="C57" s="12" t="s">
        <v>13</v>
      </c>
      <c r="D57" s="12" t="s">
        <v>28</v>
      </c>
      <c r="E57" s="36">
        <v>29</v>
      </c>
      <c r="F57" s="36" t="s">
        <v>38</v>
      </c>
      <c r="H57" s="12" t="s">
        <v>2551</v>
      </c>
    </row>
    <row r="58" spans="1:10" ht="15.75" customHeight="1">
      <c r="A58" s="12" t="s">
        <v>2503</v>
      </c>
      <c r="B58" s="16">
        <v>7.6759259259259263E-2</v>
      </c>
      <c r="C58" s="12" t="s">
        <v>888</v>
      </c>
      <c r="D58" s="12" t="s">
        <v>78</v>
      </c>
      <c r="E58" s="36">
        <v>4</v>
      </c>
      <c r="F58" s="49">
        <f>E58--1</f>
        <v>5</v>
      </c>
    </row>
    <row r="59" spans="1:10" ht="13">
      <c r="A59" s="12" t="s">
        <v>2503</v>
      </c>
      <c r="B59" s="16">
        <v>7.8032407407407411E-2</v>
      </c>
      <c r="C59" s="12" t="s">
        <v>888</v>
      </c>
      <c r="D59" s="12" t="s">
        <v>28</v>
      </c>
      <c r="E59" s="36">
        <v>20</v>
      </c>
      <c r="F59" s="36" t="s">
        <v>38</v>
      </c>
      <c r="H59" s="12" t="s">
        <v>2552</v>
      </c>
      <c r="J59" s="12" t="s">
        <v>2553</v>
      </c>
    </row>
    <row r="60" spans="1:10" ht="13">
      <c r="A60" s="12" t="s">
        <v>2503</v>
      </c>
      <c r="B60" s="16">
        <v>7.8645833333333331E-2</v>
      </c>
      <c r="C60" s="12" t="s">
        <v>19</v>
      </c>
      <c r="D60" s="12" t="s">
        <v>78</v>
      </c>
      <c r="E60" s="36">
        <v>7</v>
      </c>
      <c r="F60" s="36">
        <f>E60-3</f>
        <v>4</v>
      </c>
    </row>
    <row r="61" spans="1:10" ht="13">
      <c r="A61" s="12" t="s">
        <v>2503</v>
      </c>
      <c r="B61" s="16">
        <v>7.8981481481481486E-2</v>
      </c>
      <c r="C61" s="12" t="s">
        <v>19</v>
      </c>
      <c r="D61" s="12" t="s">
        <v>28</v>
      </c>
      <c r="E61" s="36">
        <v>20</v>
      </c>
      <c r="F61" s="36" t="s">
        <v>38</v>
      </c>
      <c r="H61" s="12" t="s">
        <v>2552</v>
      </c>
      <c r="J61" s="12" t="s">
        <v>2553</v>
      </c>
    </row>
    <row r="62" spans="1:10" ht="13">
      <c r="A62" s="12" t="s">
        <v>2503</v>
      </c>
      <c r="B62" s="16">
        <v>7.9675925925925928E-2</v>
      </c>
      <c r="C62" s="12" t="s">
        <v>14</v>
      </c>
      <c r="D62" s="12" t="s">
        <v>30</v>
      </c>
      <c r="E62" s="36" t="s">
        <v>20</v>
      </c>
      <c r="F62" s="36">
        <v>1</v>
      </c>
      <c r="J62" s="12" t="s">
        <v>2545</v>
      </c>
    </row>
    <row r="63" spans="1:10" ht="13">
      <c r="A63" s="12" t="s">
        <v>2503</v>
      </c>
      <c r="B63" s="16">
        <v>7.9837962962962958E-2</v>
      </c>
      <c r="C63" s="12" t="s">
        <v>14</v>
      </c>
      <c r="D63" s="12" t="s">
        <v>30</v>
      </c>
      <c r="E63" s="36">
        <v>22</v>
      </c>
      <c r="F63" s="36">
        <f>E63-9</f>
        <v>13</v>
      </c>
      <c r="J63" s="12" t="s">
        <v>2545</v>
      </c>
    </row>
    <row r="64" spans="1:10" ht="13">
      <c r="A64" s="12" t="s">
        <v>2503</v>
      </c>
      <c r="B64" s="16">
        <v>7.9895833333333333E-2</v>
      </c>
      <c r="C64" s="12" t="s">
        <v>14</v>
      </c>
      <c r="D64" s="12" t="s">
        <v>28</v>
      </c>
      <c r="E64" s="36">
        <v>12</v>
      </c>
      <c r="F64" s="36" t="s">
        <v>38</v>
      </c>
      <c r="H64" s="12" t="s">
        <v>2555</v>
      </c>
    </row>
    <row r="65" spans="1:10" ht="13">
      <c r="A65" s="12" t="s">
        <v>2503</v>
      </c>
      <c r="B65" s="16">
        <v>8.0648148148148149E-2</v>
      </c>
      <c r="C65" s="12" t="s">
        <v>14</v>
      </c>
      <c r="D65" s="12" t="s">
        <v>30</v>
      </c>
      <c r="E65" s="36" t="s">
        <v>38</v>
      </c>
      <c r="F65" s="36" t="s">
        <v>38</v>
      </c>
      <c r="J65" s="12" t="s">
        <v>2193</v>
      </c>
    </row>
    <row r="66" spans="1:10" ht="13">
      <c r="A66" s="12" t="s">
        <v>2503</v>
      </c>
      <c r="B66" s="16">
        <v>8.0648148148148149E-2</v>
      </c>
      <c r="C66" s="12" t="s">
        <v>14</v>
      </c>
      <c r="D66" s="12" t="s">
        <v>30</v>
      </c>
      <c r="E66" s="36">
        <f>F66+9</f>
        <v>28</v>
      </c>
      <c r="F66" s="36">
        <v>19</v>
      </c>
      <c r="J66" s="12" t="s">
        <v>2545</v>
      </c>
    </row>
    <row r="67" spans="1:10" ht="13">
      <c r="A67" s="12" t="s">
        <v>2503</v>
      </c>
      <c r="B67" s="16">
        <v>8.0706018518518524E-2</v>
      </c>
      <c r="C67" s="12" t="s">
        <v>14</v>
      </c>
      <c r="D67" s="12" t="s">
        <v>28</v>
      </c>
      <c r="E67" s="36">
        <v>9</v>
      </c>
      <c r="F67" s="36" t="s">
        <v>38</v>
      </c>
      <c r="H67" s="12" t="s">
        <v>2546</v>
      </c>
    </row>
    <row r="68" spans="1:10" ht="13">
      <c r="A68" s="12" t="s">
        <v>2503</v>
      </c>
      <c r="B68" s="16">
        <v>8.0763888888888885E-2</v>
      </c>
      <c r="C68" s="12" t="s">
        <v>14</v>
      </c>
      <c r="D68" s="12" t="s">
        <v>30</v>
      </c>
      <c r="E68" s="36" t="s">
        <v>38</v>
      </c>
      <c r="F68" s="36" t="s">
        <v>38</v>
      </c>
      <c r="J68" s="12" t="s">
        <v>2193</v>
      </c>
    </row>
    <row r="69" spans="1:10" ht="13">
      <c r="A69" s="12" t="s">
        <v>2503</v>
      </c>
      <c r="B69" s="16">
        <v>8.0763888888888885E-2</v>
      </c>
      <c r="C69" s="12" t="s">
        <v>14</v>
      </c>
      <c r="D69" s="12" t="s">
        <v>30</v>
      </c>
      <c r="E69" s="36">
        <v>26</v>
      </c>
      <c r="F69" s="49">
        <f>E69-9</f>
        <v>17</v>
      </c>
      <c r="J69" s="12" t="s">
        <v>2545</v>
      </c>
    </row>
    <row r="70" spans="1:10" ht="13">
      <c r="A70" s="12" t="s">
        <v>2503</v>
      </c>
      <c r="B70" s="16">
        <v>8.2303240740740746E-2</v>
      </c>
      <c r="C70" s="12" t="s">
        <v>13</v>
      </c>
      <c r="D70" s="12" t="s">
        <v>33</v>
      </c>
      <c r="E70" s="36" t="s">
        <v>38</v>
      </c>
      <c r="F70" s="36" t="s">
        <v>38</v>
      </c>
      <c r="J70" s="12" t="s">
        <v>2193</v>
      </c>
    </row>
    <row r="71" spans="1:10" ht="13">
      <c r="A71" s="12" t="s">
        <v>2503</v>
      </c>
      <c r="B71" s="16">
        <v>8.2303240740740746E-2</v>
      </c>
      <c r="C71" s="12" t="s">
        <v>13</v>
      </c>
      <c r="D71" s="12" t="s">
        <v>33</v>
      </c>
      <c r="E71" s="36">
        <v>27</v>
      </c>
      <c r="F71" s="49">
        <f>E71-9</f>
        <v>18</v>
      </c>
      <c r="J71" s="12" t="s">
        <v>2548</v>
      </c>
    </row>
    <row r="72" spans="1:10" ht="13">
      <c r="A72" s="12" t="s">
        <v>2503</v>
      </c>
      <c r="B72" s="16">
        <v>8.2326388888888893E-2</v>
      </c>
      <c r="C72" s="12" t="s">
        <v>13</v>
      </c>
      <c r="D72" s="12" t="s">
        <v>33</v>
      </c>
      <c r="E72" s="36" t="s">
        <v>38</v>
      </c>
      <c r="F72" s="36" t="s">
        <v>38</v>
      </c>
      <c r="J72" s="12" t="s">
        <v>2193</v>
      </c>
    </row>
    <row r="73" spans="1:10" ht="13">
      <c r="A73" s="12" t="s">
        <v>2503</v>
      </c>
      <c r="B73" s="16">
        <v>8.2326388888888893E-2</v>
      </c>
      <c r="C73" s="12" t="s">
        <v>13</v>
      </c>
      <c r="D73" s="12" t="s">
        <v>33</v>
      </c>
      <c r="E73" s="36">
        <v>28</v>
      </c>
      <c r="F73" s="49">
        <f>E73-9</f>
        <v>19</v>
      </c>
      <c r="J73" s="12" t="s">
        <v>2548</v>
      </c>
    </row>
    <row r="74" spans="1:10" ht="13">
      <c r="A74" s="12" t="s">
        <v>2503</v>
      </c>
      <c r="B74" s="16">
        <v>8.245370370370371E-2</v>
      </c>
      <c r="C74" s="12" t="s">
        <v>13</v>
      </c>
      <c r="D74" s="12" t="s">
        <v>28</v>
      </c>
      <c r="E74" s="36">
        <v>26</v>
      </c>
      <c r="F74" s="36" t="s">
        <v>38</v>
      </c>
      <c r="H74" s="12" t="s">
        <v>2563</v>
      </c>
    </row>
    <row r="75" spans="1:10" ht="13">
      <c r="A75" s="12" t="s">
        <v>2503</v>
      </c>
      <c r="B75" s="16">
        <v>8.3645833333333336E-2</v>
      </c>
      <c r="C75" s="12" t="s">
        <v>18</v>
      </c>
      <c r="D75" s="12" t="s">
        <v>60</v>
      </c>
      <c r="E75" s="36">
        <v>8</v>
      </c>
      <c r="F75" s="49">
        <f>E75-1</f>
        <v>7</v>
      </c>
    </row>
    <row r="76" spans="1:10" ht="13">
      <c r="A76" s="12" t="s">
        <v>2503</v>
      </c>
      <c r="B76" s="16">
        <v>8.4467592592592594E-2</v>
      </c>
      <c r="C76" s="12" t="s">
        <v>18</v>
      </c>
      <c r="D76" s="12" t="s">
        <v>33</v>
      </c>
      <c r="E76" s="36">
        <v>25</v>
      </c>
      <c r="F76" s="49">
        <f>E76-9</f>
        <v>16</v>
      </c>
      <c r="J76" s="12" t="s">
        <v>2565</v>
      </c>
    </row>
    <row r="77" spans="1:10" ht="13">
      <c r="A77" s="12" t="s">
        <v>2503</v>
      </c>
      <c r="B77" s="16">
        <v>8.4467592592592594E-2</v>
      </c>
      <c r="C77" s="12" t="s">
        <v>18</v>
      </c>
      <c r="D77" s="12" t="s">
        <v>33</v>
      </c>
      <c r="E77" s="36" t="s">
        <v>38</v>
      </c>
      <c r="F77" s="36" t="s">
        <v>38</v>
      </c>
      <c r="J77" s="12" t="s">
        <v>2193</v>
      </c>
    </row>
    <row r="78" spans="1:10" ht="13">
      <c r="A78" s="12" t="s">
        <v>2503</v>
      </c>
      <c r="B78" s="16">
        <v>8.4513888888888888E-2</v>
      </c>
      <c r="C78" s="12" t="s">
        <v>18</v>
      </c>
      <c r="D78" s="12" t="s">
        <v>28</v>
      </c>
      <c r="E78" s="36">
        <v>11</v>
      </c>
      <c r="F78" s="36" t="s">
        <v>38</v>
      </c>
      <c r="H78" s="12" t="s">
        <v>2566</v>
      </c>
    </row>
    <row r="79" spans="1:10" ht="13">
      <c r="A79" s="12" t="s">
        <v>2503</v>
      </c>
      <c r="B79" s="16">
        <v>8.532407407407408E-2</v>
      </c>
      <c r="C79" s="12" t="s">
        <v>21</v>
      </c>
      <c r="D79" s="12" t="s">
        <v>33</v>
      </c>
      <c r="E79" s="36" t="s">
        <v>38</v>
      </c>
      <c r="F79" s="36" t="s">
        <v>38</v>
      </c>
      <c r="J79" s="12" t="s">
        <v>2193</v>
      </c>
    </row>
    <row r="80" spans="1:10" ht="13">
      <c r="A80" s="12" t="s">
        <v>2503</v>
      </c>
      <c r="B80" s="16">
        <v>8.532407407407408E-2</v>
      </c>
      <c r="C80" s="12" t="s">
        <v>21</v>
      </c>
      <c r="D80" s="12" t="s">
        <v>33</v>
      </c>
      <c r="E80" s="36">
        <v>20</v>
      </c>
      <c r="F80" s="49">
        <f>E80-9</f>
        <v>11</v>
      </c>
      <c r="J80" s="12" t="s">
        <v>2568</v>
      </c>
    </row>
    <row r="81" spans="1:10" ht="13">
      <c r="A81" s="12" t="s">
        <v>2503</v>
      </c>
      <c r="B81" s="16">
        <v>8.5509259259259257E-2</v>
      </c>
      <c r="C81" s="12" t="s">
        <v>21</v>
      </c>
      <c r="D81" s="12" t="s">
        <v>28</v>
      </c>
      <c r="E81" s="36">
        <v>28</v>
      </c>
      <c r="F81" s="36" t="s">
        <v>38</v>
      </c>
      <c r="H81" s="12" t="s">
        <v>2569</v>
      </c>
    </row>
    <row r="82" spans="1:10" ht="13">
      <c r="A82" s="12" t="s">
        <v>2503</v>
      </c>
      <c r="B82" s="16">
        <v>8.5983796296296294E-2</v>
      </c>
      <c r="C82" s="12" t="s">
        <v>888</v>
      </c>
      <c r="D82" s="12" t="s">
        <v>78</v>
      </c>
      <c r="E82" s="36">
        <v>5</v>
      </c>
      <c r="F82" s="49">
        <f>E82--1</f>
        <v>6</v>
      </c>
    </row>
    <row r="83" spans="1:10" ht="13">
      <c r="A83" s="12" t="s">
        <v>2503</v>
      </c>
      <c r="B83" s="16">
        <v>8.6319444444444449E-2</v>
      </c>
      <c r="C83" s="12" t="s">
        <v>888</v>
      </c>
      <c r="D83" s="12" t="s">
        <v>28</v>
      </c>
      <c r="E83" s="36">
        <v>48</v>
      </c>
      <c r="F83" s="36" t="s">
        <v>38</v>
      </c>
      <c r="H83" s="12" t="s">
        <v>2575</v>
      </c>
      <c r="J83" s="12" t="s">
        <v>2576</v>
      </c>
    </row>
    <row r="84" spans="1:10" ht="13">
      <c r="A84" s="12" t="s">
        <v>2503</v>
      </c>
      <c r="B84" s="16">
        <v>8.7013888888888891E-2</v>
      </c>
      <c r="C84" s="12" t="s">
        <v>14</v>
      </c>
      <c r="D84" s="12" t="s">
        <v>77</v>
      </c>
      <c r="E84" s="36">
        <v>21</v>
      </c>
      <c r="F84" s="36">
        <f>E84-9</f>
        <v>12</v>
      </c>
    </row>
    <row r="85" spans="1:10" ht="13">
      <c r="A85" s="12" t="s">
        <v>2503</v>
      </c>
      <c r="B85" s="16">
        <v>8.7013888888888891E-2</v>
      </c>
      <c r="C85" s="12" t="s">
        <v>18</v>
      </c>
      <c r="D85" s="12" t="s">
        <v>77</v>
      </c>
      <c r="E85" s="36">
        <v>6</v>
      </c>
      <c r="F85" s="49">
        <f>E85-4</f>
        <v>2</v>
      </c>
      <c r="H85" s="12" t="s">
        <v>2578</v>
      </c>
    </row>
    <row r="86" spans="1:10" ht="13">
      <c r="A86" s="12" t="s">
        <v>2503</v>
      </c>
      <c r="B86" s="16">
        <v>8.7349537037037031E-2</v>
      </c>
      <c r="C86" s="12" t="s">
        <v>21</v>
      </c>
      <c r="D86" s="12" t="s">
        <v>77</v>
      </c>
      <c r="E86" s="36">
        <v>14</v>
      </c>
      <c r="F86" s="49">
        <f>E86-0</f>
        <v>14</v>
      </c>
      <c r="H86" s="12" t="s">
        <v>2579</v>
      </c>
      <c r="J86" s="12" t="s">
        <v>2014</v>
      </c>
    </row>
    <row r="87" spans="1:10" ht="13">
      <c r="A87" s="12" t="s">
        <v>2503</v>
      </c>
      <c r="B87" s="16">
        <v>8.8055555555555554E-2</v>
      </c>
      <c r="C87" s="12" t="s">
        <v>19</v>
      </c>
      <c r="D87" s="12" t="s">
        <v>78</v>
      </c>
      <c r="E87" s="36">
        <v>11</v>
      </c>
      <c r="F87" s="49">
        <f>E87-3</f>
        <v>8</v>
      </c>
    </row>
    <row r="88" spans="1:10" ht="13">
      <c r="A88" s="12" t="s">
        <v>2503</v>
      </c>
      <c r="B88" s="16">
        <v>8.8703703703703701E-2</v>
      </c>
      <c r="C88" s="12" t="s">
        <v>14</v>
      </c>
      <c r="D88" s="12" t="s">
        <v>30</v>
      </c>
      <c r="E88" s="36" t="s">
        <v>38</v>
      </c>
      <c r="F88" s="36" t="s">
        <v>38</v>
      </c>
      <c r="J88" s="12" t="s">
        <v>2193</v>
      </c>
    </row>
    <row r="89" spans="1:10" ht="13">
      <c r="A89" s="12" t="s">
        <v>2503</v>
      </c>
      <c r="B89" s="16">
        <v>8.8703703703703701E-2</v>
      </c>
      <c r="C89" s="12" t="s">
        <v>14</v>
      </c>
      <c r="D89" s="12" t="s">
        <v>30</v>
      </c>
      <c r="E89" s="36">
        <v>28</v>
      </c>
      <c r="F89" s="36">
        <f>E89-9</f>
        <v>19</v>
      </c>
      <c r="J89" s="12" t="s">
        <v>2545</v>
      </c>
    </row>
    <row r="90" spans="1:10" ht="13">
      <c r="A90" s="12" t="s">
        <v>2503</v>
      </c>
      <c r="B90" s="16">
        <v>8.879629629629629E-2</v>
      </c>
      <c r="C90" s="12" t="s">
        <v>14</v>
      </c>
      <c r="D90" s="12" t="s">
        <v>28</v>
      </c>
      <c r="E90" s="36">
        <v>7</v>
      </c>
      <c r="F90" s="36" t="s">
        <v>38</v>
      </c>
      <c r="H90" s="12" t="s">
        <v>2581</v>
      </c>
    </row>
    <row r="91" spans="1:10" ht="13">
      <c r="A91" s="12" t="s">
        <v>2503</v>
      </c>
      <c r="B91" s="16">
        <v>8.908564814814815E-2</v>
      </c>
      <c r="C91" s="12" t="s">
        <v>14</v>
      </c>
      <c r="D91" s="12" t="s">
        <v>30</v>
      </c>
      <c r="E91" s="36" t="s">
        <v>38</v>
      </c>
      <c r="F91" s="36" t="s">
        <v>38</v>
      </c>
      <c r="J91" s="12" t="s">
        <v>2193</v>
      </c>
    </row>
    <row r="92" spans="1:10" ht="13">
      <c r="A92" s="12" t="s">
        <v>2503</v>
      </c>
      <c r="B92" s="16">
        <v>8.908564814814815E-2</v>
      </c>
      <c r="C92" s="12" t="s">
        <v>14</v>
      </c>
      <c r="D92" s="12" t="s">
        <v>30</v>
      </c>
      <c r="E92" s="36">
        <v>25</v>
      </c>
      <c r="F92" s="49">
        <f>E92-9</f>
        <v>16</v>
      </c>
      <c r="J92" s="12" t="s">
        <v>2545</v>
      </c>
    </row>
    <row r="93" spans="1:10" ht="13">
      <c r="A93" s="12" t="s">
        <v>2503</v>
      </c>
      <c r="B93" s="16">
        <v>8.9143518518518525E-2</v>
      </c>
      <c r="C93" s="12" t="s">
        <v>14</v>
      </c>
      <c r="D93" s="12" t="s">
        <v>28</v>
      </c>
      <c r="E93" s="36">
        <v>11</v>
      </c>
      <c r="F93" s="36" t="s">
        <v>38</v>
      </c>
      <c r="H93" s="12" t="s">
        <v>2584</v>
      </c>
    </row>
    <row r="94" spans="1:10" ht="13">
      <c r="A94" s="12" t="s">
        <v>2503</v>
      </c>
      <c r="B94" s="16">
        <v>8.9641203703703709E-2</v>
      </c>
      <c r="C94" s="12" t="s">
        <v>14</v>
      </c>
      <c r="D94" s="12" t="s">
        <v>30</v>
      </c>
      <c r="E94" s="36" t="s">
        <v>38</v>
      </c>
      <c r="F94" s="36" t="s">
        <v>38</v>
      </c>
      <c r="J94" s="12" t="s">
        <v>2193</v>
      </c>
    </row>
    <row r="95" spans="1:10" ht="13">
      <c r="A95" s="12" t="s">
        <v>2503</v>
      </c>
      <c r="B95" s="16">
        <v>8.9641203703703709E-2</v>
      </c>
      <c r="C95" s="12" t="s">
        <v>14</v>
      </c>
      <c r="D95" s="12" t="s">
        <v>30</v>
      </c>
      <c r="E95" s="36">
        <v>26</v>
      </c>
      <c r="F95" s="49">
        <f>E95-9</f>
        <v>17</v>
      </c>
      <c r="J95" s="12" t="s">
        <v>2545</v>
      </c>
    </row>
    <row r="96" spans="1:10" ht="13">
      <c r="A96" s="12" t="s">
        <v>2503</v>
      </c>
      <c r="B96" s="16">
        <v>8.9733796296296298E-2</v>
      </c>
      <c r="C96" s="12" t="s">
        <v>14</v>
      </c>
      <c r="D96" s="12" t="s">
        <v>28</v>
      </c>
      <c r="E96" s="36">
        <v>11</v>
      </c>
      <c r="F96" s="36" t="s">
        <v>38</v>
      </c>
      <c r="H96" s="12" t="s">
        <v>2584</v>
      </c>
    </row>
    <row r="97" spans="1:10" ht="13">
      <c r="A97" s="12" t="s">
        <v>2503</v>
      </c>
      <c r="B97" s="16">
        <v>8.9780092592592592E-2</v>
      </c>
      <c r="C97" s="12" t="s">
        <v>14</v>
      </c>
      <c r="D97" s="12" t="s">
        <v>30</v>
      </c>
      <c r="E97" s="36" t="s">
        <v>38</v>
      </c>
      <c r="F97" s="36" t="s">
        <v>38</v>
      </c>
      <c r="J97" s="12" t="s">
        <v>2193</v>
      </c>
    </row>
    <row r="98" spans="1:10" ht="13">
      <c r="A98" s="12" t="s">
        <v>2503</v>
      </c>
      <c r="B98" s="16">
        <v>8.9780092592592592E-2</v>
      </c>
      <c r="C98" s="12" t="s">
        <v>14</v>
      </c>
      <c r="D98" s="12" t="s">
        <v>30</v>
      </c>
      <c r="E98" s="36">
        <v>25</v>
      </c>
      <c r="F98" s="36">
        <f>E98-9</f>
        <v>16</v>
      </c>
      <c r="J98" s="12" t="s">
        <v>2545</v>
      </c>
    </row>
    <row r="99" spans="1:10" ht="13">
      <c r="A99" s="12" t="s">
        <v>2503</v>
      </c>
      <c r="B99" s="16">
        <v>8.987268518518518E-2</v>
      </c>
      <c r="C99" s="12" t="s">
        <v>14</v>
      </c>
      <c r="D99" s="12" t="s">
        <v>28</v>
      </c>
      <c r="E99" s="36">
        <v>8</v>
      </c>
      <c r="F99" s="36" t="s">
        <v>38</v>
      </c>
      <c r="H99" s="12" t="s">
        <v>2586</v>
      </c>
    </row>
    <row r="100" spans="1:10" ht="13">
      <c r="A100" s="12" t="s">
        <v>2503</v>
      </c>
      <c r="B100" s="16">
        <v>9.1770833333333329E-2</v>
      </c>
      <c r="C100" s="12" t="s">
        <v>14</v>
      </c>
      <c r="D100" s="12" t="s">
        <v>30</v>
      </c>
      <c r="E100" s="36">
        <v>22</v>
      </c>
      <c r="F100" s="36">
        <f>E100-9</f>
        <v>13</v>
      </c>
      <c r="J100" s="12" t="s">
        <v>2545</v>
      </c>
    </row>
    <row r="101" spans="1:10" ht="13">
      <c r="A101" s="12" t="s">
        <v>2503</v>
      </c>
      <c r="B101" s="16">
        <v>9.1770833333333329E-2</v>
      </c>
      <c r="C101" s="12" t="s">
        <v>14</v>
      </c>
      <c r="D101" s="12" t="s">
        <v>30</v>
      </c>
      <c r="E101" s="36" t="s">
        <v>38</v>
      </c>
      <c r="F101" s="36" t="s">
        <v>38</v>
      </c>
      <c r="J101" s="12" t="s">
        <v>2193</v>
      </c>
    </row>
    <row r="102" spans="1:10" ht="13">
      <c r="A102" s="12" t="s">
        <v>2503</v>
      </c>
      <c r="B102" s="16">
        <v>9.1921296296296293E-2</v>
      </c>
      <c r="C102" s="12" t="s">
        <v>14</v>
      </c>
      <c r="D102" s="12" t="s">
        <v>28</v>
      </c>
      <c r="E102" s="36">
        <v>11</v>
      </c>
      <c r="F102" s="36" t="s">
        <v>38</v>
      </c>
      <c r="H102" s="12" t="s">
        <v>2584</v>
      </c>
    </row>
    <row r="103" spans="1:10" ht="13">
      <c r="A103" s="12" t="s">
        <v>2503</v>
      </c>
      <c r="B103" s="16">
        <v>9.3171296296296294E-2</v>
      </c>
      <c r="C103" s="12" t="s">
        <v>13</v>
      </c>
      <c r="D103" s="12" t="s">
        <v>33</v>
      </c>
      <c r="E103" s="36">
        <v>24</v>
      </c>
      <c r="F103" s="49">
        <f>E103-9</f>
        <v>15</v>
      </c>
      <c r="J103" s="12" t="s">
        <v>2548</v>
      </c>
    </row>
    <row r="104" spans="1:10" ht="13">
      <c r="A104" s="12" t="s">
        <v>2503</v>
      </c>
      <c r="B104" s="16">
        <v>9.3171296296296294E-2</v>
      </c>
      <c r="C104" s="12" t="s">
        <v>13</v>
      </c>
      <c r="D104" s="12" t="s">
        <v>33</v>
      </c>
      <c r="E104" s="36" t="s">
        <v>38</v>
      </c>
      <c r="F104" s="36" t="s">
        <v>38</v>
      </c>
      <c r="J104" s="12" t="s">
        <v>2548</v>
      </c>
    </row>
    <row r="105" spans="1:10" ht="13">
      <c r="A105" s="12" t="s">
        <v>2503</v>
      </c>
      <c r="B105" s="16">
        <v>9.3287037037037043E-2</v>
      </c>
      <c r="C105" s="12" t="s">
        <v>13</v>
      </c>
      <c r="D105" s="12" t="s">
        <v>28</v>
      </c>
      <c r="E105" s="36">
        <v>15</v>
      </c>
      <c r="F105" s="36" t="s">
        <v>38</v>
      </c>
      <c r="H105" s="12" t="s">
        <v>2587</v>
      </c>
    </row>
    <row r="106" spans="1:10" ht="13">
      <c r="A106" s="12" t="s">
        <v>2503</v>
      </c>
      <c r="B106" s="16">
        <v>9.3414351851851846E-2</v>
      </c>
      <c r="C106" s="12" t="s">
        <v>18</v>
      </c>
      <c r="D106" s="12" t="s">
        <v>33</v>
      </c>
      <c r="E106" s="36">
        <v>20</v>
      </c>
      <c r="F106" s="49">
        <f>E106-9</f>
        <v>11</v>
      </c>
      <c r="J106" s="12" t="s">
        <v>2565</v>
      </c>
    </row>
    <row r="107" spans="1:10" ht="13">
      <c r="A107" s="12" t="s">
        <v>2503</v>
      </c>
      <c r="B107" s="16">
        <v>9.347222222222222E-2</v>
      </c>
      <c r="C107" s="12" t="s">
        <v>18</v>
      </c>
      <c r="D107" s="12" t="s">
        <v>28</v>
      </c>
      <c r="E107" s="36">
        <v>10</v>
      </c>
      <c r="F107" s="36" t="s">
        <v>38</v>
      </c>
      <c r="H107" s="12" t="s">
        <v>2588</v>
      </c>
    </row>
    <row r="108" spans="1:10" ht="13">
      <c r="A108" s="12" t="s">
        <v>2503</v>
      </c>
      <c r="B108" s="16">
        <v>9.3900462962962963E-2</v>
      </c>
      <c r="C108" s="12" t="s">
        <v>21</v>
      </c>
      <c r="D108" s="12" t="s">
        <v>33</v>
      </c>
      <c r="E108" s="36">
        <v>12</v>
      </c>
      <c r="F108" s="49">
        <f>E108-9</f>
        <v>3</v>
      </c>
      <c r="J108" s="12" t="s">
        <v>2568</v>
      </c>
    </row>
    <row r="109" spans="1:10" ht="13">
      <c r="A109" s="12" t="s">
        <v>2503</v>
      </c>
      <c r="B109" s="16">
        <v>9.4282407407407412E-2</v>
      </c>
      <c r="C109" s="12" t="s">
        <v>888</v>
      </c>
      <c r="D109" s="12" t="s">
        <v>78</v>
      </c>
      <c r="E109" s="36">
        <v>9</v>
      </c>
      <c r="F109" s="49">
        <f>E109--1</f>
        <v>10</v>
      </c>
    </row>
    <row r="110" spans="1:10" ht="13">
      <c r="A110" s="12" t="s">
        <v>2503</v>
      </c>
      <c r="B110" s="16">
        <v>9.4548611111111111E-2</v>
      </c>
      <c r="C110" s="12" t="s">
        <v>888</v>
      </c>
      <c r="D110" s="12" t="s">
        <v>28</v>
      </c>
      <c r="E110" s="36">
        <v>20</v>
      </c>
      <c r="F110" s="36" t="s">
        <v>38</v>
      </c>
      <c r="H110" s="12" t="s">
        <v>2591</v>
      </c>
      <c r="J110" s="12" t="s">
        <v>2553</v>
      </c>
    </row>
    <row r="111" spans="1:10" ht="13">
      <c r="A111" s="12" t="s">
        <v>2503</v>
      </c>
      <c r="B111" s="16">
        <v>9.4768518518518516E-2</v>
      </c>
      <c r="C111" s="12" t="s">
        <v>18</v>
      </c>
      <c r="D111" s="12" t="s">
        <v>62</v>
      </c>
      <c r="E111" s="36">
        <v>12</v>
      </c>
      <c r="F111" s="49">
        <f>E111-2</f>
        <v>10</v>
      </c>
      <c r="H111" s="12" t="s">
        <v>2592</v>
      </c>
    </row>
    <row r="112" spans="1:10" ht="13">
      <c r="A112" s="12" t="s">
        <v>2503</v>
      </c>
      <c r="B112" s="16">
        <v>9.4768518518518516E-2</v>
      </c>
      <c r="C112" s="12" t="s">
        <v>14</v>
      </c>
      <c r="D112" s="12" t="s">
        <v>62</v>
      </c>
      <c r="E112" s="36">
        <v>10</v>
      </c>
      <c r="F112" s="49">
        <f t="shared" ref="F112:F113" si="6">E112-3</f>
        <v>7</v>
      </c>
      <c r="H112" s="12" t="s">
        <v>2596</v>
      </c>
    </row>
    <row r="113" spans="1:10" ht="13">
      <c r="A113" s="12" t="s">
        <v>2503</v>
      </c>
      <c r="B113" s="16">
        <v>9.5300925925925928E-2</v>
      </c>
      <c r="C113" s="12" t="s">
        <v>19</v>
      </c>
      <c r="D113" s="12" t="s">
        <v>78</v>
      </c>
      <c r="E113" s="36">
        <v>15</v>
      </c>
      <c r="F113" s="49">
        <f t="shared" si="6"/>
        <v>12</v>
      </c>
    </row>
    <row r="114" spans="1:10" ht="13">
      <c r="A114" s="12" t="s">
        <v>2503</v>
      </c>
      <c r="B114" s="16">
        <v>9.6099537037037039E-2</v>
      </c>
      <c r="C114" s="12" t="s">
        <v>21</v>
      </c>
      <c r="D114" s="12" t="s">
        <v>77</v>
      </c>
      <c r="E114" s="36">
        <v>16</v>
      </c>
      <c r="F114" s="49">
        <f>E114-0</f>
        <v>16</v>
      </c>
      <c r="H114" s="12" t="s">
        <v>2598</v>
      </c>
    </row>
    <row r="115" spans="1:10" ht="13">
      <c r="A115" s="12" t="s">
        <v>2503</v>
      </c>
      <c r="B115" s="16">
        <v>9.6273148148148149E-2</v>
      </c>
      <c r="C115" s="12" t="s">
        <v>19</v>
      </c>
      <c r="D115" s="12" t="s">
        <v>28</v>
      </c>
      <c r="E115" s="36">
        <v>11</v>
      </c>
      <c r="F115" s="36" t="s">
        <v>38</v>
      </c>
      <c r="H115" s="12" t="s">
        <v>2599</v>
      </c>
      <c r="J115" s="12" t="s">
        <v>2600</v>
      </c>
    </row>
    <row r="116" spans="1:10" ht="13">
      <c r="A116" s="12" t="s">
        <v>2503</v>
      </c>
      <c r="B116" s="16">
        <v>9.7037037037037033E-2</v>
      </c>
      <c r="C116" s="12" t="s">
        <v>14</v>
      </c>
      <c r="D116" s="12" t="s">
        <v>30</v>
      </c>
      <c r="E116" s="36">
        <v>13</v>
      </c>
      <c r="F116" s="49">
        <f t="shared" ref="F116:F117" si="7">E116-9</f>
        <v>4</v>
      </c>
      <c r="J116" s="12" t="s">
        <v>2545</v>
      </c>
    </row>
    <row r="117" spans="1:10" ht="13">
      <c r="A117" s="12" t="s">
        <v>2503</v>
      </c>
      <c r="B117" s="16">
        <v>9.706018518518518E-2</v>
      </c>
      <c r="C117" s="12" t="s">
        <v>14</v>
      </c>
      <c r="D117" s="12" t="s">
        <v>30</v>
      </c>
      <c r="E117" s="36">
        <v>20</v>
      </c>
      <c r="F117" s="49">
        <f t="shared" si="7"/>
        <v>11</v>
      </c>
      <c r="J117" s="12" t="s">
        <v>2545</v>
      </c>
    </row>
    <row r="118" spans="1:10" ht="13">
      <c r="A118" s="12" t="s">
        <v>2503</v>
      </c>
      <c r="B118" s="16">
        <v>9.7164351851851849E-2</v>
      </c>
      <c r="C118" s="12" t="s">
        <v>14</v>
      </c>
      <c r="D118" s="12" t="s">
        <v>28</v>
      </c>
      <c r="E118" s="36">
        <v>7</v>
      </c>
      <c r="F118" s="36" t="s">
        <v>38</v>
      </c>
      <c r="H118" s="12" t="s">
        <v>2581</v>
      </c>
    </row>
    <row r="119" spans="1:10" ht="13">
      <c r="A119" s="12" t="s">
        <v>2503</v>
      </c>
      <c r="B119" s="16">
        <v>9.7465277777777776E-2</v>
      </c>
      <c r="C119" s="12" t="s">
        <v>14</v>
      </c>
      <c r="D119" s="12" t="s">
        <v>30</v>
      </c>
      <c r="E119" s="36" t="s">
        <v>17</v>
      </c>
      <c r="F119" s="36">
        <v>20</v>
      </c>
      <c r="J119" s="12" t="s">
        <v>2545</v>
      </c>
    </row>
    <row r="120" spans="1:10" ht="13">
      <c r="A120" s="12" t="s">
        <v>2503</v>
      </c>
      <c r="B120" s="16">
        <v>9.7453703703703709E-2</v>
      </c>
      <c r="C120" s="12" t="s">
        <v>14</v>
      </c>
      <c r="D120" s="12" t="s">
        <v>30</v>
      </c>
      <c r="E120" s="36">
        <v>28</v>
      </c>
      <c r="F120" s="49">
        <f>E120-9</f>
        <v>19</v>
      </c>
      <c r="J120" s="12" t="s">
        <v>2545</v>
      </c>
    </row>
    <row r="121" spans="1:10" ht="13">
      <c r="A121" s="12" t="s">
        <v>2503</v>
      </c>
      <c r="B121" s="16">
        <v>9.7650462962962967E-2</v>
      </c>
      <c r="C121" s="12" t="s">
        <v>14</v>
      </c>
      <c r="D121" s="12" t="s">
        <v>28</v>
      </c>
      <c r="E121" s="36">
        <v>12</v>
      </c>
      <c r="F121" s="36" t="s">
        <v>38</v>
      </c>
      <c r="H121" s="12" t="s">
        <v>2555</v>
      </c>
    </row>
    <row r="122" spans="1:10" ht="13">
      <c r="A122" s="12" t="s">
        <v>2503</v>
      </c>
      <c r="B122" s="16">
        <v>9.7731481481481475E-2</v>
      </c>
      <c r="C122" s="12" t="s">
        <v>14</v>
      </c>
      <c r="D122" s="12" t="s">
        <v>28</v>
      </c>
      <c r="E122" s="36">
        <v>14</v>
      </c>
      <c r="F122" s="36" t="s">
        <v>38</v>
      </c>
      <c r="H122" s="12" t="s">
        <v>2603</v>
      </c>
    </row>
    <row r="123" spans="1:10" ht="13">
      <c r="A123" s="12" t="s">
        <v>2503</v>
      </c>
      <c r="B123" s="16">
        <v>9.8136574074074071E-2</v>
      </c>
      <c r="C123" s="12" t="s">
        <v>19</v>
      </c>
      <c r="D123" s="12" t="s">
        <v>28</v>
      </c>
      <c r="E123" s="36">
        <v>7</v>
      </c>
      <c r="F123" s="36" t="s">
        <v>38</v>
      </c>
      <c r="H123" s="12" t="s">
        <v>2581</v>
      </c>
      <c r="J123" s="12" t="s">
        <v>2604</v>
      </c>
    </row>
    <row r="124" spans="1:10" ht="13">
      <c r="A124" s="12" t="s">
        <v>2503</v>
      </c>
      <c r="B124" s="16">
        <v>9.8344907407407409E-2</v>
      </c>
      <c r="C124" s="12" t="s">
        <v>13</v>
      </c>
      <c r="D124" s="12" t="s">
        <v>33</v>
      </c>
      <c r="E124" s="36">
        <v>24</v>
      </c>
      <c r="F124" s="49">
        <f>E124-9</f>
        <v>15</v>
      </c>
      <c r="J124" s="12" t="s">
        <v>2548</v>
      </c>
    </row>
    <row r="125" spans="1:10" ht="13">
      <c r="A125" s="12" t="s">
        <v>2503</v>
      </c>
      <c r="B125" s="16">
        <v>9.8368055555555556E-2</v>
      </c>
      <c r="C125" s="12" t="s">
        <v>13</v>
      </c>
      <c r="D125" s="12" t="s">
        <v>33</v>
      </c>
      <c r="E125" s="36" t="s">
        <v>38</v>
      </c>
      <c r="F125" s="36" t="s">
        <v>38</v>
      </c>
      <c r="J125" s="12" t="s">
        <v>2548</v>
      </c>
    </row>
    <row r="126" spans="1:10" ht="13">
      <c r="A126" s="12" t="s">
        <v>2503</v>
      </c>
      <c r="B126" s="16">
        <v>9.8449074074074078E-2</v>
      </c>
      <c r="C126" s="12" t="s">
        <v>13</v>
      </c>
      <c r="D126" s="12" t="s">
        <v>28</v>
      </c>
      <c r="E126" s="36">
        <v>13</v>
      </c>
      <c r="F126" s="36" t="s">
        <v>38</v>
      </c>
      <c r="H126" s="12" t="s">
        <v>2605</v>
      </c>
    </row>
    <row r="127" spans="1:10" ht="13">
      <c r="A127" s="12" t="s">
        <v>2503</v>
      </c>
      <c r="B127" s="16">
        <v>9.8576388888888894E-2</v>
      </c>
      <c r="C127" s="12" t="s">
        <v>18</v>
      </c>
      <c r="D127" s="12" t="s">
        <v>33</v>
      </c>
      <c r="E127" s="36" t="s">
        <v>20</v>
      </c>
      <c r="F127" s="36">
        <v>1</v>
      </c>
      <c r="J127" s="12" t="s">
        <v>2565</v>
      </c>
    </row>
    <row r="128" spans="1:10" ht="13">
      <c r="A128" s="12" t="s">
        <v>2503</v>
      </c>
      <c r="B128" s="16">
        <v>9.8773148148148152E-2</v>
      </c>
      <c r="C128" s="12" t="s">
        <v>18</v>
      </c>
      <c r="D128" s="12" t="s">
        <v>33</v>
      </c>
      <c r="E128" s="36">
        <v>13</v>
      </c>
      <c r="F128" s="49">
        <f>E128-9</f>
        <v>4</v>
      </c>
      <c r="J128" s="12" t="s">
        <v>2606</v>
      </c>
    </row>
    <row r="129" spans="1:10" ht="13">
      <c r="A129" s="12" t="s">
        <v>2503</v>
      </c>
      <c r="B129" s="16">
        <v>9.9201388888888895E-2</v>
      </c>
      <c r="C129" s="12" t="s">
        <v>19</v>
      </c>
      <c r="D129" s="12" t="s">
        <v>28</v>
      </c>
      <c r="E129" s="36">
        <v>13</v>
      </c>
      <c r="F129" s="36" t="s">
        <v>38</v>
      </c>
      <c r="H129" s="12" t="s">
        <v>2605</v>
      </c>
      <c r="J129" s="12" t="s">
        <v>2604</v>
      </c>
    </row>
    <row r="130" spans="1:10" ht="13">
      <c r="A130" s="12" t="s">
        <v>2503</v>
      </c>
      <c r="B130" s="16">
        <v>9.976851851851852E-2</v>
      </c>
      <c r="C130" s="12" t="s">
        <v>888</v>
      </c>
      <c r="D130" s="12" t="s">
        <v>78</v>
      </c>
      <c r="E130" s="36">
        <v>6</v>
      </c>
      <c r="F130" s="49">
        <f>E130--1</f>
        <v>7</v>
      </c>
    </row>
    <row r="131" spans="1:10" ht="13">
      <c r="A131" s="12" t="s">
        <v>2503</v>
      </c>
      <c r="B131" s="16">
        <v>0.10068287037037037</v>
      </c>
      <c r="C131" s="12" t="s">
        <v>19</v>
      </c>
      <c r="D131" s="12" t="s">
        <v>28</v>
      </c>
      <c r="E131" s="36">
        <v>26</v>
      </c>
      <c r="F131" s="36" t="s">
        <v>38</v>
      </c>
      <c r="H131" s="12" t="s">
        <v>2607</v>
      </c>
      <c r="I131" s="12">
        <v>1</v>
      </c>
      <c r="J131" s="12" t="s">
        <v>2608</v>
      </c>
    </row>
    <row r="132" spans="1:10" ht="13">
      <c r="A132" s="12" t="s">
        <v>2503</v>
      </c>
      <c r="B132" s="16">
        <v>0.12222222222222222</v>
      </c>
      <c r="C132" s="12" t="s">
        <v>19</v>
      </c>
      <c r="D132" s="12" t="s">
        <v>37</v>
      </c>
      <c r="E132" s="36">
        <v>25</v>
      </c>
      <c r="F132" s="49">
        <f>E132-11</f>
        <v>14</v>
      </c>
    </row>
    <row r="133" spans="1:10" ht="13">
      <c r="A133" s="12" t="s">
        <v>2503</v>
      </c>
      <c r="B133" s="16">
        <v>0.12259259259259259</v>
      </c>
      <c r="C133" s="12" t="s">
        <v>888</v>
      </c>
      <c r="D133" s="12" t="s">
        <v>101</v>
      </c>
      <c r="E133" s="36">
        <v>15</v>
      </c>
      <c r="F133" s="36" t="s">
        <v>38</v>
      </c>
      <c r="H133" s="12" t="s">
        <v>2609</v>
      </c>
      <c r="J133" s="12" t="s">
        <v>1070</v>
      </c>
    </row>
    <row r="134" spans="1:10" ht="13">
      <c r="A134" s="12" t="s">
        <v>2503</v>
      </c>
      <c r="B134" s="16">
        <v>0.12403935185185185</v>
      </c>
      <c r="C134" s="12" t="s">
        <v>19</v>
      </c>
      <c r="D134" s="12" t="s">
        <v>137</v>
      </c>
      <c r="E134" s="36">
        <v>25</v>
      </c>
      <c r="F134" s="49">
        <f t="shared" ref="F134:F135" si="8">E134-13</f>
        <v>12</v>
      </c>
    </row>
    <row r="135" spans="1:10" ht="13">
      <c r="A135" s="12" t="s">
        <v>2503</v>
      </c>
      <c r="B135" s="16">
        <v>0.1254976851851852</v>
      </c>
      <c r="C135" s="12" t="s">
        <v>19</v>
      </c>
      <c r="D135" s="12" t="s">
        <v>137</v>
      </c>
      <c r="E135" s="36">
        <v>22</v>
      </c>
      <c r="F135" s="49">
        <f t="shared" si="8"/>
        <v>9</v>
      </c>
    </row>
    <row r="136" spans="1:10" ht="13">
      <c r="A136" s="12" t="s">
        <v>2503</v>
      </c>
      <c r="B136" s="16">
        <v>0.12616898148148148</v>
      </c>
      <c r="C136" s="12" t="s">
        <v>13</v>
      </c>
      <c r="D136" s="12" t="s">
        <v>37</v>
      </c>
      <c r="E136" s="36">
        <v>18</v>
      </c>
      <c r="F136" s="49">
        <f>E136-6</f>
        <v>12</v>
      </c>
    </row>
    <row r="137" spans="1:10" ht="13">
      <c r="A137" s="12" t="s">
        <v>2503</v>
      </c>
      <c r="B137" s="16">
        <v>0.12679398148148149</v>
      </c>
      <c r="C137" s="12" t="s">
        <v>18</v>
      </c>
      <c r="D137" s="12" t="s">
        <v>37</v>
      </c>
      <c r="E137" s="36">
        <v>8</v>
      </c>
      <c r="F137" s="36" t="s">
        <v>38</v>
      </c>
      <c r="J137" s="12" t="s">
        <v>2483</v>
      </c>
    </row>
    <row r="138" spans="1:10" ht="13">
      <c r="A138" s="12" t="s">
        <v>2503</v>
      </c>
      <c r="B138" s="16">
        <v>0.13409722222222223</v>
      </c>
      <c r="C138" s="12" t="s">
        <v>21</v>
      </c>
      <c r="D138" s="12" t="s">
        <v>321</v>
      </c>
      <c r="E138" s="36">
        <f>F138+10</f>
        <v>12</v>
      </c>
      <c r="F138" s="36">
        <v>2</v>
      </c>
    </row>
    <row r="139" spans="1:10" ht="13">
      <c r="A139" s="12" t="s">
        <v>2503</v>
      </c>
      <c r="B139" s="16">
        <v>0.13746527777777778</v>
      </c>
      <c r="C139" s="12" t="s">
        <v>13</v>
      </c>
      <c r="D139" s="12" t="s">
        <v>15</v>
      </c>
      <c r="E139" s="36">
        <v>18</v>
      </c>
      <c r="F139" s="49">
        <f>E139-2</f>
        <v>16</v>
      </c>
    </row>
    <row r="140" spans="1:10" ht="13">
      <c r="A140" s="12" t="s">
        <v>2503</v>
      </c>
      <c r="B140" s="16">
        <v>0.1454050925925926</v>
      </c>
      <c r="C140" s="12" t="s">
        <v>19</v>
      </c>
      <c r="D140" s="12" t="s">
        <v>137</v>
      </c>
      <c r="E140" s="36">
        <v>17</v>
      </c>
      <c r="F140" s="49">
        <f>E140-13</f>
        <v>4</v>
      </c>
    </row>
    <row r="141" spans="1:10" ht="13">
      <c r="A141" s="12" t="s">
        <v>2503</v>
      </c>
      <c r="B141" s="16">
        <v>0.15197916666666667</v>
      </c>
      <c r="C141" s="12" t="s">
        <v>888</v>
      </c>
      <c r="D141" s="12" t="s">
        <v>15</v>
      </c>
      <c r="E141" s="36">
        <v>22</v>
      </c>
      <c r="F141" s="49">
        <f>E141-5</f>
        <v>17</v>
      </c>
    </row>
    <row r="142" spans="1:10" ht="13">
      <c r="A142" s="12" t="s">
        <v>2503</v>
      </c>
      <c r="B142" s="16">
        <v>0.15278935185185186</v>
      </c>
      <c r="C142" s="12" t="s">
        <v>21</v>
      </c>
      <c r="D142" s="12" t="s">
        <v>321</v>
      </c>
      <c r="E142" s="36">
        <v>22</v>
      </c>
      <c r="F142" s="49">
        <f>E142-10</f>
        <v>12</v>
      </c>
    </row>
    <row r="143" spans="1:10" ht="13">
      <c r="A143" s="12" t="s">
        <v>2503</v>
      </c>
      <c r="B143" s="16">
        <v>0.15409722222222222</v>
      </c>
      <c r="C143" s="12" t="s">
        <v>19</v>
      </c>
      <c r="D143" s="12" t="s">
        <v>37</v>
      </c>
      <c r="E143" s="36">
        <v>16</v>
      </c>
      <c r="F143" s="49">
        <f>E143-13</f>
        <v>3</v>
      </c>
    </row>
    <row r="144" spans="1:10" ht="13">
      <c r="A144" s="12" t="s">
        <v>2503</v>
      </c>
      <c r="B144" s="16">
        <v>0.1542361111111111</v>
      </c>
      <c r="C144" s="12" t="s">
        <v>14</v>
      </c>
      <c r="D144" s="12" t="s">
        <v>37</v>
      </c>
      <c r="E144" s="36">
        <v>16</v>
      </c>
      <c r="F144" s="49">
        <f>E144-8</f>
        <v>8</v>
      </c>
    </row>
    <row r="145" spans="1:10" ht="13">
      <c r="A145" s="12" t="s">
        <v>2503</v>
      </c>
      <c r="B145" s="16">
        <v>0.15533564814814815</v>
      </c>
      <c r="C145" s="12" t="s">
        <v>21</v>
      </c>
      <c r="D145" s="12" t="s">
        <v>37</v>
      </c>
      <c r="E145" s="36">
        <v>27</v>
      </c>
      <c r="F145" s="49">
        <f t="shared" ref="F145:F146" si="9">E145-10</f>
        <v>17</v>
      </c>
    </row>
    <row r="146" spans="1:10" ht="13">
      <c r="A146" s="12" t="s">
        <v>2503</v>
      </c>
      <c r="B146" s="16">
        <v>0.15780092592592593</v>
      </c>
      <c r="C146" s="12" t="s">
        <v>21</v>
      </c>
      <c r="D146" s="12" t="s">
        <v>321</v>
      </c>
      <c r="E146" s="36">
        <v>16</v>
      </c>
      <c r="F146" s="49">
        <f t="shared" si="9"/>
        <v>6</v>
      </c>
    </row>
    <row r="147" spans="1:10" ht="13">
      <c r="A147" s="12" t="s">
        <v>2503</v>
      </c>
      <c r="B147" s="16">
        <v>0.15905092592592593</v>
      </c>
      <c r="C147" s="12" t="s">
        <v>19</v>
      </c>
      <c r="D147" s="12" t="s">
        <v>37</v>
      </c>
      <c r="E147" s="36">
        <v>30</v>
      </c>
      <c r="F147" s="49">
        <f>E147-11</f>
        <v>19</v>
      </c>
    </row>
    <row r="148" spans="1:10" ht="13">
      <c r="A148" s="12" t="s">
        <v>2503</v>
      </c>
      <c r="B148" s="16">
        <v>0.16121527777777778</v>
      </c>
      <c r="C148" s="12" t="s">
        <v>18</v>
      </c>
      <c r="D148" s="12" t="s">
        <v>109</v>
      </c>
      <c r="E148" s="36">
        <v>20</v>
      </c>
      <c r="F148" s="49">
        <f>E148-3</f>
        <v>17</v>
      </c>
      <c r="J148" s="12" t="s">
        <v>2483</v>
      </c>
    </row>
    <row r="149" spans="1:10" ht="13">
      <c r="A149" s="12" t="s">
        <v>2503</v>
      </c>
      <c r="B149" s="16">
        <v>0.16121527777777778</v>
      </c>
      <c r="C149" s="12" t="s">
        <v>18</v>
      </c>
      <c r="D149" s="12" t="s">
        <v>109</v>
      </c>
      <c r="E149" s="36" t="s">
        <v>38</v>
      </c>
      <c r="F149" s="36" t="s">
        <v>38</v>
      </c>
      <c r="J149" s="12" t="s">
        <v>2193</v>
      </c>
    </row>
    <row r="150" spans="1:10" ht="13">
      <c r="A150" s="12" t="s">
        <v>2503</v>
      </c>
      <c r="B150" s="16">
        <v>0.16229166666666667</v>
      </c>
      <c r="C150" s="12" t="s">
        <v>14</v>
      </c>
      <c r="D150" s="12" t="s">
        <v>321</v>
      </c>
      <c r="E150" s="36">
        <v>23</v>
      </c>
      <c r="F150" s="49">
        <f>E150-4</f>
        <v>19</v>
      </c>
      <c r="J150" s="12" t="s">
        <v>2483</v>
      </c>
    </row>
    <row r="151" spans="1:10" ht="13">
      <c r="A151" s="12" t="s">
        <v>2503</v>
      </c>
      <c r="B151" s="16">
        <v>0.16268518518518518</v>
      </c>
      <c r="C151" s="12" t="s">
        <v>19</v>
      </c>
      <c r="D151" s="12" t="s">
        <v>78</v>
      </c>
      <c r="E151" s="36">
        <v>16</v>
      </c>
      <c r="F151" s="49">
        <f>E151-3</f>
        <v>13</v>
      </c>
    </row>
    <row r="152" spans="1:10" ht="13">
      <c r="A152" s="12" t="s">
        <v>2503</v>
      </c>
      <c r="B152" s="16">
        <v>0.16268518518518518</v>
      </c>
      <c r="C152" s="12" t="s">
        <v>19</v>
      </c>
      <c r="D152" s="12" t="s">
        <v>45</v>
      </c>
      <c r="E152" s="36">
        <v>1</v>
      </c>
      <c r="F152" s="36" t="s">
        <v>38</v>
      </c>
      <c r="J152" s="12" t="s">
        <v>2485</v>
      </c>
    </row>
    <row r="153" spans="1:10" ht="13">
      <c r="A153" s="12" t="s">
        <v>2503</v>
      </c>
      <c r="B153" s="16">
        <v>0.16413194444444446</v>
      </c>
      <c r="C153" s="12" t="s">
        <v>21</v>
      </c>
      <c r="D153" s="12" t="s">
        <v>15</v>
      </c>
      <c r="E153" s="36">
        <f>F153+4</f>
        <v>7</v>
      </c>
      <c r="F153" s="36">
        <v>3</v>
      </c>
    </row>
    <row r="154" spans="1:10" ht="13">
      <c r="A154" s="12" t="s">
        <v>2503</v>
      </c>
      <c r="B154" s="16">
        <v>0.16747685185185185</v>
      </c>
      <c r="C154" s="12" t="s">
        <v>888</v>
      </c>
      <c r="D154" s="12" t="s">
        <v>67</v>
      </c>
      <c r="E154" s="36">
        <v>22</v>
      </c>
      <c r="F154" s="36">
        <f>E154-3</f>
        <v>19</v>
      </c>
      <c r="J154" s="12" t="s">
        <v>2483</v>
      </c>
    </row>
    <row r="155" spans="1:10" ht="13">
      <c r="A155" s="12" t="s">
        <v>2503</v>
      </c>
      <c r="B155" s="16">
        <v>0.16747685185185185</v>
      </c>
      <c r="C155" s="12" t="s">
        <v>888</v>
      </c>
      <c r="D155" s="12" t="s">
        <v>2485</v>
      </c>
      <c r="E155" s="36">
        <v>4</v>
      </c>
      <c r="F155" s="49"/>
    </row>
    <row r="156" spans="1:10" ht="13">
      <c r="A156" s="12" t="s">
        <v>2503</v>
      </c>
      <c r="B156" s="16">
        <v>0.16972222222222222</v>
      </c>
      <c r="C156" s="12" t="s">
        <v>2618</v>
      </c>
      <c r="D156" s="12" t="s">
        <v>30</v>
      </c>
      <c r="E156" s="36" t="s">
        <v>38</v>
      </c>
      <c r="F156" s="36" t="s">
        <v>38</v>
      </c>
      <c r="J156" s="12" t="s">
        <v>2193</v>
      </c>
    </row>
    <row r="157" spans="1:10" ht="13">
      <c r="A157" s="12" t="s">
        <v>2503</v>
      </c>
      <c r="B157" s="16">
        <v>0.16972222222222222</v>
      </c>
      <c r="C157" s="12" t="s">
        <v>2618</v>
      </c>
      <c r="D157" s="12" t="s">
        <v>30</v>
      </c>
      <c r="E157" s="36">
        <v>16</v>
      </c>
      <c r="F157" s="49"/>
      <c r="J157" s="12" t="s">
        <v>2620</v>
      </c>
    </row>
    <row r="158" spans="1:10" ht="13">
      <c r="A158" s="12" t="s">
        <v>2503</v>
      </c>
      <c r="B158" s="16">
        <v>0.17032407407407407</v>
      </c>
      <c r="C158" s="12" t="s">
        <v>19</v>
      </c>
      <c r="D158" s="12" t="s">
        <v>15</v>
      </c>
      <c r="E158" s="36">
        <v>7</v>
      </c>
      <c r="F158" s="49">
        <f>E158-0</f>
        <v>7</v>
      </c>
    </row>
    <row r="159" spans="1:10" ht="13">
      <c r="A159" s="12" t="s">
        <v>2503</v>
      </c>
      <c r="B159" s="16">
        <v>0.17271990740740742</v>
      </c>
      <c r="C159" s="12" t="s">
        <v>19</v>
      </c>
      <c r="D159" s="12" t="s">
        <v>22</v>
      </c>
      <c r="E159" s="36">
        <v>32</v>
      </c>
      <c r="F159" s="49">
        <f>E159-13</f>
        <v>19</v>
      </c>
    </row>
    <row r="160" spans="1:10" ht="13">
      <c r="A160" s="12" t="s">
        <v>2503</v>
      </c>
      <c r="B160" s="16">
        <v>0.17271990740740742</v>
      </c>
      <c r="C160" s="12" t="s">
        <v>19</v>
      </c>
      <c r="D160" s="12" t="s">
        <v>22</v>
      </c>
      <c r="E160" s="36" t="s">
        <v>38</v>
      </c>
      <c r="F160" s="36" t="s">
        <v>38</v>
      </c>
      <c r="J160" s="12" t="s">
        <v>2193</v>
      </c>
    </row>
    <row r="161" spans="1:6" ht="13">
      <c r="A161" s="12" t="s">
        <v>2503</v>
      </c>
      <c r="B161" s="16">
        <v>0.17423611111111112</v>
      </c>
      <c r="C161" s="12" t="s">
        <v>14</v>
      </c>
      <c r="D161" s="12" t="s">
        <v>15</v>
      </c>
      <c r="E161" s="36">
        <v>20</v>
      </c>
      <c r="F161" s="49">
        <f>E161-3</f>
        <v>17</v>
      </c>
    </row>
    <row r="162" spans="1:6" ht="13">
      <c r="A162" s="12" t="s">
        <v>2503</v>
      </c>
      <c r="B162" s="16">
        <v>0.17422453703703702</v>
      </c>
      <c r="C162" s="12" t="s">
        <v>888</v>
      </c>
      <c r="D162" s="12" t="s">
        <v>15</v>
      </c>
      <c r="E162" s="36">
        <v>14</v>
      </c>
      <c r="F162" s="49">
        <f>E162-9</f>
        <v>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82">
    <outlinePr summaryBelow="0" summaryRight="0"/>
  </sheetPr>
  <dimension ref="A1:J24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7.33203125" customWidth="1"/>
    <col min="3" max="3" width="9.5" customWidth="1"/>
    <col min="4" max="4" width="15.6640625" customWidth="1"/>
    <col min="5" max="5" width="10.5" customWidth="1"/>
    <col min="6" max="6" width="12.5" customWidth="1"/>
    <col min="7" max="7" width="5.1640625" customWidth="1"/>
    <col min="8" max="8" width="40.5" customWidth="1"/>
    <col min="9" max="9" width="6.33203125" customWidth="1"/>
    <col min="10" max="10" width="51.1640625" customWidth="1"/>
  </cols>
  <sheetData>
    <row r="1" spans="1:10" ht="15.75" customHeight="1">
      <c r="A1" s="43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</row>
    <row r="2" spans="1:10" ht="15.75" customHeight="1">
      <c r="A2" s="12" t="s">
        <v>2549</v>
      </c>
      <c r="B2" s="16">
        <v>9.3171296296296301E-3</v>
      </c>
      <c r="C2" s="12" t="s">
        <v>14</v>
      </c>
      <c r="D2" s="12" t="s">
        <v>16</v>
      </c>
      <c r="E2" s="36" t="s">
        <v>17</v>
      </c>
      <c r="F2" s="36">
        <v>20</v>
      </c>
    </row>
    <row r="3" spans="1:10" ht="15.75" customHeight="1">
      <c r="A3" s="12" t="s">
        <v>2549</v>
      </c>
      <c r="B3" s="16">
        <v>9.3402777777777772E-3</v>
      </c>
      <c r="C3" s="12" t="s">
        <v>19</v>
      </c>
      <c r="D3" s="12" t="s">
        <v>16</v>
      </c>
      <c r="E3" s="36" t="s">
        <v>17</v>
      </c>
      <c r="F3" s="36">
        <v>20</v>
      </c>
    </row>
    <row r="4" spans="1:10" ht="15.75" customHeight="1">
      <c r="A4" s="12" t="s">
        <v>2549</v>
      </c>
      <c r="B4" s="16">
        <v>9.4560185185185181E-3</v>
      </c>
      <c r="C4" s="12" t="s">
        <v>13</v>
      </c>
      <c r="D4" s="12" t="s">
        <v>16</v>
      </c>
      <c r="E4" s="36">
        <v>16</v>
      </c>
      <c r="F4" s="37">
        <f>E4-0</f>
        <v>16</v>
      </c>
    </row>
    <row r="5" spans="1:10" ht="15.75" customHeight="1">
      <c r="A5" s="12" t="s">
        <v>2549</v>
      </c>
      <c r="B5" s="16">
        <v>9.4675925925925934E-3</v>
      </c>
      <c r="C5" s="12" t="s">
        <v>21</v>
      </c>
      <c r="D5" s="12" t="s">
        <v>16</v>
      </c>
      <c r="E5" s="36">
        <v>17</v>
      </c>
      <c r="F5" s="36">
        <f t="shared" ref="F5:F6" si="0">E5-1</f>
        <v>16</v>
      </c>
    </row>
    <row r="6" spans="1:10" ht="15.75" customHeight="1">
      <c r="A6" s="12" t="s">
        <v>2549</v>
      </c>
      <c r="B6" s="16">
        <v>9.4907407407407406E-3</v>
      </c>
      <c r="C6" s="12" t="s">
        <v>888</v>
      </c>
      <c r="D6" s="12" t="s">
        <v>16</v>
      </c>
      <c r="E6" s="36">
        <v>13</v>
      </c>
      <c r="F6" s="49">
        <f t="shared" si="0"/>
        <v>12</v>
      </c>
    </row>
    <row r="7" spans="1:10" ht="15.75" customHeight="1">
      <c r="A7" s="12" t="s">
        <v>2549</v>
      </c>
      <c r="B7" s="16">
        <v>5.1273148148148151E-2</v>
      </c>
      <c r="C7" s="12" t="s">
        <v>18</v>
      </c>
      <c r="D7" s="12" t="s">
        <v>16</v>
      </c>
      <c r="E7" s="36">
        <v>13</v>
      </c>
      <c r="F7" s="49">
        <f>E7-4</f>
        <v>9</v>
      </c>
    </row>
    <row r="8" spans="1:10" ht="15.75" customHeight="1">
      <c r="A8" s="12" t="s">
        <v>2549</v>
      </c>
      <c r="B8" s="16">
        <v>9.8148148148148144E-3</v>
      </c>
      <c r="C8" s="12" t="s">
        <v>2554</v>
      </c>
      <c r="D8" s="12" t="s">
        <v>16</v>
      </c>
      <c r="E8" s="36">
        <v>11</v>
      </c>
      <c r="F8" s="49"/>
    </row>
    <row r="9" spans="1:10" ht="15.75" customHeight="1">
      <c r="A9" s="12" t="s">
        <v>2549</v>
      </c>
      <c r="B9" s="16">
        <v>1.0381944444444444E-2</v>
      </c>
      <c r="C9" s="12" t="s">
        <v>19</v>
      </c>
      <c r="D9" s="12" t="s">
        <v>30</v>
      </c>
      <c r="E9" s="36" t="s">
        <v>17</v>
      </c>
      <c r="F9" s="36">
        <v>20</v>
      </c>
      <c r="J9" s="12" t="s">
        <v>2556</v>
      </c>
    </row>
    <row r="10" spans="1:10" ht="15.75" customHeight="1">
      <c r="A10" s="12" t="s">
        <v>2549</v>
      </c>
      <c r="B10" s="16">
        <v>1.0671296296296297E-2</v>
      </c>
      <c r="C10" s="12" t="s">
        <v>19</v>
      </c>
      <c r="D10" s="12" t="s">
        <v>28</v>
      </c>
      <c r="E10" s="36">
        <v>52</v>
      </c>
      <c r="F10" s="49"/>
      <c r="H10" s="12" t="s">
        <v>2557</v>
      </c>
    </row>
    <row r="11" spans="1:10" ht="15.75" customHeight="1">
      <c r="A11" s="12" t="s">
        <v>2549</v>
      </c>
      <c r="B11" s="16">
        <v>1.0798611111111111E-2</v>
      </c>
      <c r="C11" s="12" t="s">
        <v>19</v>
      </c>
      <c r="D11" s="12" t="s">
        <v>30</v>
      </c>
      <c r="E11" s="36">
        <v>20</v>
      </c>
      <c r="F11" s="36">
        <f>E11-10</f>
        <v>10</v>
      </c>
      <c r="J11" s="12" t="s">
        <v>2556</v>
      </c>
    </row>
    <row r="12" spans="1:10" ht="15.75" customHeight="1">
      <c r="A12" s="12" t="s">
        <v>2549</v>
      </c>
      <c r="B12" s="16">
        <v>1.0833333333333334E-2</v>
      </c>
      <c r="C12" s="12" t="s">
        <v>19</v>
      </c>
      <c r="D12" s="12" t="s">
        <v>28</v>
      </c>
      <c r="E12" s="36">
        <v>11</v>
      </c>
      <c r="F12" s="49"/>
      <c r="H12" s="12" t="s">
        <v>2558</v>
      </c>
    </row>
    <row r="13" spans="1:10" ht="15.75" customHeight="1">
      <c r="A13" s="12" t="s">
        <v>2549</v>
      </c>
      <c r="B13" s="16">
        <v>1.0960648148148148E-2</v>
      </c>
      <c r="C13" s="12" t="s">
        <v>19</v>
      </c>
      <c r="D13" s="12" t="s">
        <v>30</v>
      </c>
      <c r="E13" s="36">
        <v>27</v>
      </c>
      <c r="F13" s="49">
        <f>E13-10</f>
        <v>17</v>
      </c>
      <c r="J13" s="12" t="s">
        <v>2556</v>
      </c>
    </row>
    <row r="14" spans="1:10" ht="15.75" customHeight="1">
      <c r="A14" s="12" t="s">
        <v>2549</v>
      </c>
      <c r="B14" s="16">
        <v>1.1006944444444444E-2</v>
      </c>
      <c r="C14" s="12" t="s">
        <v>19</v>
      </c>
      <c r="D14" s="12" t="s">
        <v>28</v>
      </c>
      <c r="E14" s="36">
        <v>10</v>
      </c>
      <c r="F14" s="36"/>
      <c r="H14" s="12" t="s">
        <v>2559</v>
      </c>
      <c r="J14" s="12" t="s">
        <v>2278</v>
      </c>
    </row>
    <row r="15" spans="1:10" ht="15.75" customHeight="1">
      <c r="A15" s="12" t="s">
        <v>2549</v>
      </c>
      <c r="B15" s="16">
        <v>1.193287037037037E-2</v>
      </c>
      <c r="C15" s="12" t="s">
        <v>14</v>
      </c>
      <c r="D15" s="12" t="s">
        <v>30</v>
      </c>
      <c r="E15" s="36">
        <v>25</v>
      </c>
      <c r="F15" s="49">
        <f>E15-9</f>
        <v>16</v>
      </c>
      <c r="J15" s="12" t="s">
        <v>2561</v>
      </c>
    </row>
    <row r="16" spans="1:10" ht="15.75" customHeight="1">
      <c r="A16" s="12" t="s">
        <v>2549</v>
      </c>
      <c r="B16" s="16">
        <v>1.1956018518518519E-2</v>
      </c>
      <c r="C16" s="12" t="s">
        <v>14</v>
      </c>
      <c r="D16" s="12" t="s">
        <v>30</v>
      </c>
      <c r="E16" s="36">
        <v>28</v>
      </c>
      <c r="F16" s="49">
        <f>E16-10</f>
        <v>18</v>
      </c>
      <c r="J16" s="12" t="s">
        <v>2561</v>
      </c>
    </row>
    <row r="17" spans="1:10" ht="15.75" customHeight="1">
      <c r="A17" s="12" t="s">
        <v>2549</v>
      </c>
      <c r="B17" s="16">
        <v>1.2106481481481482E-2</v>
      </c>
      <c r="C17" s="12" t="s">
        <v>14</v>
      </c>
      <c r="D17" s="12" t="s">
        <v>28</v>
      </c>
      <c r="E17" s="36">
        <v>11</v>
      </c>
      <c r="F17" s="49"/>
      <c r="H17" s="12" t="s">
        <v>2558</v>
      </c>
    </row>
    <row r="18" spans="1:10" ht="15.75" customHeight="1">
      <c r="A18" s="12" t="s">
        <v>2549</v>
      </c>
      <c r="B18" s="16">
        <v>1.2118055555555556E-2</v>
      </c>
      <c r="C18" s="12" t="s">
        <v>14</v>
      </c>
      <c r="D18" s="12" t="s">
        <v>28</v>
      </c>
      <c r="E18" s="36">
        <v>10</v>
      </c>
      <c r="F18" s="49"/>
      <c r="H18" s="12" t="s">
        <v>2564</v>
      </c>
    </row>
    <row r="19" spans="1:10" ht="15.75" customHeight="1">
      <c r="A19" s="12" t="s">
        <v>2549</v>
      </c>
      <c r="B19" s="16">
        <v>1.2812499999999999E-2</v>
      </c>
      <c r="C19" s="12" t="s">
        <v>14</v>
      </c>
      <c r="D19" s="12" t="s">
        <v>30</v>
      </c>
      <c r="E19" s="36" t="s">
        <v>17</v>
      </c>
      <c r="F19" s="36">
        <v>20</v>
      </c>
      <c r="J19" s="12" t="s">
        <v>2561</v>
      </c>
    </row>
    <row r="20" spans="1:10" ht="15.75" customHeight="1">
      <c r="A20" s="12" t="s">
        <v>2549</v>
      </c>
      <c r="B20" s="16">
        <v>1.2962962962962963E-2</v>
      </c>
      <c r="C20" s="12" t="s">
        <v>14</v>
      </c>
      <c r="D20" s="12" t="s">
        <v>28</v>
      </c>
      <c r="E20" s="36">
        <v>10</v>
      </c>
      <c r="F20" s="36"/>
      <c r="H20" s="12" t="s">
        <v>2564</v>
      </c>
    </row>
    <row r="21" spans="1:10" ht="15.75" customHeight="1">
      <c r="A21" s="12" t="s">
        <v>2549</v>
      </c>
      <c r="B21" s="16">
        <v>1.3171296296296296E-2</v>
      </c>
      <c r="C21" s="12" t="s">
        <v>14</v>
      </c>
      <c r="D21" s="12" t="s">
        <v>30</v>
      </c>
      <c r="E21" s="36">
        <v>12</v>
      </c>
      <c r="F21" s="36">
        <f>E21-9</f>
        <v>3</v>
      </c>
      <c r="J21" s="12" t="s">
        <v>2561</v>
      </c>
    </row>
    <row r="22" spans="1:10" ht="15.75" customHeight="1">
      <c r="A22" s="12" t="s">
        <v>2549</v>
      </c>
      <c r="B22" s="16">
        <v>1.3842592592592592E-2</v>
      </c>
      <c r="C22" s="12" t="s">
        <v>21</v>
      </c>
      <c r="D22" s="12" t="s">
        <v>15</v>
      </c>
      <c r="E22" s="36">
        <v>17</v>
      </c>
      <c r="F22" s="36">
        <f>E22-4</f>
        <v>13</v>
      </c>
    </row>
    <row r="23" spans="1:10" ht="15.75" customHeight="1">
      <c r="A23" s="12" t="s">
        <v>2549</v>
      </c>
      <c r="B23" s="16">
        <v>1.4918981481481481E-2</v>
      </c>
      <c r="C23" s="12" t="s">
        <v>13</v>
      </c>
      <c r="D23" s="12" t="s">
        <v>30</v>
      </c>
      <c r="E23" s="36">
        <v>19</v>
      </c>
      <c r="F23" s="49">
        <f t="shared" ref="F23:F24" si="1">E23-10</f>
        <v>9</v>
      </c>
      <c r="J23" s="12" t="s">
        <v>2567</v>
      </c>
    </row>
    <row r="24" spans="1:10" ht="15.75" customHeight="1">
      <c r="A24" s="12" t="s">
        <v>2549</v>
      </c>
      <c r="B24" s="16">
        <v>1.4930555555555556E-2</v>
      </c>
      <c r="C24" s="12" t="s">
        <v>13</v>
      </c>
      <c r="D24" s="12" t="s">
        <v>30</v>
      </c>
      <c r="E24" s="36">
        <v>20</v>
      </c>
      <c r="F24" s="36">
        <f t="shared" si="1"/>
        <v>10</v>
      </c>
      <c r="J24" s="12" t="s">
        <v>2567</v>
      </c>
    </row>
    <row r="25" spans="1:10" ht="15.75" customHeight="1">
      <c r="A25" s="12" t="s">
        <v>2549</v>
      </c>
      <c r="B25" s="16">
        <v>1.511574074074074E-2</v>
      </c>
      <c r="C25" s="12" t="s">
        <v>13</v>
      </c>
      <c r="D25" s="12" t="s">
        <v>28</v>
      </c>
      <c r="E25" s="36">
        <v>18</v>
      </c>
      <c r="F25" s="36"/>
      <c r="H25" s="12" t="s">
        <v>2570</v>
      </c>
    </row>
    <row r="26" spans="1:10" ht="15.75" customHeight="1">
      <c r="A26" s="12" t="s">
        <v>2549</v>
      </c>
      <c r="B26" s="16">
        <v>1.5173611111111112E-2</v>
      </c>
      <c r="C26" s="12" t="s">
        <v>13</v>
      </c>
      <c r="D26" s="12" t="s">
        <v>28</v>
      </c>
      <c r="E26" s="36">
        <v>16</v>
      </c>
      <c r="F26" s="36"/>
      <c r="H26" s="12" t="s">
        <v>2571</v>
      </c>
    </row>
    <row r="27" spans="1:10" ht="15.75" customHeight="1">
      <c r="A27" s="12" t="s">
        <v>2549</v>
      </c>
      <c r="B27" s="16">
        <v>1.6342592592592593E-2</v>
      </c>
      <c r="C27" s="12" t="s">
        <v>13</v>
      </c>
      <c r="D27" s="12" t="s">
        <v>28</v>
      </c>
      <c r="E27" s="36">
        <v>3</v>
      </c>
      <c r="F27" s="36"/>
      <c r="H27" s="12" t="s">
        <v>2572</v>
      </c>
      <c r="J27" s="12" t="s">
        <v>2573</v>
      </c>
    </row>
    <row r="28" spans="1:10" ht="15.75" customHeight="1">
      <c r="A28" s="12" t="s">
        <v>2549</v>
      </c>
      <c r="B28" s="16">
        <v>1.6493055555555556E-2</v>
      </c>
      <c r="C28" s="12" t="s">
        <v>14</v>
      </c>
      <c r="D28" s="12" t="s">
        <v>30</v>
      </c>
      <c r="E28" s="36" t="s">
        <v>17</v>
      </c>
      <c r="F28" s="36">
        <v>20</v>
      </c>
      <c r="J28" s="12" t="s">
        <v>2561</v>
      </c>
    </row>
    <row r="29" spans="1:10" ht="15.75" customHeight="1">
      <c r="A29" s="12" t="s">
        <v>2549</v>
      </c>
      <c r="B29" s="16">
        <v>1.6736111111111111E-2</v>
      </c>
      <c r="C29" s="12" t="s">
        <v>14</v>
      </c>
      <c r="D29" s="12" t="s">
        <v>28</v>
      </c>
      <c r="E29" s="36">
        <v>24</v>
      </c>
      <c r="F29" s="49"/>
      <c r="H29" s="12" t="s">
        <v>2574</v>
      </c>
    </row>
    <row r="30" spans="1:10" ht="15.75" customHeight="1">
      <c r="A30" s="12" t="s">
        <v>2549</v>
      </c>
      <c r="B30" s="16">
        <v>2.0937500000000001E-2</v>
      </c>
      <c r="C30" s="12" t="s">
        <v>18</v>
      </c>
      <c r="D30" s="12" t="s">
        <v>33</v>
      </c>
      <c r="E30" s="36">
        <v>17</v>
      </c>
      <c r="F30" s="49">
        <f>E30-9</f>
        <v>8</v>
      </c>
      <c r="J30" s="12" t="s">
        <v>2577</v>
      </c>
    </row>
    <row r="31" spans="1:10" ht="15.75" customHeight="1">
      <c r="A31" s="12" t="s">
        <v>2549</v>
      </c>
      <c r="B31" s="16">
        <v>2.2442129629629631E-2</v>
      </c>
      <c r="C31" s="12" t="s">
        <v>19</v>
      </c>
      <c r="D31" s="12" t="s">
        <v>109</v>
      </c>
      <c r="E31" s="36">
        <v>19</v>
      </c>
      <c r="F31" s="49">
        <f>E31-0</f>
        <v>19</v>
      </c>
    </row>
    <row r="32" spans="1:10" ht="15.75" customHeight="1">
      <c r="A32" s="12" t="s">
        <v>2549</v>
      </c>
      <c r="B32" s="16">
        <v>2.388888888888889E-2</v>
      </c>
      <c r="C32" s="12" t="s">
        <v>14</v>
      </c>
      <c r="D32" s="12" t="s">
        <v>30</v>
      </c>
      <c r="E32" s="36" t="s">
        <v>20</v>
      </c>
      <c r="F32" s="36">
        <v>1</v>
      </c>
      <c r="J32" s="12" t="s">
        <v>2561</v>
      </c>
    </row>
    <row r="33" spans="1:10" ht="15.75" customHeight="1">
      <c r="A33" s="12" t="s">
        <v>2549</v>
      </c>
      <c r="B33" s="16">
        <v>2.388888888888889E-2</v>
      </c>
      <c r="C33" s="12" t="s">
        <v>14</v>
      </c>
      <c r="D33" s="12" t="s">
        <v>30</v>
      </c>
      <c r="E33" s="36">
        <f t="shared" ref="E33:E35" si="2">F33+9</f>
        <v>12</v>
      </c>
      <c r="F33" s="36">
        <v>3</v>
      </c>
      <c r="J33" s="12" t="s">
        <v>2561</v>
      </c>
    </row>
    <row r="34" spans="1:10" ht="15.75" customHeight="1">
      <c r="A34" s="12" t="s">
        <v>2549</v>
      </c>
      <c r="B34" s="16">
        <v>2.4513888888888891E-2</v>
      </c>
      <c r="C34" s="12" t="s">
        <v>14</v>
      </c>
      <c r="D34" s="12" t="s">
        <v>30</v>
      </c>
      <c r="E34" s="36">
        <f t="shared" si="2"/>
        <v>12</v>
      </c>
      <c r="F34" s="36">
        <v>3</v>
      </c>
      <c r="J34" s="12" t="s">
        <v>2561</v>
      </c>
    </row>
    <row r="35" spans="1:10" ht="15.75" customHeight="1">
      <c r="A35" s="12" t="s">
        <v>2549</v>
      </c>
      <c r="B35" s="16">
        <v>2.4513888888888891E-2</v>
      </c>
      <c r="C35" s="12" t="s">
        <v>14</v>
      </c>
      <c r="D35" s="12" t="s">
        <v>30</v>
      </c>
      <c r="E35" s="36">
        <f t="shared" si="2"/>
        <v>13</v>
      </c>
      <c r="F35" s="36">
        <v>4</v>
      </c>
      <c r="J35" s="12" t="s">
        <v>2561</v>
      </c>
    </row>
    <row r="36" spans="1:10" ht="15.75" customHeight="1">
      <c r="A36" s="12" t="s">
        <v>2549</v>
      </c>
      <c r="B36" s="16">
        <v>2.6192129629629631E-2</v>
      </c>
      <c r="C36" s="12" t="s">
        <v>13</v>
      </c>
      <c r="D36" s="12" t="s">
        <v>109</v>
      </c>
      <c r="E36" s="36">
        <v>11</v>
      </c>
      <c r="F36" s="36">
        <f>E36-1</f>
        <v>10</v>
      </c>
    </row>
    <row r="37" spans="1:10" ht="15.75" customHeight="1">
      <c r="A37" s="12" t="s">
        <v>2549</v>
      </c>
      <c r="B37" s="16">
        <v>2.6851851851851852E-2</v>
      </c>
      <c r="C37" s="12" t="s">
        <v>14</v>
      </c>
      <c r="D37" s="12" t="s">
        <v>30</v>
      </c>
      <c r="E37" s="36">
        <v>25</v>
      </c>
      <c r="F37" s="36">
        <f>E37-9</f>
        <v>16</v>
      </c>
      <c r="J37" s="12" t="s">
        <v>2561</v>
      </c>
    </row>
    <row r="38" spans="1:10" ht="15.75" customHeight="1">
      <c r="A38" s="12" t="s">
        <v>2549</v>
      </c>
      <c r="B38" s="16">
        <v>2.7060185185185184E-2</v>
      </c>
      <c r="C38" s="12" t="s">
        <v>14</v>
      </c>
      <c r="D38" s="12" t="s">
        <v>28</v>
      </c>
      <c r="E38" s="36">
        <v>11</v>
      </c>
      <c r="F38" s="36"/>
      <c r="H38" s="12" t="s">
        <v>2558</v>
      </c>
    </row>
    <row r="39" spans="1:10" ht="15.75" customHeight="1">
      <c r="A39" s="12" t="s">
        <v>2549</v>
      </c>
      <c r="B39" s="16">
        <v>2.9212962962962961E-2</v>
      </c>
      <c r="C39" s="12" t="s">
        <v>888</v>
      </c>
      <c r="D39" s="12" t="s">
        <v>28</v>
      </c>
      <c r="E39" s="36">
        <v>13</v>
      </c>
      <c r="F39" s="49"/>
      <c r="H39" s="12" t="s">
        <v>2580</v>
      </c>
      <c r="J39" s="12" t="s">
        <v>215</v>
      </c>
    </row>
    <row r="40" spans="1:10" ht="15.75" customHeight="1">
      <c r="A40" s="12" t="s">
        <v>2549</v>
      </c>
      <c r="B40" s="16">
        <v>3.0821759259259261E-2</v>
      </c>
      <c r="C40" s="12" t="s">
        <v>19</v>
      </c>
      <c r="D40" s="12" t="s">
        <v>30</v>
      </c>
      <c r="E40" s="36" t="s">
        <v>38</v>
      </c>
      <c r="F40" s="36" t="s">
        <v>38</v>
      </c>
      <c r="J40" s="12" t="s">
        <v>103</v>
      </c>
    </row>
    <row r="41" spans="1:10" ht="15.75" customHeight="1">
      <c r="A41" s="12" t="s">
        <v>2549</v>
      </c>
      <c r="B41" s="16">
        <v>3.0821759259259261E-2</v>
      </c>
      <c r="C41" s="12" t="s">
        <v>19</v>
      </c>
      <c r="D41" s="12" t="s">
        <v>30</v>
      </c>
      <c r="E41" s="36">
        <v>26</v>
      </c>
      <c r="F41" s="49">
        <f>E41-10</f>
        <v>16</v>
      </c>
      <c r="J41" s="12" t="s">
        <v>2582</v>
      </c>
    </row>
    <row r="42" spans="1:10" ht="15.75" customHeight="1">
      <c r="A42" s="12" t="s">
        <v>2549</v>
      </c>
      <c r="B42" s="16">
        <v>3.1134259259259261E-2</v>
      </c>
      <c r="C42" s="12" t="s">
        <v>19</v>
      </c>
      <c r="D42" s="12" t="s">
        <v>28</v>
      </c>
      <c r="E42" s="36">
        <v>22</v>
      </c>
      <c r="F42" s="49"/>
      <c r="H42" s="12" t="s">
        <v>2583</v>
      </c>
    </row>
    <row r="43" spans="1:10" ht="15.75" customHeight="1">
      <c r="A43" s="12" t="s">
        <v>2549</v>
      </c>
      <c r="B43" s="16">
        <v>3.1875000000000001E-2</v>
      </c>
      <c r="C43" s="12" t="s">
        <v>14</v>
      </c>
      <c r="D43" s="12" t="s">
        <v>30</v>
      </c>
      <c r="E43" s="36" t="s">
        <v>17</v>
      </c>
      <c r="F43" s="36">
        <v>20</v>
      </c>
      <c r="J43" s="12" t="s">
        <v>2561</v>
      </c>
    </row>
    <row r="44" spans="1:10" ht="15.75" customHeight="1">
      <c r="A44" s="12" t="s">
        <v>2549</v>
      </c>
      <c r="B44" s="16">
        <v>3.1921296296296295E-2</v>
      </c>
      <c r="C44" s="12" t="s">
        <v>14</v>
      </c>
      <c r="D44" s="12" t="s">
        <v>30</v>
      </c>
      <c r="E44" s="36">
        <f>F44+10</f>
        <v>26</v>
      </c>
      <c r="F44" s="36">
        <v>16</v>
      </c>
      <c r="J44" s="12" t="s">
        <v>2561</v>
      </c>
    </row>
    <row r="45" spans="1:10" ht="15.75" customHeight="1">
      <c r="A45" s="12" t="s">
        <v>2549</v>
      </c>
      <c r="B45" s="16">
        <v>3.2071759259259258E-2</v>
      </c>
      <c r="C45" s="12" t="s">
        <v>14</v>
      </c>
      <c r="D45" s="12" t="s">
        <v>28</v>
      </c>
      <c r="E45" s="36">
        <v>18</v>
      </c>
      <c r="F45" s="49"/>
      <c r="H45" s="12" t="s">
        <v>2570</v>
      </c>
    </row>
    <row r="46" spans="1:10" ht="15.75" customHeight="1">
      <c r="A46" s="12" t="s">
        <v>2549</v>
      </c>
      <c r="B46" s="16">
        <v>3.2210648148148148E-2</v>
      </c>
      <c r="C46" s="12" t="s">
        <v>14</v>
      </c>
      <c r="D46" s="12" t="s">
        <v>28</v>
      </c>
      <c r="E46" s="36">
        <v>10</v>
      </c>
      <c r="F46" s="49"/>
      <c r="H46" s="12" t="s">
        <v>2564</v>
      </c>
    </row>
    <row r="47" spans="1:10" ht="15.75" customHeight="1">
      <c r="A47" s="12" t="s">
        <v>2549</v>
      </c>
      <c r="B47" s="16">
        <v>3.2951388888888891E-2</v>
      </c>
      <c r="C47" s="12" t="s">
        <v>14</v>
      </c>
      <c r="D47" s="12" t="s">
        <v>30</v>
      </c>
      <c r="E47" s="36">
        <f>F47+9</f>
        <v>11</v>
      </c>
      <c r="F47" s="36">
        <v>2</v>
      </c>
      <c r="J47" s="12" t="s">
        <v>2561</v>
      </c>
    </row>
    <row r="48" spans="1:10" ht="15.75" customHeight="1">
      <c r="A48" s="12" t="s">
        <v>2549</v>
      </c>
      <c r="B48" s="16">
        <v>3.4386574074074076E-2</v>
      </c>
      <c r="C48" s="12" t="s">
        <v>13</v>
      </c>
      <c r="D48" s="12" t="s">
        <v>30</v>
      </c>
      <c r="E48" s="36">
        <v>23</v>
      </c>
      <c r="F48" s="49">
        <f t="shared" ref="F48:F49" si="3">E48-10</f>
        <v>13</v>
      </c>
      <c r="J48" s="12" t="s">
        <v>2567</v>
      </c>
    </row>
    <row r="49" spans="1:10" ht="15.75" customHeight="1">
      <c r="A49" s="12" t="s">
        <v>2549</v>
      </c>
      <c r="B49" s="16">
        <v>3.4409722222222223E-2</v>
      </c>
      <c r="C49" s="12" t="s">
        <v>13</v>
      </c>
      <c r="D49" s="12" t="s">
        <v>30</v>
      </c>
      <c r="E49" s="36">
        <v>27</v>
      </c>
      <c r="F49" s="36">
        <f t="shared" si="3"/>
        <v>17</v>
      </c>
      <c r="J49" s="12" t="s">
        <v>2567</v>
      </c>
    </row>
    <row r="50" spans="1:10" ht="15.75" customHeight="1">
      <c r="A50" s="12" t="s">
        <v>2549</v>
      </c>
      <c r="B50" s="16">
        <v>3.4502314814814812E-2</v>
      </c>
      <c r="C50" s="12" t="s">
        <v>13</v>
      </c>
      <c r="D50" s="12" t="s">
        <v>28</v>
      </c>
      <c r="E50" s="36">
        <v>20</v>
      </c>
      <c r="F50" s="49"/>
      <c r="H50" s="12" t="s">
        <v>2559</v>
      </c>
    </row>
    <row r="51" spans="1:10" ht="15.75" customHeight="1">
      <c r="A51" s="12" t="s">
        <v>2549</v>
      </c>
      <c r="B51" s="16">
        <v>3.4594907407407408E-2</v>
      </c>
      <c r="C51" s="12" t="s">
        <v>13</v>
      </c>
      <c r="D51" s="12" t="s">
        <v>28</v>
      </c>
      <c r="E51" s="36">
        <v>20</v>
      </c>
      <c r="F51" s="49"/>
      <c r="H51" s="12" t="s">
        <v>2559</v>
      </c>
    </row>
    <row r="52" spans="1:10" ht="15.75" customHeight="1">
      <c r="A52" s="12" t="s">
        <v>2549</v>
      </c>
      <c r="B52" s="16">
        <v>3.5277777777777776E-2</v>
      </c>
      <c r="C52" s="12" t="s">
        <v>14</v>
      </c>
      <c r="D52" s="12" t="s">
        <v>30</v>
      </c>
      <c r="E52" s="36">
        <v>15</v>
      </c>
      <c r="F52" s="49">
        <f>E52-9</f>
        <v>6</v>
      </c>
      <c r="J52" s="12" t="s">
        <v>2561</v>
      </c>
    </row>
    <row r="53" spans="1:10" ht="15.75" customHeight="1">
      <c r="A53" s="12" t="s">
        <v>2549</v>
      </c>
      <c r="B53" s="16">
        <v>3.5312499999999997E-2</v>
      </c>
      <c r="C53" s="12" t="s">
        <v>13</v>
      </c>
      <c r="D53" s="12" t="s">
        <v>30</v>
      </c>
      <c r="E53" s="36">
        <v>22</v>
      </c>
      <c r="F53" s="36">
        <f>E53-10</f>
        <v>12</v>
      </c>
      <c r="J53" s="12" t="s">
        <v>2567</v>
      </c>
    </row>
    <row r="54" spans="1:10" ht="15.75" customHeight="1">
      <c r="A54" s="12" t="s">
        <v>2549</v>
      </c>
      <c r="B54" s="16">
        <v>3.5358796296296298E-2</v>
      </c>
      <c r="C54" s="12" t="s">
        <v>19</v>
      </c>
      <c r="D54" s="12" t="s">
        <v>30</v>
      </c>
      <c r="E54" s="36">
        <v>12</v>
      </c>
      <c r="F54" s="36">
        <f>E54-9</f>
        <v>3</v>
      </c>
      <c r="J54" s="12" t="s">
        <v>2589</v>
      </c>
    </row>
    <row r="55" spans="1:10" ht="15.75" customHeight="1">
      <c r="A55" s="12" t="s">
        <v>2549</v>
      </c>
      <c r="B55" s="16">
        <v>3.5416666666666666E-2</v>
      </c>
      <c r="C55" s="12" t="s">
        <v>13</v>
      </c>
      <c r="D55" s="12" t="s">
        <v>28</v>
      </c>
      <c r="E55" s="36">
        <v>21</v>
      </c>
      <c r="F55" s="49"/>
      <c r="H55" s="12" t="s">
        <v>2590</v>
      </c>
    </row>
    <row r="56" spans="1:10" ht="15.75" customHeight="1">
      <c r="A56" s="12" t="s">
        <v>2549</v>
      </c>
      <c r="B56" s="16">
        <v>3.6180555555555556E-2</v>
      </c>
      <c r="C56" s="12" t="s">
        <v>888</v>
      </c>
      <c r="D56" s="12" t="s">
        <v>62</v>
      </c>
      <c r="E56" s="36" t="s">
        <v>38</v>
      </c>
      <c r="F56" s="36" t="s">
        <v>38</v>
      </c>
      <c r="J56" s="12" t="s">
        <v>2193</v>
      </c>
    </row>
    <row r="57" spans="1:10" ht="15.75" customHeight="1">
      <c r="A57" s="12" t="s">
        <v>2549</v>
      </c>
      <c r="B57" s="16">
        <v>3.6180555555555556E-2</v>
      </c>
      <c r="C57" s="12" t="s">
        <v>888</v>
      </c>
      <c r="D57" s="12" t="s">
        <v>62</v>
      </c>
      <c r="E57" s="36" t="s">
        <v>17</v>
      </c>
      <c r="F57" s="36">
        <v>20</v>
      </c>
    </row>
    <row r="58" spans="1:10" ht="15.75" customHeight="1">
      <c r="A58" s="12" t="s">
        <v>2549</v>
      </c>
      <c r="B58" s="16">
        <v>3.6469907407407409E-2</v>
      </c>
      <c r="C58" s="12" t="s">
        <v>888</v>
      </c>
      <c r="D58" s="12" t="s">
        <v>62</v>
      </c>
      <c r="E58" s="36" t="s">
        <v>38</v>
      </c>
      <c r="F58" s="36" t="s">
        <v>38</v>
      </c>
      <c r="J58" s="12" t="s">
        <v>2193</v>
      </c>
    </row>
    <row r="59" spans="1:10" ht="13">
      <c r="A59" s="12" t="s">
        <v>2549</v>
      </c>
      <c r="B59" s="16">
        <v>3.6469907407407409E-2</v>
      </c>
      <c r="C59" s="12" t="s">
        <v>888</v>
      </c>
      <c r="D59" s="12" t="s">
        <v>62</v>
      </c>
      <c r="E59" s="36">
        <v>9</v>
      </c>
      <c r="F59" s="36">
        <f>E59-2</f>
        <v>7</v>
      </c>
    </row>
    <row r="60" spans="1:10" ht="13">
      <c r="A60" s="12" t="s">
        <v>2549</v>
      </c>
      <c r="B60" s="16">
        <v>3.7939814814814815E-2</v>
      </c>
      <c r="C60" s="12" t="s">
        <v>18</v>
      </c>
      <c r="D60" s="12" t="s">
        <v>33</v>
      </c>
      <c r="E60" s="36">
        <v>25</v>
      </c>
      <c r="F60" s="36">
        <f>E60-9</f>
        <v>16</v>
      </c>
      <c r="J60" s="12" t="s">
        <v>2577</v>
      </c>
    </row>
    <row r="61" spans="1:10" ht="13">
      <c r="A61" s="12" t="s">
        <v>2549</v>
      </c>
      <c r="B61" s="16">
        <v>3.8148148148148146E-2</v>
      </c>
      <c r="C61" s="12" t="s">
        <v>18</v>
      </c>
      <c r="D61" s="12" t="s">
        <v>28</v>
      </c>
      <c r="E61" s="36">
        <v>26</v>
      </c>
      <c r="F61" s="36"/>
      <c r="H61" s="12" t="s">
        <v>2593</v>
      </c>
      <c r="J61" s="12" t="s">
        <v>2594</v>
      </c>
    </row>
    <row r="62" spans="1:10" ht="13">
      <c r="A62" s="12" t="s">
        <v>2549</v>
      </c>
      <c r="B62" s="16">
        <v>4.0914351851851855E-2</v>
      </c>
      <c r="C62" s="12" t="s">
        <v>18</v>
      </c>
      <c r="D62" s="12" t="s">
        <v>28</v>
      </c>
      <c r="E62" s="36">
        <v>20</v>
      </c>
      <c r="F62" s="36"/>
      <c r="H62" s="12" t="s">
        <v>2595</v>
      </c>
      <c r="J62" s="12" t="s">
        <v>2594</v>
      </c>
    </row>
    <row r="63" spans="1:10" ht="13">
      <c r="A63" s="12" t="s">
        <v>2549</v>
      </c>
      <c r="B63" s="16">
        <v>4.193287037037037E-2</v>
      </c>
      <c r="C63" s="12" t="s">
        <v>14</v>
      </c>
      <c r="D63" s="12" t="s">
        <v>51</v>
      </c>
      <c r="E63" s="36">
        <v>15</v>
      </c>
      <c r="F63" s="36">
        <f>E63-3</f>
        <v>12</v>
      </c>
    </row>
    <row r="64" spans="1:10" ht="13">
      <c r="A64" s="12" t="s">
        <v>2549</v>
      </c>
      <c r="B64" s="16">
        <v>4.1782407407407407E-2</v>
      </c>
      <c r="C64" s="12" t="s">
        <v>18</v>
      </c>
      <c r="D64" s="12" t="s">
        <v>101</v>
      </c>
      <c r="E64" s="36">
        <v>11</v>
      </c>
      <c r="F64" s="36"/>
      <c r="H64" s="51" t="s">
        <v>2597</v>
      </c>
    </row>
    <row r="65" spans="1:10" ht="13">
      <c r="A65" s="12" t="s">
        <v>2549</v>
      </c>
      <c r="B65" s="16">
        <v>4.2754629629629629E-2</v>
      </c>
      <c r="C65" s="12" t="s">
        <v>888</v>
      </c>
      <c r="D65" s="12" t="s">
        <v>45</v>
      </c>
      <c r="E65" s="36">
        <v>4</v>
      </c>
      <c r="F65" s="36"/>
    </row>
    <row r="66" spans="1:10" ht="13">
      <c r="A66" s="12" t="s">
        <v>2549</v>
      </c>
      <c r="B66" s="16">
        <v>4.3148148148148151E-2</v>
      </c>
      <c r="C66" s="12" t="s">
        <v>14</v>
      </c>
      <c r="D66" s="12" t="s">
        <v>30</v>
      </c>
      <c r="E66" s="36">
        <v>18</v>
      </c>
      <c r="F66" s="36">
        <f>E66-9</f>
        <v>9</v>
      </c>
      <c r="J66" s="12" t="s">
        <v>2561</v>
      </c>
    </row>
    <row r="67" spans="1:10" ht="13">
      <c r="A67" s="12" t="s">
        <v>2549</v>
      </c>
      <c r="B67" s="16">
        <v>4.3194444444444445E-2</v>
      </c>
      <c r="C67" s="12" t="s">
        <v>14</v>
      </c>
      <c r="D67" s="12" t="s">
        <v>28</v>
      </c>
      <c r="E67" s="36">
        <v>12</v>
      </c>
      <c r="F67" s="36"/>
      <c r="H67" s="12" t="s">
        <v>2601</v>
      </c>
    </row>
    <row r="68" spans="1:10" ht="13">
      <c r="A68" s="12" t="s">
        <v>2549</v>
      </c>
      <c r="B68" s="16">
        <v>4.4143518518518519E-2</v>
      </c>
      <c r="C68" s="12" t="s">
        <v>18</v>
      </c>
      <c r="D68" s="12" t="s">
        <v>33</v>
      </c>
      <c r="E68" s="36">
        <v>23</v>
      </c>
      <c r="F68" s="36">
        <f>E68-9</f>
        <v>14</v>
      </c>
      <c r="J68" s="12" t="s">
        <v>2577</v>
      </c>
    </row>
    <row r="69" spans="1:10" ht="13">
      <c r="A69" s="12" t="s">
        <v>2549</v>
      </c>
      <c r="B69" s="16">
        <v>4.4259259259259262E-2</v>
      </c>
      <c r="C69" s="12" t="s">
        <v>18</v>
      </c>
      <c r="D69" s="12" t="s">
        <v>28</v>
      </c>
      <c r="E69" s="36">
        <v>16</v>
      </c>
      <c r="F69" s="36"/>
      <c r="H69" s="12" t="s">
        <v>2602</v>
      </c>
      <c r="J69" s="12" t="s">
        <v>2594</v>
      </c>
    </row>
    <row r="70" spans="1:10" ht="13">
      <c r="A70" s="12" t="s">
        <v>2549</v>
      </c>
      <c r="B70" s="16">
        <v>4.4861111111111109E-2</v>
      </c>
      <c r="C70" s="12" t="s">
        <v>13</v>
      </c>
      <c r="D70" s="12" t="s">
        <v>78</v>
      </c>
      <c r="E70" s="36" t="s">
        <v>17</v>
      </c>
      <c r="F70" s="36">
        <v>20</v>
      </c>
    </row>
    <row r="71" spans="1:10" ht="13">
      <c r="A71" s="12" t="s">
        <v>2549</v>
      </c>
      <c r="B71" s="16">
        <v>4.4895833333333336E-2</v>
      </c>
      <c r="C71" s="12" t="s">
        <v>21</v>
      </c>
      <c r="D71" s="12" t="s">
        <v>78</v>
      </c>
      <c r="E71" s="36">
        <v>16</v>
      </c>
      <c r="F71" s="36">
        <f>E71-5</f>
        <v>11</v>
      </c>
    </row>
    <row r="72" spans="1:10" ht="13">
      <c r="A72" s="12" t="s">
        <v>2549</v>
      </c>
      <c r="B72" s="16">
        <v>4.490740740740741E-2</v>
      </c>
      <c r="C72" s="12" t="s">
        <v>18</v>
      </c>
      <c r="D72" s="12" t="s">
        <v>78</v>
      </c>
      <c r="E72" s="36">
        <v>17</v>
      </c>
      <c r="F72" s="36">
        <f>E72-1</f>
        <v>16</v>
      </c>
    </row>
    <row r="73" spans="1:10" ht="13">
      <c r="A73" s="12" t="s">
        <v>2549</v>
      </c>
      <c r="B73" s="16">
        <v>4.4918981481481483E-2</v>
      </c>
      <c r="C73" s="12" t="s">
        <v>888</v>
      </c>
      <c r="D73" s="12" t="s">
        <v>78</v>
      </c>
      <c r="E73" s="36">
        <v>11</v>
      </c>
      <c r="F73" s="36">
        <f>E73--1</f>
        <v>12</v>
      </c>
    </row>
    <row r="74" spans="1:10" ht="13">
      <c r="A74" s="12" t="s">
        <v>2549</v>
      </c>
      <c r="B74" s="16">
        <v>4.4930555555555557E-2</v>
      </c>
      <c r="C74" s="12" t="s">
        <v>19</v>
      </c>
      <c r="D74" s="12" t="s">
        <v>78</v>
      </c>
      <c r="E74" s="36">
        <v>17</v>
      </c>
      <c r="F74" s="36">
        <f>E74-3</f>
        <v>14</v>
      </c>
    </row>
    <row r="75" spans="1:10" ht="13">
      <c r="A75" s="12" t="s">
        <v>2549</v>
      </c>
      <c r="B75" s="16">
        <v>4.494212962962963E-2</v>
      </c>
      <c r="C75" s="12" t="s">
        <v>14</v>
      </c>
      <c r="D75" s="12" t="s">
        <v>78</v>
      </c>
      <c r="E75" s="36">
        <v>19</v>
      </c>
      <c r="F75" s="36">
        <f>E75-4</f>
        <v>15</v>
      </c>
    </row>
    <row r="76" spans="1:10" ht="13">
      <c r="A76" s="12" t="s">
        <v>2549</v>
      </c>
      <c r="B76" s="16">
        <v>4.5381944444444447E-2</v>
      </c>
      <c r="C76" s="12" t="s">
        <v>14</v>
      </c>
      <c r="D76" s="12" t="s">
        <v>37</v>
      </c>
      <c r="E76" s="36">
        <v>16</v>
      </c>
      <c r="F76" s="36">
        <f>E76-8</f>
        <v>8</v>
      </c>
    </row>
    <row r="77" spans="1:10" ht="13">
      <c r="A77" s="12" t="s">
        <v>2549</v>
      </c>
      <c r="B77" s="16">
        <v>4.5914351851851852E-2</v>
      </c>
      <c r="C77" s="12" t="s">
        <v>13</v>
      </c>
      <c r="D77" s="12" t="s">
        <v>33</v>
      </c>
      <c r="E77" s="36" t="s">
        <v>38</v>
      </c>
      <c r="F77" s="36" t="s">
        <v>38</v>
      </c>
      <c r="J77" s="12" t="s">
        <v>56</v>
      </c>
    </row>
    <row r="78" spans="1:10" ht="13">
      <c r="A78" s="12" t="s">
        <v>2549</v>
      </c>
      <c r="B78" s="16">
        <v>4.5914351851851852E-2</v>
      </c>
      <c r="C78" s="12" t="s">
        <v>13</v>
      </c>
      <c r="D78" s="12" t="s">
        <v>33</v>
      </c>
      <c r="E78" s="36">
        <v>20</v>
      </c>
      <c r="F78" s="36">
        <f>E78-9</f>
        <v>11</v>
      </c>
      <c r="J78" s="12" t="s">
        <v>2610</v>
      </c>
    </row>
    <row r="79" spans="1:10" ht="13">
      <c r="A79" s="12" t="s">
        <v>2549</v>
      </c>
      <c r="B79" s="16">
        <v>4.5995370370370367E-2</v>
      </c>
      <c r="C79" s="12" t="s">
        <v>13</v>
      </c>
      <c r="D79" s="12" t="s">
        <v>33</v>
      </c>
      <c r="E79" s="36" t="s">
        <v>38</v>
      </c>
      <c r="F79" s="36" t="s">
        <v>38</v>
      </c>
      <c r="J79" s="12" t="s">
        <v>56</v>
      </c>
    </row>
    <row r="80" spans="1:10" ht="13">
      <c r="A80" s="12" t="s">
        <v>2549</v>
      </c>
      <c r="B80" s="16">
        <v>4.5995370370370367E-2</v>
      </c>
      <c r="C80" s="12" t="s">
        <v>13</v>
      </c>
      <c r="D80" s="12" t="s">
        <v>33</v>
      </c>
      <c r="E80" s="36">
        <v>14</v>
      </c>
      <c r="F80" s="36">
        <f>E80-9</f>
        <v>5</v>
      </c>
      <c r="J80" s="12" t="s">
        <v>2610</v>
      </c>
    </row>
    <row r="81" spans="1:10" ht="13">
      <c r="A81" s="12" t="s">
        <v>2549</v>
      </c>
      <c r="B81" s="16">
        <v>4.6064814814814815E-2</v>
      </c>
      <c r="C81" s="12" t="s">
        <v>13</v>
      </c>
      <c r="D81" s="12" t="s">
        <v>33</v>
      </c>
      <c r="E81" s="36" t="s">
        <v>38</v>
      </c>
      <c r="F81" s="36" t="s">
        <v>38</v>
      </c>
      <c r="J81" s="12" t="s">
        <v>56</v>
      </c>
    </row>
    <row r="82" spans="1:10" ht="13">
      <c r="A82" s="12" t="s">
        <v>2549</v>
      </c>
      <c r="B82" s="16">
        <v>4.6064814814814815E-2</v>
      </c>
      <c r="C82" s="12" t="s">
        <v>13</v>
      </c>
      <c r="D82" s="12" t="s">
        <v>33</v>
      </c>
      <c r="E82" s="36">
        <v>27</v>
      </c>
      <c r="F82" s="36">
        <f>E82-9</f>
        <v>18</v>
      </c>
      <c r="J82" s="12" t="s">
        <v>2610</v>
      </c>
    </row>
    <row r="83" spans="1:10" ht="13">
      <c r="A83" s="12" t="s">
        <v>2549</v>
      </c>
      <c r="B83" s="16">
        <v>4.6400462962962963E-2</v>
      </c>
      <c r="C83" s="12" t="s">
        <v>18</v>
      </c>
      <c r="D83" s="12" t="s">
        <v>30</v>
      </c>
      <c r="E83" s="36" t="s">
        <v>38</v>
      </c>
      <c r="F83" s="36" t="s">
        <v>38</v>
      </c>
      <c r="J83" s="12" t="s">
        <v>56</v>
      </c>
    </row>
    <row r="84" spans="1:10" ht="13">
      <c r="A84" s="12" t="s">
        <v>2549</v>
      </c>
      <c r="B84" s="16">
        <v>4.6400462962962963E-2</v>
      </c>
      <c r="C84" s="12" t="s">
        <v>18</v>
      </c>
      <c r="D84" s="12" t="s">
        <v>30</v>
      </c>
      <c r="E84" s="36">
        <v>16</v>
      </c>
      <c r="F84" s="36">
        <f>E84-8</f>
        <v>8</v>
      </c>
      <c r="J84" s="12" t="s">
        <v>2611</v>
      </c>
    </row>
    <row r="85" spans="1:10" ht="13">
      <c r="A85" s="12" t="s">
        <v>2549</v>
      </c>
      <c r="B85" s="16">
        <v>4.8449074074074075E-2</v>
      </c>
      <c r="C85" s="12" t="s">
        <v>13</v>
      </c>
      <c r="D85" s="12" t="s">
        <v>15</v>
      </c>
      <c r="E85" s="36">
        <v>20</v>
      </c>
      <c r="F85" s="36">
        <f>E85-2</f>
        <v>18</v>
      </c>
    </row>
    <row r="86" spans="1:10" ht="13">
      <c r="A86" s="12" t="s">
        <v>2549</v>
      </c>
      <c r="B86" s="16">
        <v>5.1215277777777776E-2</v>
      </c>
      <c r="C86" s="12" t="s">
        <v>19</v>
      </c>
      <c r="D86" s="12" t="s">
        <v>37</v>
      </c>
      <c r="E86" s="36">
        <v>12</v>
      </c>
      <c r="F86" s="36">
        <f>E86--2</f>
        <v>14</v>
      </c>
      <c r="J86" s="12" t="s">
        <v>2612</v>
      </c>
    </row>
    <row r="87" spans="1:10" ht="13">
      <c r="A87" s="12" t="s">
        <v>2549</v>
      </c>
      <c r="B87" s="16">
        <v>5.2789351851851851E-2</v>
      </c>
      <c r="C87" s="12" t="s">
        <v>18</v>
      </c>
      <c r="D87" s="12" t="s">
        <v>37</v>
      </c>
      <c r="E87" s="36">
        <v>16</v>
      </c>
      <c r="F87" s="36">
        <f>E87-1</f>
        <v>15</v>
      </c>
    </row>
    <row r="88" spans="1:10" ht="13">
      <c r="A88" s="12" t="s">
        <v>2549</v>
      </c>
      <c r="B88" s="16">
        <v>5.3009259259259256E-2</v>
      </c>
      <c r="C88" s="12" t="s">
        <v>18</v>
      </c>
      <c r="D88" s="12" t="s">
        <v>70</v>
      </c>
      <c r="E88" s="36">
        <v>11</v>
      </c>
      <c r="F88" s="36"/>
      <c r="H88" s="12" t="s">
        <v>2613</v>
      </c>
    </row>
    <row r="89" spans="1:10" ht="13">
      <c r="A89" s="12" t="s">
        <v>2549</v>
      </c>
      <c r="B89" s="16">
        <v>5.3009259259259256E-2</v>
      </c>
      <c r="C89" s="12" t="s">
        <v>888</v>
      </c>
      <c r="D89" s="12" t="s">
        <v>70</v>
      </c>
      <c r="E89" s="36">
        <v>72</v>
      </c>
      <c r="F89" s="36"/>
      <c r="H89" s="12" t="s">
        <v>2614</v>
      </c>
    </row>
    <row r="90" spans="1:10" ht="13">
      <c r="A90" s="12" t="s">
        <v>2549</v>
      </c>
      <c r="B90" s="16">
        <v>5.3009259259259256E-2</v>
      </c>
      <c r="C90" s="12" t="s">
        <v>14</v>
      </c>
      <c r="D90" s="12" t="s">
        <v>70</v>
      </c>
      <c r="E90" s="36">
        <v>42</v>
      </c>
      <c r="F90" s="36"/>
      <c r="H90" s="12" t="s">
        <v>2615</v>
      </c>
    </row>
    <row r="91" spans="1:10" ht="13">
      <c r="A91" s="12" t="s">
        <v>2549</v>
      </c>
      <c r="B91" s="16">
        <v>5.3009259259259256E-2</v>
      </c>
      <c r="C91" s="12" t="s">
        <v>19</v>
      </c>
      <c r="D91" s="12" t="s">
        <v>70</v>
      </c>
      <c r="E91" s="36">
        <v>32</v>
      </c>
      <c r="F91" s="36"/>
      <c r="H91" s="12" t="s">
        <v>2616</v>
      </c>
    </row>
    <row r="92" spans="1:10" ht="13">
      <c r="A92" s="12" t="s">
        <v>2549</v>
      </c>
      <c r="B92" s="16">
        <v>5.4375E-2</v>
      </c>
      <c r="C92" s="12" t="s">
        <v>21</v>
      </c>
      <c r="D92" s="12" t="s">
        <v>321</v>
      </c>
      <c r="E92" s="36">
        <v>27</v>
      </c>
      <c r="F92" s="36">
        <f>E92-9</f>
        <v>18</v>
      </c>
    </row>
    <row r="93" spans="1:10" ht="13">
      <c r="A93" s="12" t="s">
        <v>2549</v>
      </c>
      <c r="B93" s="16">
        <v>5.5266203703703706E-2</v>
      </c>
      <c r="C93" s="12" t="s">
        <v>19</v>
      </c>
      <c r="D93" s="12" t="s">
        <v>78</v>
      </c>
      <c r="E93" s="36">
        <v>12</v>
      </c>
      <c r="F93" s="36">
        <f>E93-3</f>
        <v>9</v>
      </c>
    </row>
    <row r="94" spans="1:10" ht="13">
      <c r="A94" s="12" t="s">
        <v>2549</v>
      </c>
      <c r="B94" s="16">
        <v>5.6041666666666663E-2</v>
      </c>
      <c r="C94" s="12" t="s">
        <v>19</v>
      </c>
      <c r="D94" s="12" t="s">
        <v>37</v>
      </c>
      <c r="E94" s="36">
        <v>26</v>
      </c>
      <c r="F94" s="36">
        <f>E94-11</f>
        <v>15</v>
      </c>
    </row>
    <row r="95" spans="1:10" ht="13">
      <c r="A95" s="12" t="s">
        <v>2549</v>
      </c>
      <c r="B95" s="16">
        <v>5.6041666666666663E-2</v>
      </c>
      <c r="C95" s="12" t="s">
        <v>19</v>
      </c>
      <c r="D95" s="12" t="s">
        <v>45</v>
      </c>
      <c r="E95" s="36">
        <v>2</v>
      </c>
      <c r="F95" s="36"/>
      <c r="J95" s="12" t="s">
        <v>2485</v>
      </c>
    </row>
    <row r="96" spans="1:10" ht="13">
      <c r="A96" s="12" t="s">
        <v>2549</v>
      </c>
      <c r="B96" s="16">
        <v>5.6041666666666663E-2</v>
      </c>
      <c r="C96" s="12" t="s">
        <v>14</v>
      </c>
      <c r="D96" s="12" t="s">
        <v>37</v>
      </c>
      <c r="E96" s="36" t="s">
        <v>17</v>
      </c>
      <c r="F96" s="36">
        <v>20</v>
      </c>
      <c r="J96" s="12"/>
    </row>
    <row r="97" spans="1:10" ht="13">
      <c r="A97" s="12" t="s">
        <v>2549</v>
      </c>
      <c r="B97" s="16">
        <v>6.1319444444444447E-2</v>
      </c>
      <c r="C97" s="12" t="s">
        <v>19</v>
      </c>
      <c r="D97" s="12" t="s">
        <v>37</v>
      </c>
      <c r="E97" s="36">
        <v>18</v>
      </c>
      <c r="F97" s="36">
        <f>E97-11</f>
        <v>7</v>
      </c>
    </row>
    <row r="98" spans="1:10" ht="13">
      <c r="A98" s="12" t="s">
        <v>2549</v>
      </c>
      <c r="B98" s="16">
        <v>6.2210648148148147E-2</v>
      </c>
      <c r="C98" s="12" t="s">
        <v>21</v>
      </c>
      <c r="D98" s="12" t="s">
        <v>321</v>
      </c>
      <c r="E98" s="36">
        <v>16</v>
      </c>
      <c r="F98" s="36">
        <f>E98-9</f>
        <v>7</v>
      </c>
    </row>
    <row r="99" spans="1:10" ht="13">
      <c r="A99" s="12" t="s">
        <v>2549</v>
      </c>
      <c r="B99" s="16">
        <v>6.5509259259259253E-2</v>
      </c>
      <c r="C99" s="12" t="s">
        <v>14</v>
      </c>
      <c r="D99" s="12" t="s">
        <v>37</v>
      </c>
      <c r="E99" s="36">
        <v>16</v>
      </c>
      <c r="F99" s="36">
        <f>E99-8</f>
        <v>8</v>
      </c>
      <c r="J99" s="12" t="s">
        <v>2617</v>
      </c>
    </row>
    <row r="100" spans="1:10" ht="13">
      <c r="A100" s="12" t="s">
        <v>2549</v>
      </c>
      <c r="B100" s="16">
        <v>6.6666666666666666E-2</v>
      </c>
      <c r="C100" s="12" t="s">
        <v>19</v>
      </c>
      <c r="D100" s="12" t="s">
        <v>37</v>
      </c>
      <c r="E100" s="36">
        <v>19</v>
      </c>
      <c r="F100" s="36"/>
    </row>
    <row r="101" spans="1:10" ht="13">
      <c r="A101" s="12" t="s">
        <v>2549</v>
      </c>
      <c r="B101" s="16">
        <v>6.7118055555555556E-2</v>
      </c>
      <c r="C101" s="12" t="s">
        <v>21</v>
      </c>
      <c r="D101" s="12" t="s">
        <v>37</v>
      </c>
      <c r="E101" s="36">
        <v>18</v>
      </c>
      <c r="F101" s="36"/>
    </row>
    <row r="102" spans="1:10" ht="13">
      <c r="A102" s="12" t="s">
        <v>2549</v>
      </c>
      <c r="B102" s="16">
        <v>6.7118055555555556E-2</v>
      </c>
      <c r="C102" s="12" t="s">
        <v>18</v>
      </c>
      <c r="D102" s="12" t="s">
        <v>37</v>
      </c>
      <c r="E102" s="36" t="s">
        <v>17</v>
      </c>
      <c r="F102" s="36">
        <v>20</v>
      </c>
    </row>
    <row r="103" spans="1:10" ht="13">
      <c r="A103" s="12" t="s">
        <v>2549</v>
      </c>
      <c r="B103" s="16">
        <v>9.5138888888888884E-2</v>
      </c>
      <c r="C103" s="12" t="s">
        <v>18</v>
      </c>
      <c r="D103" s="12" t="s">
        <v>16</v>
      </c>
      <c r="E103" s="36">
        <v>22</v>
      </c>
      <c r="F103" s="36"/>
    </row>
    <row r="104" spans="1:10" ht="13">
      <c r="A104" s="12" t="s">
        <v>2549</v>
      </c>
      <c r="B104" s="16">
        <v>9.5254629629629634E-2</v>
      </c>
      <c r="C104" s="12" t="s">
        <v>888</v>
      </c>
      <c r="D104" s="12" t="s">
        <v>16</v>
      </c>
      <c r="E104" s="36">
        <v>18</v>
      </c>
      <c r="F104" s="36"/>
    </row>
    <row r="105" spans="1:10" ht="13">
      <c r="A105" s="12" t="s">
        <v>2549</v>
      </c>
      <c r="B105" s="16">
        <v>9.5277777777777781E-2</v>
      </c>
      <c r="C105" s="12" t="s">
        <v>14</v>
      </c>
      <c r="D105" s="12" t="s">
        <v>16</v>
      </c>
      <c r="E105" s="36">
        <v>16</v>
      </c>
      <c r="F105" s="36"/>
      <c r="J105" s="12" t="s">
        <v>2619</v>
      </c>
    </row>
    <row r="106" spans="1:10" ht="13">
      <c r="A106" s="12" t="s">
        <v>2549</v>
      </c>
      <c r="B106" s="16">
        <v>9.5312499999999994E-2</v>
      </c>
      <c r="C106" s="12" t="s">
        <v>19</v>
      </c>
      <c r="D106" s="12" t="s">
        <v>16</v>
      </c>
      <c r="E106" s="36">
        <v>17</v>
      </c>
      <c r="F106" s="36"/>
    </row>
    <row r="107" spans="1:10" ht="13">
      <c r="A107" s="12" t="s">
        <v>2549</v>
      </c>
      <c r="B107" s="16">
        <v>9.5486111111111105E-2</v>
      </c>
      <c r="C107" s="12" t="s">
        <v>21</v>
      </c>
      <c r="D107" s="12" t="s">
        <v>16</v>
      </c>
      <c r="E107" s="36">
        <v>14</v>
      </c>
      <c r="F107" s="36"/>
    </row>
    <row r="108" spans="1:10" ht="13">
      <c r="A108" s="12" t="s">
        <v>2549</v>
      </c>
      <c r="B108" s="16">
        <v>9.554398148148148E-2</v>
      </c>
      <c r="C108" s="12" t="s">
        <v>13</v>
      </c>
      <c r="D108" s="12" t="s">
        <v>16</v>
      </c>
      <c r="E108" s="36">
        <v>2</v>
      </c>
      <c r="F108" s="36"/>
    </row>
    <row r="109" spans="1:10" ht="13">
      <c r="A109" s="12" t="s">
        <v>2549</v>
      </c>
      <c r="B109" s="16">
        <v>9.6562499999999996E-2</v>
      </c>
      <c r="C109" s="12" t="s">
        <v>18</v>
      </c>
      <c r="D109" s="12" t="s">
        <v>45</v>
      </c>
      <c r="E109" s="36">
        <v>32</v>
      </c>
      <c r="F109" s="36"/>
      <c r="J109" s="12" t="s">
        <v>2486</v>
      </c>
    </row>
    <row r="110" spans="1:10" ht="13">
      <c r="A110" s="12" t="s">
        <v>2549</v>
      </c>
      <c r="B110" s="16">
        <v>9.9363425925925924E-2</v>
      </c>
      <c r="C110" s="12" t="s">
        <v>14</v>
      </c>
      <c r="D110" s="12" t="s">
        <v>37</v>
      </c>
      <c r="E110" s="36">
        <v>25</v>
      </c>
      <c r="F110" s="36"/>
    </row>
    <row r="111" spans="1:10" ht="13">
      <c r="A111" s="12" t="s">
        <v>2549</v>
      </c>
      <c r="B111" s="16">
        <v>0.10085648148148148</v>
      </c>
      <c r="C111" s="12" t="s">
        <v>21</v>
      </c>
      <c r="D111" s="12" t="s">
        <v>78</v>
      </c>
      <c r="E111" s="36">
        <v>16</v>
      </c>
      <c r="F111" s="36"/>
    </row>
    <row r="112" spans="1:10" ht="13">
      <c r="A112" s="12" t="s">
        <v>2549</v>
      </c>
      <c r="B112" s="16">
        <v>0.10239583333333334</v>
      </c>
      <c r="C112" s="12" t="s">
        <v>13</v>
      </c>
      <c r="D112" s="12" t="s">
        <v>532</v>
      </c>
      <c r="E112" s="36">
        <v>15</v>
      </c>
      <c r="F112" s="36"/>
      <c r="J112" s="12" t="s">
        <v>2621</v>
      </c>
    </row>
    <row r="113" spans="1:10" ht="13">
      <c r="A113" s="12" t="s">
        <v>2549</v>
      </c>
      <c r="B113" s="16">
        <v>0.10282407407407407</v>
      </c>
      <c r="C113" s="12" t="s">
        <v>19</v>
      </c>
      <c r="D113" s="12" t="s">
        <v>532</v>
      </c>
      <c r="E113" s="36">
        <v>12</v>
      </c>
      <c r="F113" s="36"/>
      <c r="J113" s="12" t="s">
        <v>2621</v>
      </c>
    </row>
    <row r="114" spans="1:10" ht="13">
      <c r="A114" s="12" t="s">
        <v>2549</v>
      </c>
      <c r="B114" s="16">
        <v>0.10325231481481481</v>
      </c>
      <c r="C114" s="12" t="s">
        <v>18</v>
      </c>
      <c r="D114" s="12" t="s">
        <v>532</v>
      </c>
      <c r="E114" s="36">
        <v>17</v>
      </c>
      <c r="F114" s="36"/>
      <c r="J114" s="12" t="s">
        <v>2622</v>
      </c>
    </row>
    <row r="115" spans="1:10" ht="13">
      <c r="A115" s="12" t="s">
        <v>2549</v>
      </c>
      <c r="B115" s="16">
        <v>0.10375</v>
      </c>
      <c r="C115" s="12" t="s">
        <v>13</v>
      </c>
      <c r="D115" s="12" t="s">
        <v>15</v>
      </c>
      <c r="E115" s="36">
        <v>5</v>
      </c>
      <c r="F115" s="36"/>
    </row>
    <row r="116" spans="1:10" ht="13">
      <c r="A116" s="12" t="s">
        <v>2549</v>
      </c>
      <c r="B116" s="16">
        <v>0.10394675925925925</v>
      </c>
      <c r="C116" s="12" t="s">
        <v>13</v>
      </c>
      <c r="D116" s="12" t="s">
        <v>30</v>
      </c>
      <c r="E116" s="36" t="s">
        <v>17</v>
      </c>
      <c r="F116" s="36">
        <v>20</v>
      </c>
      <c r="G116" s="12" t="s">
        <v>40</v>
      </c>
      <c r="J116" s="12" t="s">
        <v>2623</v>
      </c>
    </row>
    <row r="117" spans="1:10" ht="13">
      <c r="A117" s="12" t="s">
        <v>2549</v>
      </c>
      <c r="B117" s="16">
        <v>0.10396990740740741</v>
      </c>
      <c r="C117" s="12" t="s">
        <v>13</v>
      </c>
      <c r="D117" s="12" t="s">
        <v>30</v>
      </c>
      <c r="E117" s="36">
        <v>26</v>
      </c>
      <c r="F117" s="36"/>
      <c r="J117" s="12" t="s">
        <v>2623</v>
      </c>
    </row>
    <row r="118" spans="1:10" ht="13">
      <c r="A118" s="12" t="s">
        <v>2549</v>
      </c>
      <c r="B118" s="16">
        <v>0.1040625</v>
      </c>
      <c r="C118" s="12" t="s">
        <v>13</v>
      </c>
      <c r="D118" s="12" t="s">
        <v>28</v>
      </c>
      <c r="E118" s="36">
        <v>13</v>
      </c>
      <c r="F118" s="36"/>
      <c r="H118" s="12" t="s">
        <v>2624</v>
      </c>
    </row>
    <row r="119" spans="1:10" ht="13">
      <c r="A119" s="12" t="s">
        <v>2549</v>
      </c>
      <c r="B119" s="16">
        <v>0.10420138888888889</v>
      </c>
      <c r="C119" s="12" t="s">
        <v>13</v>
      </c>
      <c r="D119" s="12" t="s">
        <v>28</v>
      </c>
      <c r="E119" s="36">
        <v>12</v>
      </c>
      <c r="F119" s="36"/>
      <c r="H119" s="12" t="s">
        <v>2625</v>
      </c>
      <c r="I119" s="12">
        <v>1</v>
      </c>
    </row>
    <row r="120" spans="1:10" ht="13">
      <c r="A120" s="12" t="s">
        <v>2549</v>
      </c>
      <c r="B120" s="16">
        <v>0.10493055555555555</v>
      </c>
      <c r="C120" s="12" t="s">
        <v>18</v>
      </c>
      <c r="D120" s="12" t="s">
        <v>33</v>
      </c>
      <c r="E120" s="36">
        <v>16</v>
      </c>
      <c r="F120" s="36"/>
      <c r="J120" s="12" t="s">
        <v>155</v>
      </c>
    </row>
    <row r="121" spans="1:10" ht="13">
      <c r="A121" s="12" t="s">
        <v>2549</v>
      </c>
      <c r="B121" s="16">
        <v>0.105</v>
      </c>
      <c r="C121" s="12" t="s">
        <v>18</v>
      </c>
      <c r="D121" s="12" t="s">
        <v>28</v>
      </c>
      <c r="E121" s="36">
        <v>20</v>
      </c>
      <c r="F121" s="36"/>
      <c r="H121" s="12" t="s">
        <v>2626</v>
      </c>
    </row>
    <row r="122" spans="1:10" ht="13">
      <c r="A122" s="12" t="s">
        <v>2549</v>
      </c>
      <c r="B122" s="16">
        <v>0.10579861111111111</v>
      </c>
      <c r="C122" s="12" t="s">
        <v>888</v>
      </c>
      <c r="D122" s="12" t="s">
        <v>62</v>
      </c>
      <c r="E122" s="36" t="s">
        <v>38</v>
      </c>
      <c r="F122" s="36" t="s">
        <v>38</v>
      </c>
      <c r="J122" s="12" t="s">
        <v>2627</v>
      </c>
    </row>
    <row r="123" spans="1:10" ht="13">
      <c r="A123" s="12" t="s">
        <v>2549</v>
      </c>
      <c r="B123" s="16">
        <v>0.10579861111111111</v>
      </c>
      <c r="C123" s="12" t="s">
        <v>888</v>
      </c>
      <c r="D123" s="12" t="s">
        <v>62</v>
      </c>
      <c r="E123" s="36">
        <v>11</v>
      </c>
      <c r="F123" s="36"/>
      <c r="J123" s="12" t="s">
        <v>693</v>
      </c>
    </row>
    <row r="124" spans="1:10" ht="13">
      <c r="A124" s="12" t="s">
        <v>2549</v>
      </c>
      <c r="B124" s="16">
        <v>0.10712962962962963</v>
      </c>
      <c r="C124" s="12" t="s">
        <v>19</v>
      </c>
      <c r="D124" s="12" t="s">
        <v>109</v>
      </c>
      <c r="E124" s="36">
        <v>19</v>
      </c>
      <c r="F124" s="36"/>
    </row>
    <row r="125" spans="1:10" ht="13">
      <c r="A125" s="12" t="s">
        <v>2549</v>
      </c>
      <c r="B125" s="16">
        <v>0.10777777777777778</v>
      </c>
      <c r="C125" s="12" t="s">
        <v>19</v>
      </c>
      <c r="D125" s="12" t="s">
        <v>101</v>
      </c>
      <c r="E125" s="36">
        <v>9</v>
      </c>
      <c r="F125" s="36"/>
      <c r="J125" s="12" t="s">
        <v>2628</v>
      </c>
    </row>
    <row r="126" spans="1:10" ht="13">
      <c r="A126" s="12" t="s">
        <v>2549</v>
      </c>
      <c r="B126" s="16">
        <v>0.1082638888888889</v>
      </c>
      <c r="C126" s="12" t="s">
        <v>14</v>
      </c>
      <c r="D126" s="12" t="s">
        <v>37</v>
      </c>
      <c r="E126" s="36">
        <v>23</v>
      </c>
      <c r="F126" s="36"/>
    </row>
    <row r="127" spans="1:10" ht="13">
      <c r="A127" s="12" t="s">
        <v>2549</v>
      </c>
      <c r="B127" s="16">
        <v>0.10913194444444445</v>
      </c>
      <c r="C127" s="12" t="s">
        <v>2554</v>
      </c>
      <c r="D127" s="12" t="s">
        <v>16</v>
      </c>
      <c r="E127" s="36" t="s">
        <v>17</v>
      </c>
      <c r="F127" s="36">
        <v>20</v>
      </c>
      <c r="J127" s="12" t="s">
        <v>243</v>
      </c>
    </row>
    <row r="128" spans="1:10" ht="13">
      <c r="A128" s="12" t="s">
        <v>2549</v>
      </c>
      <c r="B128" s="16">
        <v>0.10983796296296296</v>
      </c>
      <c r="C128" s="12" t="s">
        <v>888</v>
      </c>
      <c r="D128" s="12" t="s">
        <v>62</v>
      </c>
      <c r="E128" s="36" t="s">
        <v>38</v>
      </c>
      <c r="F128" s="36" t="s">
        <v>38</v>
      </c>
      <c r="J128" s="12" t="s">
        <v>56</v>
      </c>
    </row>
    <row r="129" spans="1:10" ht="13">
      <c r="A129" s="12" t="s">
        <v>2549</v>
      </c>
      <c r="B129" s="16">
        <v>0.10983796296296296</v>
      </c>
      <c r="C129" s="12" t="s">
        <v>888</v>
      </c>
      <c r="D129" s="12" t="s">
        <v>62</v>
      </c>
      <c r="E129" s="36" t="s">
        <v>38</v>
      </c>
      <c r="F129" s="36" t="s">
        <v>38</v>
      </c>
      <c r="J129" s="12" t="s">
        <v>693</v>
      </c>
    </row>
    <row r="130" spans="1:10" ht="13">
      <c r="A130" s="12" t="s">
        <v>2549</v>
      </c>
      <c r="B130" s="16">
        <v>0.10983796296296296</v>
      </c>
      <c r="C130" s="12" t="s">
        <v>18</v>
      </c>
      <c r="D130" s="12" t="s">
        <v>62</v>
      </c>
      <c r="E130" s="36" t="s">
        <v>38</v>
      </c>
      <c r="F130" s="36" t="s">
        <v>38</v>
      </c>
      <c r="J130" s="12" t="s">
        <v>224</v>
      </c>
    </row>
    <row r="131" spans="1:10" ht="13">
      <c r="A131" s="12" t="s">
        <v>2549</v>
      </c>
      <c r="B131" s="16">
        <v>0.11047453703703704</v>
      </c>
      <c r="C131" s="12" t="s">
        <v>18</v>
      </c>
      <c r="D131" s="12" t="s">
        <v>532</v>
      </c>
      <c r="E131" s="36">
        <v>9</v>
      </c>
      <c r="F131" s="36"/>
      <c r="J131" s="12" t="s">
        <v>2621</v>
      </c>
    </row>
    <row r="132" spans="1:10" ht="13">
      <c r="A132" s="12" t="s">
        <v>2549</v>
      </c>
      <c r="B132" s="16">
        <v>0.11108796296296296</v>
      </c>
      <c r="C132" s="12" t="s">
        <v>888</v>
      </c>
      <c r="D132" s="12" t="s">
        <v>28</v>
      </c>
      <c r="E132" s="36">
        <v>15</v>
      </c>
      <c r="F132" s="36"/>
      <c r="H132" s="12" t="s">
        <v>2629</v>
      </c>
      <c r="J132" s="12" t="s">
        <v>1583</v>
      </c>
    </row>
    <row r="133" spans="1:10" ht="13">
      <c r="A133" s="12" t="s">
        <v>2549</v>
      </c>
      <c r="B133" s="16">
        <v>0.11181712962962963</v>
      </c>
      <c r="C133" s="12" t="s">
        <v>18</v>
      </c>
      <c r="D133" s="12" t="s">
        <v>62</v>
      </c>
      <c r="E133" s="36">
        <v>10</v>
      </c>
      <c r="F133" s="36"/>
      <c r="J133" s="12" t="s">
        <v>224</v>
      </c>
    </row>
    <row r="134" spans="1:10" ht="13">
      <c r="A134" s="12" t="s">
        <v>2549</v>
      </c>
      <c r="B134" s="16">
        <v>0.11189814814814815</v>
      </c>
      <c r="C134" s="12" t="s">
        <v>21</v>
      </c>
      <c r="D134" s="12" t="s">
        <v>532</v>
      </c>
      <c r="E134" s="36" t="s">
        <v>20</v>
      </c>
      <c r="F134" s="36">
        <v>1</v>
      </c>
      <c r="J134" s="12" t="s">
        <v>2622</v>
      </c>
    </row>
    <row r="135" spans="1:10" ht="13">
      <c r="A135" s="12" t="s">
        <v>2549</v>
      </c>
      <c r="B135" s="16">
        <v>0.11243055555555556</v>
      </c>
      <c r="C135" s="12" t="s">
        <v>13</v>
      </c>
      <c r="D135" s="12" t="s">
        <v>33</v>
      </c>
      <c r="E135" s="36" t="s">
        <v>17</v>
      </c>
      <c r="F135" s="36">
        <v>20</v>
      </c>
      <c r="G135" s="12" t="s">
        <v>40</v>
      </c>
      <c r="J135" s="12" t="s">
        <v>120</v>
      </c>
    </row>
    <row r="136" spans="1:10" ht="13">
      <c r="A136" s="12" t="s">
        <v>2549</v>
      </c>
      <c r="B136" s="16">
        <v>0.11248842592592592</v>
      </c>
      <c r="C136" s="12" t="s">
        <v>13</v>
      </c>
      <c r="D136" s="12" t="s">
        <v>33</v>
      </c>
      <c r="E136" s="36">
        <v>20</v>
      </c>
      <c r="F136" s="36"/>
      <c r="J136" s="12" t="s">
        <v>120</v>
      </c>
    </row>
    <row r="137" spans="1:10" ht="13">
      <c r="A137" s="12" t="s">
        <v>2549</v>
      </c>
      <c r="B137" s="16">
        <v>0.1127662037037037</v>
      </c>
      <c r="C137" s="12" t="s">
        <v>13</v>
      </c>
      <c r="D137" s="12" t="s">
        <v>45</v>
      </c>
      <c r="E137" s="36">
        <v>2</v>
      </c>
      <c r="F137" s="36"/>
      <c r="J137" s="12" t="s">
        <v>1548</v>
      </c>
    </row>
    <row r="138" spans="1:10" ht="13">
      <c r="A138" s="12" t="s">
        <v>2549</v>
      </c>
      <c r="B138" s="16">
        <v>0.11305555555555556</v>
      </c>
      <c r="C138" s="12" t="s">
        <v>13</v>
      </c>
      <c r="D138" s="12" t="s">
        <v>28</v>
      </c>
      <c r="E138" s="36">
        <v>15</v>
      </c>
      <c r="F138" s="36"/>
      <c r="H138" s="12" t="s">
        <v>2630</v>
      </c>
      <c r="I138" s="12">
        <v>1</v>
      </c>
    </row>
    <row r="139" spans="1:10" ht="13">
      <c r="A139" s="12" t="s">
        <v>2549</v>
      </c>
      <c r="B139" s="16">
        <v>0.11383101851851851</v>
      </c>
      <c r="C139" s="12" t="s">
        <v>18</v>
      </c>
      <c r="D139" s="12" t="s">
        <v>33</v>
      </c>
      <c r="E139" s="36">
        <v>23</v>
      </c>
      <c r="F139" s="36"/>
      <c r="J139" s="12" t="s">
        <v>155</v>
      </c>
    </row>
    <row r="140" spans="1:10" ht="13">
      <c r="A140" s="12" t="s">
        <v>2549</v>
      </c>
      <c r="B140" s="16">
        <v>0.11390046296296297</v>
      </c>
      <c r="C140" s="12" t="s">
        <v>18</v>
      </c>
      <c r="D140" s="12" t="s">
        <v>28</v>
      </c>
      <c r="E140" s="36">
        <v>17</v>
      </c>
      <c r="F140" s="36"/>
      <c r="H140" s="12" t="s">
        <v>2631</v>
      </c>
      <c r="I140" s="12">
        <v>1</v>
      </c>
    </row>
    <row r="141" spans="1:10" ht="13">
      <c r="A141" s="12" t="s">
        <v>2549</v>
      </c>
      <c r="B141" s="16">
        <v>0.11446759259259259</v>
      </c>
      <c r="C141" s="12" t="s">
        <v>18</v>
      </c>
      <c r="D141" s="12" t="s">
        <v>33</v>
      </c>
      <c r="E141" s="36">
        <v>22</v>
      </c>
      <c r="F141" s="36"/>
      <c r="J141" s="12" t="s">
        <v>232</v>
      </c>
    </row>
    <row r="142" spans="1:10" ht="13">
      <c r="A142" s="12" t="s">
        <v>2549</v>
      </c>
      <c r="B142" s="16">
        <v>0.11458333333333333</v>
      </c>
      <c r="C142" s="12" t="s">
        <v>18</v>
      </c>
      <c r="D142" s="12" t="s">
        <v>28</v>
      </c>
      <c r="E142" s="36">
        <v>11</v>
      </c>
      <c r="F142" s="36"/>
      <c r="H142" s="12" t="s">
        <v>2632</v>
      </c>
    </row>
    <row r="143" spans="1:10" ht="13">
      <c r="A143" s="12" t="s">
        <v>2549</v>
      </c>
      <c r="B143" s="16">
        <v>0.11548611111111111</v>
      </c>
      <c r="C143" s="12" t="s">
        <v>19</v>
      </c>
      <c r="D143" s="12" t="s">
        <v>37</v>
      </c>
      <c r="E143" s="36">
        <v>22</v>
      </c>
      <c r="F143" s="36"/>
    </row>
    <row r="144" spans="1:10" ht="13">
      <c r="A144" s="12" t="s">
        <v>2549</v>
      </c>
      <c r="B144" s="16">
        <v>0.11670138888888888</v>
      </c>
      <c r="C144" s="12" t="s">
        <v>2554</v>
      </c>
      <c r="D144" s="12" t="s">
        <v>30</v>
      </c>
      <c r="E144" s="36">
        <v>25</v>
      </c>
      <c r="F144" s="36"/>
      <c r="J144" s="12" t="s">
        <v>2633</v>
      </c>
    </row>
    <row r="145" spans="1:10" ht="13">
      <c r="A145" s="12" t="s">
        <v>2549</v>
      </c>
      <c r="B145" s="16">
        <v>0.11673611111111111</v>
      </c>
      <c r="C145" s="12" t="s">
        <v>2554</v>
      </c>
      <c r="D145" s="12" t="s">
        <v>30</v>
      </c>
      <c r="E145" s="36" t="s">
        <v>38</v>
      </c>
      <c r="F145" s="36" t="s">
        <v>38</v>
      </c>
      <c r="J145" s="12" t="s">
        <v>2633</v>
      </c>
    </row>
    <row r="146" spans="1:10" ht="13">
      <c r="A146" s="12" t="s">
        <v>2549</v>
      </c>
      <c r="B146" s="16">
        <v>0.11680555555555555</v>
      </c>
      <c r="C146" s="12" t="s">
        <v>2554</v>
      </c>
      <c r="D146" s="12" t="s">
        <v>28</v>
      </c>
      <c r="E146" s="36">
        <v>5</v>
      </c>
      <c r="F146" s="36"/>
      <c r="H146" s="12" t="s">
        <v>2634</v>
      </c>
    </row>
    <row r="147" spans="1:10" ht="13">
      <c r="A147" s="12" t="s">
        <v>2549</v>
      </c>
      <c r="B147" s="16">
        <v>0.11684027777777778</v>
      </c>
      <c r="C147" s="12" t="s">
        <v>2554</v>
      </c>
      <c r="D147" s="12" t="s">
        <v>28</v>
      </c>
      <c r="E147" s="36">
        <v>10</v>
      </c>
      <c r="F147" s="36"/>
      <c r="H147" s="12" t="s">
        <v>2635</v>
      </c>
      <c r="I147" s="12">
        <v>1</v>
      </c>
    </row>
    <row r="148" spans="1:10" ht="13">
      <c r="A148" s="12" t="s">
        <v>2549</v>
      </c>
      <c r="B148" s="16">
        <v>0.11733796296296296</v>
      </c>
      <c r="C148" s="12" t="s">
        <v>21</v>
      </c>
      <c r="D148" s="12" t="s">
        <v>37</v>
      </c>
      <c r="E148" s="36" t="s">
        <v>38</v>
      </c>
      <c r="F148" s="36" t="s">
        <v>38</v>
      </c>
      <c r="J148" s="12" t="s">
        <v>56</v>
      </c>
    </row>
    <row r="149" spans="1:10" ht="13">
      <c r="A149" s="12" t="s">
        <v>2549</v>
      </c>
      <c r="B149" s="16">
        <v>0.11733796296296296</v>
      </c>
      <c r="C149" s="12" t="s">
        <v>21</v>
      </c>
      <c r="D149" s="12" t="s">
        <v>37</v>
      </c>
      <c r="E149" s="36">
        <v>24</v>
      </c>
      <c r="F149" s="36"/>
      <c r="J149" s="12" t="s">
        <v>57</v>
      </c>
    </row>
    <row r="150" spans="1:10" ht="13">
      <c r="A150" s="12" t="s">
        <v>2549</v>
      </c>
      <c r="B150" s="16">
        <v>0.11859953703703703</v>
      </c>
      <c r="C150" s="12" t="s">
        <v>19</v>
      </c>
      <c r="D150" s="12" t="s">
        <v>532</v>
      </c>
      <c r="E150" s="36">
        <v>16</v>
      </c>
      <c r="F150" s="36"/>
      <c r="J150" s="12" t="s">
        <v>2621</v>
      </c>
    </row>
    <row r="151" spans="1:10" ht="13">
      <c r="A151" s="12" t="s">
        <v>2549</v>
      </c>
      <c r="B151" s="16">
        <v>0.11881944444444445</v>
      </c>
      <c r="C151" s="12" t="s">
        <v>888</v>
      </c>
      <c r="D151" s="12" t="s">
        <v>62</v>
      </c>
      <c r="E151" s="36" t="s">
        <v>38</v>
      </c>
      <c r="F151" s="36" t="s">
        <v>38</v>
      </c>
      <c r="J151" s="12" t="s">
        <v>56</v>
      </c>
    </row>
    <row r="152" spans="1:10" ht="13">
      <c r="A152" s="12" t="s">
        <v>2549</v>
      </c>
      <c r="B152" s="12" t="s">
        <v>2636</v>
      </c>
      <c r="C152" s="12" t="s">
        <v>888</v>
      </c>
      <c r="D152" s="12" t="s">
        <v>62</v>
      </c>
      <c r="E152" s="36">
        <v>18</v>
      </c>
      <c r="F152" s="36"/>
      <c r="J152" s="12" t="s">
        <v>693</v>
      </c>
    </row>
    <row r="153" spans="1:10" ht="13">
      <c r="A153" s="12" t="s">
        <v>2549</v>
      </c>
      <c r="B153" s="16">
        <v>0.11894675925925927</v>
      </c>
      <c r="C153" s="12" t="s">
        <v>888</v>
      </c>
      <c r="D153" s="12" t="s">
        <v>532</v>
      </c>
      <c r="E153" s="36">
        <v>9</v>
      </c>
      <c r="F153" s="49"/>
      <c r="J153" s="12" t="s">
        <v>2621</v>
      </c>
    </row>
    <row r="154" spans="1:10" ht="13">
      <c r="A154" s="12" t="s">
        <v>2549</v>
      </c>
      <c r="B154" s="16">
        <v>0.11925925925925926</v>
      </c>
      <c r="C154" s="12" t="s">
        <v>21</v>
      </c>
      <c r="D154" s="12" t="s">
        <v>532</v>
      </c>
      <c r="E154" s="36">
        <v>9</v>
      </c>
      <c r="F154" s="36"/>
      <c r="J154" s="12" t="s">
        <v>2621</v>
      </c>
    </row>
    <row r="155" spans="1:10" ht="13">
      <c r="A155" s="12" t="s">
        <v>2549</v>
      </c>
      <c r="B155" s="16">
        <v>0.11982638888888889</v>
      </c>
      <c r="C155" s="12" t="s">
        <v>13</v>
      </c>
      <c r="D155" s="12" t="s">
        <v>33</v>
      </c>
      <c r="E155" s="36">
        <v>20</v>
      </c>
      <c r="F155" s="49"/>
      <c r="J155" s="12" t="s">
        <v>120</v>
      </c>
    </row>
    <row r="156" spans="1:10" ht="13">
      <c r="A156" s="12" t="s">
        <v>2549</v>
      </c>
      <c r="B156" s="16">
        <v>0.11988425925925926</v>
      </c>
      <c r="C156" s="12" t="s">
        <v>13</v>
      </c>
      <c r="D156" s="12" t="s">
        <v>28</v>
      </c>
      <c r="E156" s="36">
        <v>14</v>
      </c>
      <c r="F156" s="36"/>
      <c r="H156" s="12" t="s">
        <v>2637</v>
      </c>
    </row>
    <row r="157" spans="1:10" ht="13">
      <c r="A157" s="12" t="s">
        <v>2549</v>
      </c>
      <c r="B157" s="16">
        <v>0.12016203703703704</v>
      </c>
      <c r="C157" s="12" t="s">
        <v>13</v>
      </c>
      <c r="D157" s="12" t="s">
        <v>33</v>
      </c>
      <c r="E157" s="36">
        <v>25</v>
      </c>
      <c r="F157" s="49"/>
      <c r="J157" s="12" t="s">
        <v>120</v>
      </c>
    </row>
    <row r="158" spans="1:10" ht="13">
      <c r="A158" s="12" t="s">
        <v>2549</v>
      </c>
      <c r="B158" s="16">
        <v>0.12024305555555556</v>
      </c>
      <c r="C158" s="12" t="s">
        <v>13</v>
      </c>
      <c r="D158" s="12" t="s">
        <v>28</v>
      </c>
      <c r="E158" s="36">
        <v>16</v>
      </c>
      <c r="F158" s="36"/>
      <c r="H158" s="12" t="s">
        <v>2638</v>
      </c>
    </row>
    <row r="159" spans="1:10" ht="13">
      <c r="A159" s="12" t="s">
        <v>2549</v>
      </c>
      <c r="B159" s="16">
        <v>0.12090277777777778</v>
      </c>
      <c r="C159" s="12" t="s">
        <v>18</v>
      </c>
      <c r="D159" s="12" t="s">
        <v>33</v>
      </c>
      <c r="E159" s="36">
        <v>23</v>
      </c>
      <c r="F159" s="49"/>
      <c r="J159" s="12" t="s">
        <v>155</v>
      </c>
    </row>
    <row r="160" spans="1:10" ht="13">
      <c r="A160" s="12" t="s">
        <v>2549</v>
      </c>
      <c r="B160" s="16">
        <v>0.1209837962962963</v>
      </c>
      <c r="C160" s="12" t="s">
        <v>18</v>
      </c>
      <c r="D160" s="12" t="s">
        <v>45</v>
      </c>
      <c r="E160" s="36">
        <v>3</v>
      </c>
      <c r="F160" s="49"/>
      <c r="J160" s="12" t="s">
        <v>1548</v>
      </c>
    </row>
    <row r="161" spans="1:10" ht="13">
      <c r="A161" s="12" t="s">
        <v>2549</v>
      </c>
      <c r="B161" s="16">
        <v>0.12109953703703703</v>
      </c>
      <c r="C161" s="12" t="s">
        <v>18</v>
      </c>
      <c r="D161" s="12" t="s">
        <v>28</v>
      </c>
      <c r="E161" s="36">
        <v>14</v>
      </c>
      <c r="F161" s="36"/>
      <c r="H161" s="12" t="s">
        <v>2639</v>
      </c>
    </row>
    <row r="162" spans="1:10" ht="13">
      <c r="A162" s="12" t="s">
        <v>2549</v>
      </c>
      <c r="B162" s="16">
        <v>0.12167824074074074</v>
      </c>
      <c r="C162" s="12" t="s">
        <v>18</v>
      </c>
      <c r="D162" s="12" t="s">
        <v>28</v>
      </c>
      <c r="E162" s="36">
        <v>3</v>
      </c>
      <c r="F162" s="36"/>
      <c r="H162" s="12" t="s">
        <v>2640</v>
      </c>
      <c r="J162" s="12" t="s">
        <v>215</v>
      </c>
    </row>
    <row r="163" spans="1:10" ht="13">
      <c r="A163" s="12" t="s">
        <v>2549</v>
      </c>
      <c r="B163" s="16">
        <v>0.12246527777777778</v>
      </c>
      <c r="C163" s="12" t="s">
        <v>888</v>
      </c>
      <c r="D163" s="12" t="s">
        <v>30</v>
      </c>
      <c r="E163" s="36">
        <v>17</v>
      </c>
      <c r="F163" s="36"/>
      <c r="J163" s="12" t="s">
        <v>2641</v>
      </c>
    </row>
    <row r="164" spans="1:10" ht="13">
      <c r="A164" s="12" t="s">
        <v>2549</v>
      </c>
      <c r="B164" s="16">
        <v>0.1230787037037037</v>
      </c>
      <c r="C164" s="12" t="s">
        <v>888</v>
      </c>
      <c r="D164" s="12" t="s">
        <v>28</v>
      </c>
      <c r="E164" s="36">
        <v>20</v>
      </c>
      <c r="F164" s="49"/>
      <c r="H164" s="12" t="s">
        <v>2642</v>
      </c>
      <c r="I164" s="12">
        <v>1</v>
      </c>
      <c r="J164" s="12" t="s">
        <v>215</v>
      </c>
    </row>
    <row r="165" spans="1:10" ht="13">
      <c r="A165" s="12" t="s">
        <v>2549</v>
      </c>
      <c r="B165" s="16">
        <v>0.12407407407407407</v>
      </c>
      <c r="C165" s="12" t="s">
        <v>888</v>
      </c>
      <c r="D165" s="12" t="s">
        <v>101</v>
      </c>
      <c r="E165" s="36">
        <v>9</v>
      </c>
      <c r="F165" s="36"/>
      <c r="J165" s="12" t="s">
        <v>2643</v>
      </c>
    </row>
    <row r="166" spans="1:10" ht="13">
      <c r="A166" s="12" t="s">
        <v>2549</v>
      </c>
      <c r="B166" s="16">
        <v>0.12467592592592593</v>
      </c>
      <c r="C166" s="12" t="s">
        <v>19</v>
      </c>
      <c r="D166" s="12" t="s">
        <v>37</v>
      </c>
      <c r="E166" s="36">
        <v>25</v>
      </c>
      <c r="F166" s="49"/>
    </row>
    <row r="167" spans="1:10" ht="13">
      <c r="A167" s="12" t="s">
        <v>2549</v>
      </c>
      <c r="B167" s="16">
        <v>0.12768518518518518</v>
      </c>
      <c r="C167" s="12" t="s">
        <v>2554</v>
      </c>
      <c r="D167" s="12" t="s">
        <v>28</v>
      </c>
      <c r="E167" s="36">
        <v>31</v>
      </c>
      <c r="F167" s="36"/>
      <c r="H167" s="12" t="s">
        <v>2644</v>
      </c>
      <c r="I167" s="12">
        <v>1</v>
      </c>
      <c r="J167" s="12" t="s">
        <v>2645</v>
      </c>
    </row>
    <row r="168" spans="1:10" ht="13">
      <c r="A168" s="12" t="s">
        <v>2549</v>
      </c>
      <c r="B168" s="16">
        <v>0.12825231481481481</v>
      </c>
      <c r="C168" s="12" t="s">
        <v>18</v>
      </c>
      <c r="D168" s="12" t="s">
        <v>532</v>
      </c>
      <c r="E168" s="36">
        <v>10</v>
      </c>
      <c r="F168" s="36"/>
      <c r="J168" s="12" t="s">
        <v>2621</v>
      </c>
    </row>
    <row r="169" spans="1:10" ht="13">
      <c r="A169" s="12" t="s">
        <v>2549</v>
      </c>
      <c r="B169" s="16">
        <v>0.12863425925925925</v>
      </c>
      <c r="C169" s="12" t="s">
        <v>21</v>
      </c>
      <c r="D169" s="12" t="s">
        <v>37</v>
      </c>
      <c r="E169" s="36" t="s">
        <v>38</v>
      </c>
      <c r="F169" s="36" t="s">
        <v>38</v>
      </c>
      <c r="J169" s="12" t="s">
        <v>56</v>
      </c>
    </row>
    <row r="170" spans="1:10" ht="13">
      <c r="A170" s="12" t="s">
        <v>2549</v>
      </c>
      <c r="B170" s="16">
        <v>0.12863425925925925</v>
      </c>
      <c r="C170" s="12" t="s">
        <v>21</v>
      </c>
      <c r="D170" s="12" t="s">
        <v>37</v>
      </c>
      <c r="E170" s="36">
        <v>24</v>
      </c>
      <c r="F170" s="49"/>
      <c r="J170" s="12" t="s">
        <v>57</v>
      </c>
    </row>
    <row r="171" spans="1:10" ht="13">
      <c r="A171" s="12" t="s">
        <v>2549</v>
      </c>
      <c r="B171" s="16">
        <v>0.16028935185185186</v>
      </c>
      <c r="C171" s="12" t="s">
        <v>13</v>
      </c>
      <c r="D171" s="12" t="s">
        <v>30</v>
      </c>
      <c r="E171" s="36">
        <v>13</v>
      </c>
      <c r="F171" s="49"/>
      <c r="J171" s="12" t="s">
        <v>2623</v>
      </c>
    </row>
    <row r="172" spans="1:10" ht="13">
      <c r="A172" s="12" t="s">
        <v>2549</v>
      </c>
      <c r="B172" s="16">
        <v>0.12908564814814816</v>
      </c>
      <c r="C172" s="12" t="s">
        <v>13</v>
      </c>
      <c r="D172" s="12" t="s">
        <v>45</v>
      </c>
      <c r="E172" s="36">
        <v>1</v>
      </c>
      <c r="F172" s="36"/>
      <c r="J172" s="12" t="s">
        <v>1548</v>
      </c>
    </row>
    <row r="173" spans="1:10" ht="13">
      <c r="A173" s="12" t="s">
        <v>2549</v>
      </c>
      <c r="B173" s="16">
        <v>0.12915509259259259</v>
      </c>
      <c r="C173" s="12" t="s">
        <v>13</v>
      </c>
      <c r="D173" s="12" t="s">
        <v>30</v>
      </c>
      <c r="E173" s="36">
        <v>30</v>
      </c>
      <c r="F173" s="36"/>
      <c r="J173" s="12" t="s">
        <v>2623</v>
      </c>
    </row>
    <row r="174" spans="1:10" ht="13">
      <c r="A174" s="12" t="s">
        <v>2549</v>
      </c>
      <c r="B174" s="16">
        <v>0.12916666666666668</v>
      </c>
      <c r="C174" s="12" t="s">
        <v>13</v>
      </c>
      <c r="D174" s="12" t="s">
        <v>45</v>
      </c>
      <c r="E174" s="36">
        <v>3</v>
      </c>
      <c r="F174" s="36"/>
      <c r="J174" s="12" t="s">
        <v>1548</v>
      </c>
    </row>
    <row r="175" spans="1:10" ht="13">
      <c r="A175" s="12" t="s">
        <v>2549</v>
      </c>
      <c r="B175" s="16">
        <v>0.1292824074074074</v>
      </c>
      <c r="C175" s="12" t="s">
        <v>13</v>
      </c>
      <c r="D175" s="12" t="s">
        <v>28</v>
      </c>
      <c r="E175" s="36">
        <v>17</v>
      </c>
      <c r="F175" s="36"/>
      <c r="H175" s="12" t="s">
        <v>2646</v>
      </c>
    </row>
    <row r="176" spans="1:10" ht="13">
      <c r="A176" s="12" t="s">
        <v>2549</v>
      </c>
      <c r="B176" s="16">
        <v>0.12995370370370371</v>
      </c>
      <c r="C176" s="12" t="s">
        <v>18</v>
      </c>
      <c r="D176" s="12" t="s">
        <v>33</v>
      </c>
      <c r="E176" s="36">
        <v>23</v>
      </c>
      <c r="F176" s="49"/>
      <c r="J176" s="12" t="s">
        <v>155</v>
      </c>
    </row>
    <row r="177" spans="1:10" ht="13">
      <c r="A177" s="12" t="s">
        <v>2549</v>
      </c>
      <c r="B177" s="16">
        <v>0.13002314814814814</v>
      </c>
      <c r="C177" s="12" t="s">
        <v>18</v>
      </c>
      <c r="D177" s="12" t="s">
        <v>45</v>
      </c>
      <c r="E177" s="36">
        <v>4</v>
      </c>
      <c r="F177" s="36"/>
      <c r="J177" s="12" t="s">
        <v>1548</v>
      </c>
    </row>
    <row r="178" spans="1:10" ht="13">
      <c r="A178" s="12" t="s">
        <v>2549</v>
      </c>
      <c r="B178" s="16">
        <v>0.13012731481481482</v>
      </c>
      <c r="C178" s="12" t="s">
        <v>18</v>
      </c>
      <c r="D178" s="12" t="s">
        <v>62</v>
      </c>
      <c r="E178" s="36" t="s">
        <v>38</v>
      </c>
      <c r="F178" s="36" t="s">
        <v>38</v>
      </c>
      <c r="J178" s="12" t="s">
        <v>224</v>
      </c>
    </row>
    <row r="179" spans="1:10" ht="13">
      <c r="A179" s="12" t="s">
        <v>2549</v>
      </c>
      <c r="B179" s="16">
        <v>0.13019675925925925</v>
      </c>
      <c r="C179" s="12" t="s">
        <v>18</v>
      </c>
      <c r="D179" s="12" t="s">
        <v>28</v>
      </c>
      <c r="E179" s="36">
        <v>17</v>
      </c>
      <c r="F179" s="49"/>
      <c r="H179" s="12" t="s">
        <v>2631</v>
      </c>
      <c r="I179" s="12">
        <v>1</v>
      </c>
    </row>
    <row r="180" spans="1:10" ht="13">
      <c r="A180" s="12" t="s">
        <v>2549</v>
      </c>
      <c r="B180" s="16">
        <v>0.13142361111111112</v>
      </c>
      <c r="C180" s="12" t="s">
        <v>888</v>
      </c>
      <c r="D180" s="12" t="s">
        <v>101</v>
      </c>
      <c r="E180" s="36">
        <v>9</v>
      </c>
      <c r="F180" s="36"/>
      <c r="J180" s="12" t="s">
        <v>2643</v>
      </c>
    </row>
    <row r="181" spans="1:10" ht="13">
      <c r="A181" s="12" t="s">
        <v>2549</v>
      </c>
      <c r="B181" s="16">
        <v>0.13236111111111112</v>
      </c>
      <c r="C181" s="12" t="s">
        <v>19</v>
      </c>
      <c r="D181" s="12" t="s">
        <v>30</v>
      </c>
      <c r="E181" s="36">
        <v>18</v>
      </c>
      <c r="F181" s="36"/>
      <c r="J181" s="12" t="s">
        <v>1244</v>
      </c>
    </row>
    <row r="182" spans="1:10" ht="13">
      <c r="A182" s="12" t="s">
        <v>2549</v>
      </c>
      <c r="B182" s="16">
        <v>0.13262731481481482</v>
      </c>
      <c r="C182" s="12" t="s">
        <v>19</v>
      </c>
      <c r="D182" s="12" t="s">
        <v>28</v>
      </c>
      <c r="E182" s="36">
        <v>8</v>
      </c>
      <c r="F182" s="36"/>
      <c r="H182" s="12" t="s">
        <v>2647</v>
      </c>
    </row>
    <row r="183" spans="1:10" ht="13">
      <c r="A183" s="12" t="s">
        <v>2549</v>
      </c>
      <c r="B183" s="16">
        <v>0.13258101851851853</v>
      </c>
      <c r="C183" s="12" t="s">
        <v>19</v>
      </c>
      <c r="D183" s="12" t="s">
        <v>30</v>
      </c>
      <c r="E183" s="36">
        <v>28</v>
      </c>
      <c r="F183" s="36"/>
      <c r="J183" s="12" t="s">
        <v>1244</v>
      </c>
    </row>
    <row r="184" spans="1:10" ht="13">
      <c r="A184" s="12" t="s">
        <v>2549</v>
      </c>
      <c r="B184" s="16">
        <v>0.13261574074074073</v>
      </c>
      <c r="C184" s="12" t="s">
        <v>19</v>
      </c>
      <c r="D184" s="12" t="s">
        <v>28</v>
      </c>
      <c r="E184" s="36">
        <v>8</v>
      </c>
      <c r="F184" s="36"/>
      <c r="H184" s="12" t="s">
        <v>2647</v>
      </c>
    </row>
    <row r="185" spans="1:10" ht="13">
      <c r="A185" s="12" t="s">
        <v>2549</v>
      </c>
      <c r="B185" s="16">
        <v>0.1330787037037037</v>
      </c>
      <c r="C185" s="12" t="s">
        <v>21</v>
      </c>
      <c r="D185" s="12" t="s">
        <v>37</v>
      </c>
      <c r="E185" s="36"/>
      <c r="F185" s="36">
        <v>2</v>
      </c>
      <c r="J185" s="12" t="s">
        <v>56</v>
      </c>
    </row>
    <row r="186" spans="1:10" ht="13">
      <c r="A186" s="12" t="s">
        <v>2549</v>
      </c>
      <c r="B186" s="16">
        <v>0.1330787037037037</v>
      </c>
      <c r="C186" s="12" t="s">
        <v>21</v>
      </c>
      <c r="D186" s="12" t="s">
        <v>37</v>
      </c>
      <c r="E186" s="36"/>
      <c r="F186" s="36">
        <v>5</v>
      </c>
      <c r="J186" s="12" t="s">
        <v>57</v>
      </c>
    </row>
    <row r="187" spans="1:10" ht="13">
      <c r="A187" s="12" t="s">
        <v>2549</v>
      </c>
      <c r="B187" s="16">
        <v>0.13314814814814815</v>
      </c>
      <c r="C187" s="12" t="s">
        <v>21</v>
      </c>
      <c r="D187" s="12" t="s">
        <v>45</v>
      </c>
      <c r="E187" s="36">
        <v>3</v>
      </c>
      <c r="F187" s="49"/>
      <c r="J187" s="12" t="s">
        <v>2485</v>
      </c>
    </row>
    <row r="188" spans="1:10" ht="13">
      <c r="A188" s="12" t="s">
        <v>2549</v>
      </c>
      <c r="B188" s="16">
        <v>0.13350694444444444</v>
      </c>
      <c r="C188" s="12" t="s">
        <v>2554</v>
      </c>
      <c r="D188" s="12" t="s">
        <v>30</v>
      </c>
      <c r="E188" s="36">
        <v>21</v>
      </c>
      <c r="F188" s="36"/>
      <c r="J188" s="12" t="s">
        <v>2633</v>
      </c>
    </row>
    <row r="189" spans="1:10" ht="13">
      <c r="A189" s="12" t="s">
        <v>2549</v>
      </c>
      <c r="B189" s="16">
        <v>0.13351851851851851</v>
      </c>
      <c r="C189" s="12" t="s">
        <v>2554</v>
      </c>
      <c r="D189" s="12" t="s">
        <v>30</v>
      </c>
      <c r="E189" s="36">
        <v>22</v>
      </c>
      <c r="F189" s="36"/>
      <c r="J189" s="12" t="s">
        <v>2633</v>
      </c>
    </row>
    <row r="190" spans="1:10" ht="13">
      <c r="A190" s="12" t="s">
        <v>2549</v>
      </c>
      <c r="B190" s="16">
        <v>0.13452546296296297</v>
      </c>
      <c r="C190" s="12" t="s">
        <v>888</v>
      </c>
      <c r="D190" s="12" t="s">
        <v>532</v>
      </c>
      <c r="E190" s="36" t="s">
        <v>38</v>
      </c>
      <c r="F190" s="36" t="s">
        <v>38</v>
      </c>
      <c r="J190" s="12" t="s">
        <v>2648</v>
      </c>
    </row>
    <row r="191" spans="1:10" ht="13">
      <c r="A191" s="12" t="s">
        <v>2549</v>
      </c>
      <c r="B191" s="16">
        <v>0.13484953703703703</v>
      </c>
      <c r="C191" s="12" t="s">
        <v>13</v>
      </c>
      <c r="D191" s="12" t="s">
        <v>30</v>
      </c>
      <c r="E191" s="36">
        <v>21</v>
      </c>
      <c r="F191" s="36"/>
      <c r="J191" s="12" t="s">
        <v>2649</v>
      </c>
    </row>
    <row r="192" spans="1:10" ht="13">
      <c r="A192" s="12" t="s">
        <v>2549</v>
      </c>
      <c r="B192" s="16">
        <v>0.13494212962962962</v>
      </c>
      <c r="C192" s="12" t="s">
        <v>13</v>
      </c>
      <c r="D192" s="12" t="s">
        <v>28</v>
      </c>
      <c r="E192" s="36">
        <v>17</v>
      </c>
      <c r="F192" s="49"/>
      <c r="H192" s="12" t="s">
        <v>2631</v>
      </c>
      <c r="I192" s="12">
        <v>1</v>
      </c>
    </row>
    <row r="193" spans="1:10" ht="13">
      <c r="A193" s="12" t="s">
        <v>2549</v>
      </c>
      <c r="B193" s="16">
        <v>0.13517361111111112</v>
      </c>
      <c r="C193" s="12" t="s">
        <v>13</v>
      </c>
      <c r="D193" s="12" t="s">
        <v>30</v>
      </c>
      <c r="E193" s="36">
        <v>23</v>
      </c>
      <c r="F193" s="49"/>
      <c r="J193" s="12" t="s">
        <v>2623</v>
      </c>
    </row>
    <row r="194" spans="1:10" ht="13">
      <c r="A194" s="12" t="s">
        <v>2549</v>
      </c>
      <c r="B194" s="16">
        <v>0.13527777777777777</v>
      </c>
      <c r="C194" s="12" t="s">
        <v>13</v>
      </c>
      <c r="D194" s="12" t="s">
        <v>28</v>
      </c>
      <c r="E194" s="36">
        <v>15</v>
      </c>
      <c r="F194" s="36"/>
      <c r="H194" s="12" t="s">
        <v>2630</v>
      </c>
    </row>
    <row r="195" spans="1:10" ht="13">
      <c r="A195" s="12" t="s">
        <v>2549</v>
      </c>
      <c r="B195" s="16">
        <v>0.13561342592592593</v>
      </c>
      <c r="C195" s="12" t="s">
        <v>18</v>
      </c>
      <c r="D195" s="12" t="s">
        <v>33</v>
      </c>
      <c r="E195" s="36">
        <v>29</v>
      </c>
      <c r="F195" s="49"/>
      <c r="J195" s="12" t="s">
        <v>155</v>
      </c>
    </row>
    <row r="196" spans="1:10" ht="13">
      <c r="A196" s="12" t="s">
        <v>2549</v>
      </c>
      <c r="B196" s="16">
        <v>0.13565972222222222</v>
      </c>
      <c r="C196" s="12" t="s">
        <v>18</v>
      </c>
      <c r="D196" s="12" t="s">
        <v>28</v>
      </c>
      <c r="E196" s="36">
        <v>10</v>
      </c>
      <c r="F196" s="49"/>
      <c r="H196" s="12" t="s">
        <v>2650</v>
      </c>
    </row>
    <row r="197" spans="1:10" ht="13">
      <c r="A197" s="12" t="s">
        <v>2549</v>
      </c>
      <c r="B197" s="16">
        <v>0.13680555555555557</v>
      </c>
      <c r="C197" s="12" t="s">
        <v>18</v>
      </c>
      <c r="D197" s="12" t="s">
        <v>28</v>
      </c>
      <c r="E197" s="36">
        <v>20</v>
      </c>
      <c r="F197" s="49"/>
      <c r="H197" s="12" t="s">
        <v>2651</v>
      </c>
      <c r="J197" s="12" t="s">
        <v>2652</v>
      </c>
    </row>
    <row r="198" spans="1:10" ht="13">
      <c r="A198" s="12" t="s">
        <v>2549</v>
      </c>
      <c r="B198" s="16">
        <v>0.13719907407407408</v>
      </c>
      <c r="C198" s="12" t="s">
        <v>888</v>
      </c>
      <c r="D198" s="12" t="s">
        <v>28</v>
      </c>
      <c r="E198" s="36">
        <v>18</v>
      </c>
      <c r="F198" s="49"/>
      <c r="H198" s="12" t="s">
        <v>2653</v>
      </c>
      <c r="I198" s="12">
        <v>1</v>
      </c>
      <c r="J198" s="12" t="s">
        <v>215</v>
      </c>
    </row>
    <row r="199" spans="1:10" ht="13">
      <c r="A199" s="12" t="s">
        <v>2549</v>
      </c>
      <c r="B199" s="16">
        <v>0.1378587962962963</v>
      </c>
      <c r="C199" s="12" t="s">
        <v>888</v>
      </c>
      <c r="D199" s="12" t="s">
        <v>101</v>
      </c>
      <c r="E199" s="36">
        <v>9</v>
      </c>
      <c r="F199" s="36"/>
      <c r="J199" s="12" t="s">
        <v>2643</v>
      </c>
    </row>
    <row r="200" spans="1:10" ht="13">
      <c r="A200" s="12" t="s">
        <v>2549</v>
      </c>
      <c r="B200" s="16">
        <v>0.13920138888888889</v>
      </c>
      <c r="C200" s="12" t="s">
        <v>19</v>
      </c>
      <c r="D200" s="12" t="s">
        <v>30</v>
      </c>
      <c r="E200" s="36">
        <v>12</v>
      </c>
      <c r="F200" s="49"/>
    </row>
    <row r="201" spans="1:10" ht="13">
      <c r="A201" s="12" t="s">
        <v>2549</v>
      </c>
      <c r="B201" s="16">
        <v>0.13927083333333334</v>
      </c>
      <c r="C201" s="12" t="s">
        <v>19</v>
      </c>
      <c r="D201" s="12" t="s">
        <v>30</v>
      </c>
      <c r="E201" s="36">
        <v>23</v>
      </c>
      <c r="F201" s="49"/>
      <c r="J201" s="12" t="s">
        <v>1244</v>
      </c>
    </row>
    <row r="202" spans="1:10" ht="13">
      <c r="A202" s="12" t="s">
        <v>2549</v>
      </c>
      <c r="B202" s="16">
        <v>0.13936342592592593</v>
      </c>
      <c r="C202" s="12" t="s">
        <v>19</v>
      </c>
      <c r="D202" s="12" t="s">
        <v>45</v>
      </c>
      <c r="E202" s="36">
        <v>1</v>
      </c>
      <c r="F202" s="36"/>
      <c r="J202" s="12" t="s">
        <v>1548</v>
      </c>
    </row>
    <row r="203" spans="1:10" ht="13">
      <c r="A203" s="12" t="s">
        <v>2549</v>
      </c>
      <c r="B203" s="16">
        <v>0.13994212962962962</v>
      </c>
      <c r="C203" s="12" t="s">
        <v>14</v>
      </c>
      <c r="D203" s="12" t="s">
        <v>30</v>
      </c>
      <c r="E203" s="36" t="s">
        <v>38</v>
      </c>
      <c r="F203" s="36" t="s">
        <v>38</v>
      </c>
      <c r="J203" s="12" t="s">
        <v>2654</v>
      </c>
    </row>
    <row r="204" spans="1:10" ht="13">
      <c r="A204" s="12" t="s">
        <v>2549</v>
      </c>
      <c r="B204" s="16">
        <v>0.14004629629629631</v>
      </c>
      <c r="C204" s="12" t="s">
        <v>14</v>
      </c>
      <c r="D204" s="12" t="s">
        <v>30</v>
      </c>
      <c r="E204" s="36">
        <v>24</v>
      </c>
      <c r="F204" s="49"/>
      <c r="J204" s="12" t="s">
        <v>2654</v>
      </c>
    </row>
    <row r="205" spans="1:10" ht="13">
      <c r="A205" s="12" t="s">
        <v>2549</v>
      </c>
      <c r="B205" s="16">
        <v>0.14021990740740742</v>
      </c>
      <c r="C205" s="12" t="s">
        <v>14</v>
      </c>
      <c r="D205" s="12" t="s">
        <v>28</v>
      </c>
      <c r="E205" s="36">
        <v>9</v>
      </c>
      <c r="F205" s="36"/>
      <c r="H205" s="12" t="s">
        <v>2655</v>
      </c>
    </row>
    <row r="206" spans="1:10" ht="13">
      <c r="A206" s="12" t="s">
        <v>2549</v>
      </c>
      <c r="B206" s="16">
        <v>0.14069444444444446</v>
      </c>
      <c r="C206" s="12" t="s">
        <v>14</v>
      </c>
      <c r="D206" s="12" t="s">
        <v>30</v>
      </c>
      <c r="E206" s="36">
        <v>26</v>
      </c>
      <c r="F206" s="36"/>
      <c r="J206" s="12" t="s">
        <v>2656</v>
      </c>
    </row>
    <row r="207" spans="1:10" ht="13">
      <c r="A207" s="12" t="s">
        <v>2549</v>
      </c>
      <c r="B207" s="16">
        <v>0.14072916666666666</v>
      </c>
      <c r="C207" s="12" t="s">
        <v>14</v>
      </c>
      <c r="D207" s="12" t="s">
        <v>28</v>
      </c>
      <c r="E207" s="36">
        <v>9</v>
      </c>
      <c r="F207" s="36"/>
      <c r="H207" s="12" t="s">
        <v>2655</v>
      </c>
    </row>
    <row r="208" spans="1:10" ht="13">
      <c r="A208" s="12" t="s">
        <v>2549</v>
      </c>
      <c r="B208" s="16">
        <v>0.14078703703703704</v>
      </c>
      <c r="C208" s="12" t="s">
        <v>14</v>
      </c>
      <c r="D208" s="12" t="s">
        <v>30</v>
      </c>
      <c r="E208" s="36" t="s">
        <v>38</v>
      </c>
      <c r="F208" s="36" t="s">
        <v>38</v>
      </c>
      <c r="J208" s="12" t="s">
        <v>2656</v>
      </c>
    </row>
    <row r="209" spans="1:10" ht="13">
      <c r="A209" s="12" t="s">
        <v>2549</v>
      </c>
      <c r="B209" s="16">
        <v>0.14103009259259258</v>
      </c>
      <c r="C209" s="12" t="s">
        <v>21</v>
      </c>
      <c r="D209" s="12" t="s">
        <v>37</v>
      </c>
      <c r="E209" s="36" t="s">
        <v>38</v>
      </c>
      <c r="F209" s="36" t="s">
        <v>38</v>
      </c>
    </row>
    <row r="210" spans="1:10" ht="13">
      <c r="A210" s="12" t="s">
        <v>2549</v>
      </c>
      <c r="B210" s="16">
        <v>0.14351851851851852</v>
      </c>
      <c r="C210" s="12" t="s">
        <v>2554</v>
      </c>
      <c r="D210" s="12" t="s">
        <v>30</v>
      </c>
      <c r="E210" s="36">
        <v>26</v>
      </c>
      <c r="F210" s="36"/>
      <c r="J210" s="12" t="s">
        <v>2633</v>
      </c>
    </row>
    <row r="211" spans="1:10" ht="13">
      <c r="A211" s="12" t="s">
        <v>2549</v>
      </c>
      <c r="B211" s="16">
        <v>0.14354166666666668</v>
      </c>
      <c r="C211" s="12" t="s">
        <v>2554</v>
      </c>
      <c r="D211" s="12" t="s">
        <v>30</v>
      </c>
      <c r="E211" s="36">
        <v>16</v>
      </c>
      <c r="F211" s="36"/>
      <c r="J211" s="12" t="s">
        <v>2633</v>
      </c>
    </row>
    <row r="212" spans="1:10" ht="13">
      <c r="A212" s="12" t="s">
        <v>2549</v>
      </c>
      <c r="B212" s="16">
        <v>0.14128472222222221</v>
      </c>
      <c r="C212" s="12" t="s">
        <v>2554</v>
      </c>
      <c r="D212" s="12" t="s">
        <v>28</v>
      </c>
      <c r="E212" s="36">
        <v>9</v>
      </c>
      <c r="F212" s="49"/>
      <c r="H212" s="12" t="s">
        <v>2655</v>
      </c>
    </row>
    <row r="213" spans="1:10" ht="13">
      <c r="A213" s="12" t="s">
        <v>2549</v>
      </c>
      <c r="B213" s="16">
        <v>0.14204861111111111</v>
      </c>
      <c r="C213" s="12" t="s">
        <v>18</v>
      </c>
      <c r="D213" s="12" t="s">
        <v>62</v>
      </c>
      <c r="E213" s="36" t="s">
        <v>38</v>
      </c>
      <c r="F213" s="36" t="s">
        <v>38</v>
      </c>
      <c r="J213" s="12" t="s">
        <v>2657</v>
      </c>
    </row>
    <row r="214" spans="1:10" ht="13">
      <c r="A214" s="12" t="s">
        <v>2549</v>
      </c>
      <c r="B214" s="16">
        <v>0.14233796296296297</v>
      </c>
      <c r="C214" s="12" t="s">
        <v>18</v>
      </c>
      <c r="D214" s="12" t="s">
        <v>532</v>
      </c>
      <c r="E214" s="36">
        <v>12</v>
      </c>
      <c r="F214" s="49"/>
      <c r="J214" s="12" t="s">
        <v>2648</v>
      </c>
    </row>
    <row r="215" spans="1:10" ht="13">
      <c r="A215" s="12" t="s">
        <v>2549</v>
      </c>
      <c r="B215" s="16">
        <v>0.14246527777777779</v>
      </c>
      <c r="C215" s="12" t="s">
        <v>18</v>
      </c>
      <c r="D215" s="12" t="s">
        <v>62</v>
      </c>
      <c r="E215" s="36" t="s">
        <v>38</v>
      </c>
      <c r="F215" s="36" t="s">
        <v>38</v>
      </c>
      <c r="J215" s="12" t="s">
        <v>2658</v>
      </c>
    </row>
    <row r="216" spans="1:10" ht="13">
      <c r="A216" s="12" t="s">
        <v>2549</v>
      </c>
      <c r="B216" s="16">
        <v>0.14289351851851853</v>
      </c>
      <c r="C216" s="12" t="s">
        <v>13</v>
      </c>
      <c r="D216" s="12" t="s">
        <v>33</v>
      </c>
      <c r="E216" s="36">
        <v>14</v>
      </c>
      <c r="F216" s="49"/>
      <c r="J216" s="12" t="s">
        <v>120</v>
      </c>
    </row>
    <row r="217" spans="1:10" ht="13">
      <c r="A217" s="12" t="s">
        <v>2549</v>
      </c>
      <c r="B217" s="16">
        <v>0.14289351851851853</v>
      </c>
      <c r="C217" s="12" t="s">
        <v>13</v>
      </c>
      <c r="D217" s="12" t="s">
        <v>33</v>
      </c>
      <c r="E217" s="36">
        <v>24</v>
      </c>
      <c r="F217" s="36"/>
      <c r="J217" s="12" t="s">
        <v>120</v>
      </c>
    </row>
    <row r="218" spans="1:10" ht="13">
      <c r="A218" s="12" t="s">
        <v>2549</v>
      </c>
      <c r="B218" s="16">
        <v>0.14299768518518519</v>
      </c>
      <c r="C218" s="12" t="s">
        <v>13</v>
      </c>
      <c r="D218" s="12" t="s">
        <v>28</v>
      </c>
      <c r="E218" s="36">
        <v>12</v>
      </c>
      <c r="F218" s="49"/>
      <c r="H218" s="12" t="s">
        <v>2625</v>
      </c>
    </row>
    <row r="219" spans="1:10" ht="13">
      <c r="A219" s="12" t="s">
        <v>2549</v>
      </c>
      <c r="B219" s="16">
        <v>0.14303240740740741</v>
      </c>
      <c r="C219" s="12" t="s">
        <v>13</v>
      </c>
      <c r="D219" s="12" t="s">
        <v>28</v>
      </c>
      <c r="E219" s="36">
        <v>14</v>
      </c>
      <c r="F219" s="49"/>
      <c r="H219" s="12" t="s">
        <v>2637</v>
      </c>
      <c r="I219" s="12">
        <v>1</v>
      </c>
    </row>
    <row r="220" spans="1:10" ht="13">
      <c r="A220" s="12" t="s">
        <v>2549</v>
      </c>
      <c r="B220" s="16">
        <v>0.1433912037037037</v>
      </c>
      <c r="C220" s="12" t="s">
        <v>18</v>
      </c>
      <c r="D220" s="12" t="s">
        <v>33</v>
      </c>
      <c r="E220" s="36" t="s">
        <v>17</v>
      </c>
      <c r="F220" s="36">
        <v>20</v>
      </c>
      <c r="G220" s="12" t="s">
        <v>40</v>
      </c>
      <c r="J220" s="12" t="s">
        <v>155</v>
      </c>
    </row>
    <row r="221" spans="1:10" ht="13">
      <c r="A221" s="12" t="s">
        <v>2549</v>
      </c>
      <c r="B221" s="16">
        <v>0.14347222222222222</v>
      </c>
      <c r="C221" s="12" t="s">
        <v>18</v>
      </c>
      <c r="D221" s="12" t="s">
        <v>28</v>
      </c>
      <c r="E221" s="36">
        <v>15</v>
      </c>
      <c r="F221" s="36"/>
      <c r="H221" s="12" t="s">
        <v>2659</v>
      </c>
      <c r="J221" s="12" t="s">
        <v>2660</v>
      </c>
    </row>
    <row r="222" spans="1:10" ht="13">
      <c r="A222" s="12" t="s">
        <v>2549</v>
      </c>
      <c r="B222" s="16">
        <v>0.14385416666666667</v>
      </c>
      <c r="C222" s="12" t="s">
        <v>18</v>
      </c>
      <c r="D222" s="12" t="s">
        <v>33</v>
      </c>
      <c r="E222" s="36">
        <v>27</v>
      </c>
      <c r="F222" s="36"/>
      <c r="J222" s="12" t="s">
        <v>1697</v>
      </c>
    </row>
    <row r="223" spans="1:10" ht="13">
      <c r="A223" s="12" t="s">
        <v>2549</v>
      </c>
      <c r="B223" s="16">
        <v>0.14425925925925925</v>
      </c>
      <c r="C223" s="12" t="s">
        <v>18</v>
      </c>
      <c r="D223" s="12" t="s">
        <v>28</v>
      </c>
      <c r="E223" s="36">
        <v>30</v>
      </c>
      <c r="F223" s="49"/>
      <c r="H223" s="12" t="s">
        <v>2661</v>
      </c>
    </row>
    <row r="224" spans="1:10" ht="13">
      <c r="A224" s="12" t="s">
        <v>2549</v>
      </c>
      <c r="B224" s="16">
        <v>0.14587962962962964</v>
      </c>
      <c r="C224" s="12" t="s">
        <v>19</v>
      </c>
      <c r="D224" s="12" t="s">
        <v>30</v>
      </c>
      <c r="E224" s="36">
        <v>13</v>
      </c>
      <c r="F224" s="49"/>
      <c r="J224" s="12" t="s">
        <v>1328</v>
      </c>
    </row>
    <row r="225" spans="1:10" ht="13">
      <c r="A225" s="12" t="s">
        <v>2549</v>
      </c>
      <c r="B225" s="16">
        <v>0.14621527777777779</v>
      </c>
      <c r="C225" s="12" t="s">
        <v>19</v>
      </c>
      <c r="D225" s="12" t="s">
        <v>28</v>
      </c>
      <c r="E225" s="36">
        <v>27</v>
      </c>
      <c r="F225" s="49"/>
      <c r="H225" s="12" t="s">
        <v>2662</v>
      </c>
    </row>
    <row r="226" spans="1:10" ht="13">
      <c r="A226" s="12" t="s">
        <v>2549</v>
      </c>
      <c r="B226" s="16">
        <v>0.1463888888888889</v>
      </c>
      <c r="C226" s="12" t="s">
        <v>19</v>
      </c>
      <c r="D226" s="12" t="s">
        <v>30</v>
      </c>
      <c r="E226" s="36">
        <v>18</v>
      </c>
      <c r="F226" s="49"/>
      <c r="J226" s="12" t="s">
        <v>1244</v>
      </c>
    </row>
    <row r="227" spans="1:10" ht="13">
      <c r="A227" s="12" t="s">
        <v>2549</v>
      </c>
      <c r="B227" s="16">
        <v>0.14645833333333333</v>
      </c>
      <c r="C227" s="12" t="s">
        <v>19</v>
      </c>
      <c r="D227" s="12" t="s">
        <v>28</v>
      </c>
      <c r="E227" s="36">
        <v>10</v>
      </c>
      <c r="F227" s="49"/>
      <c r="H227" s="12" t="s">
        <v>2663</v>
      </c>
    </row>
    <row r="228" spans="1:10" ht="13">
      <c r="A228" s="12" t="s">
        <v>2549</v>
      </c>
      <c r="B228" s="16">
        <v>0.14677083333333332</v>
      </c>
      <c r="C228" s="12" t="s">
        <v>14</v>
      </c>
      <c r="D228" s="12" t="s">
        <v>30</v>
      </c>
      <c r="E228" s="36">
        <v>17</v>
      </c>
      <c r="F228" s="49"/>
      <c r="J228" s="12" t="s">
        <v>2664</v>
      </c>
    </row>
    <row r="229" spans="1:10" ht="13">
      <c r="A229" s="12" t="s">
        <v>2549</v>
      </c>
      <c r="B229" s="16">
        <v>0.14678240740740742</v>
      </c>
      <c r="C229" s="12" t="s">
        <v>14</v>
      </c>
      <c r="D229" s="12" t="s">
        <v>30</v>
      </c>
      <c r="E229" s="36">
        <v>18</v>
      </c>
      <c r="F229" s="49"/>
      <c r="J229" s="12" t="s">
        <v>2664</v>
      </c>
    </row>
    <row r="230" spans="1:10" ht="13">
      <c r="A230" s="12" t="s">
        <v>2549</v>
      </c>
      <c r="B230" s="16">
        <v>0.14739583333333334</v>
      </c>
      <c r="C230" s="12" t="s">
        <v>14</v>
      </c>
      <c r="D230" s="12" t="s">
        <v>28</v>
      </c>
      <c r="E230" s="36">
        <v>32</v>
      </c>
      <c r="F230" s="49"/>
      <c r="H230" s="12" t="s">
        <v>2665</v>
      </c>
    </row>
    <row r="231" spans="1:10" ht="13">
      <c r="A231" s="12" t="s">
        <v>2549</v>
      </c>
      <c r="B231" s="16">
        <v>0.14774305555555556</v>
      </c>
      <c r="C231" s="12" t="s">
        <v>14</v>
      </c>
      <c r="D231" s="12" t="s">
        <v>30</v>
      </c>
      <c r="E231" s="36">
        <v>13</v>
      </c>
      <c r="F231" s="49"/>
      <c r="J231" s="12" t="s">
        <v>2664</v>
      </c>
    </row>
    <row r="232" spans="1:10" ht="13">
      <c r="A232" s="12" t="s">
        <v>2549</v>
      </c>
      <c r="B232" s="16">
        <v>0.14776620370370369</v>
      </c>
      <c r="C232" s="12" t="s">
        <v>14</v>
      </c>
      <c r="D232" s="12" t="s">
        <v>30</v>
      </c>
      <c r="E232" s="36">
        <v>18</v>
      </c>
      <c r="F232" s="49"/>
      <c r="I232" s="12">
        <v>1</v>
      </c>
      <c r="J232" s="12" t="s">
        <v>2666</v>
      </c>
    </row>
    <row r="233" spans="1:10" ht="13">
      <c r="A233" s="12" t="s">
        <v>2549</v>
      </c>
      <c r="B233" s="16">
        <v>0.14921296296296296</v>
      </c>
      <c r="C233" s="12" t="s">
        <v>888</v>
      </c>
      <c r="D233" s="12" t="s">
        <v>15</v>
      </c>
      <c r="E233" s="36" t="s">
        <v>17</v>
      </c>
      <c r="F233" s="36">
        <v>20</v>
      </c>
    </row>
    <row r="234" spans="1:10" ht="13">
      <c r="A234" s="12" t="s">
        <v>2549</v>
      </c>
      <c r="B234" s="16">
        <v>0.14959490740740741</v>
      </c>
      <c r="C234" s="12" t="s">
        <v>19</v>
      </c>
      <c r="D234" s="12" t="s">
        <v>37</v>
      </c>
      <c r="E234" s="36">
        <v>13</v>
      </c>
      <c r="F234" s="49"/>
    </row>
    <row r="235" spans="1:10" ht="13">
      <c r="A235" s="12" t="s">
        <v>2549</v>
      </c>
      <c r="B235" s="16">
        <v>0.15690972222222221</v>
      </c>
      <c r="C235" s="12" t="s">
        <v>21</v>
      </c>
      <c r="D235" s="12" t="s">
        <v>321</v>
      </c>
      <c r="E235" s="36">
        <v>17</v>
      </c>
      <c r="F235" s="49"/>
    </row>
    <row r="236" spans="1:10" ht="13">
      <c r="A236" s="12" t="s">
        <v>2549</v>
      </c>
      <c r="B236" s="16">
        <v>0.15715277777777778</v>
      </c>
      <c r="C236" s="12" t="s">
        <v>21</v>
      </c>
      <c r="D236" s="12" t="s">
        <v>101</v>
      </c>
      <c r="E236" s="36">
        <v>9</v>
      </c>
      <c r="F236" s="36"/>
      <c r="J236" s="12" t="s">
        <v>2667</v>
      </c>
    </row>
    <row r="237" spans="1:10" ht="13">
      <c r="A237" s="12" t="s">
        <v>2549</v>
      </c>
      <c r="B237" s="16">
        <v>0.16087962962962962</v>
      </c>
      <c r="C237" s="12" t="s">
        <v>888</v>
      </c>
      <c r="D237" s="12" t="s">
        <v>45</v>
      </c>
      <c r="E237" s="36">
        <v>73</v>
      </c>
      <c r="F237" s="36"/>
      <c r="J237" s="12" t="s">
        <v>2486</v>
      </c>
    </row>
    <row r="238" spans="1:10" ht="13">
      <c r="A238" s="12" t="s">
        <v>2549</v>
      </c>
      <c r="B238" s="16">
        <v>0.1610300925925926</v>
      </c>
      <c r="C238" s="12" t="s">
        <v>18</v>
      </c>
      <c r="D238" s="12" t="s">
        <v>45</v>
      </c>
      <c r="E238" s="36">
        <v>23</v>
      </c>
      <c r="F238" s="36"/>
      <c r="J238" s="12" t="s">
        <v>2486</v>
      </c>
    </row>
    <row r="239" spans="1:10" ht="13">
      <c r="A239" s="12" t="s">
        <v>2549</v>
      </c>
      <c r="B239" s="16">
        <v>0.1643287037037037</v>
      </c>
      <c r="C239" s="12" t="s">
        <v>19</v>
      </c>
      <c r="D239" s="12" t="s">
        <v>37</v>
      </c>
      <c r="E239" s="36">
        <v>26</v>
      </c>
      <c r="F239" s="49"/>
      <c r="J239" s="12" t="s">
        <v>2617</v>
      </c>
    </row>
    <row r="240" spans="1:10" ht="13">
      <c r="A240" s="12" t="s">
        <v>2549</v>
      </c>
      <c r="B240" s="16">
        <v>0.17634259259259261</v>
      </c>
      <c r="C240" s="12" t="s">
        <v>21</v>
      </c>
      <c r="D240" s="12" t="s">
        <v>15</v>
      </c>
      <c r="E240" s="36" t="s">
        <v>38</v>
      </c>
      <c r="F240" s="36" t="s">
        <v>38</v>
      </c>
      <c r="J240" s="12" t="s">
        <v>56</v>
      </c>
    </row>
    <row r="241" spans="1:10" ht="13">
      <c r="A241" s="12" t="s">
        <v>2549</v>
      </c>
      <c r="B241" s="16">
        <v>0.17634259259259261</v>
      </c>
      <c r="C241" s="12" t="s">
        <v>21</v>
      </c>
      <c r="D241" s="12" t="s">
        <v>15</v>
      </c>
      <c r="E241" s="36">
        <v>15</v>
      </c>
      <c r="F241" s="36"/>
      <c r="J241" s="12" t="s">
        <v>57</v>
      </c>
    </row>
    <row r="242" spans="1:10" ht="13">
      <c r="A242" s="12" t="s">
        <v>2549</v>
      </c>
      <c r="B242" s="16">
        <v>0.17712962962962964</v>
      </c>
      <c r="C242" s="12" t="s">
        <v>21</v>
      </c>
      <c r="D242" s="12" t="s">
        <v>321</v>
      </c>
      <c r="E242" s="36">
        <v>24</v>
      </c>
      <c r="F242" s="49"/>
    </row>
    <row r="243" spans="1:10" ht="13">
      <c r="A243" s="12" t="s">
        <v>2549</v>
      </c>
      <c r="B243" s="16">
        <v>0.17813657407407407</v>
      </c>
      <c r="C243" s="12" t="s">
        <v>18</v>
      </c>
      <c r="D243" s="12" t="s">
        <v>37</v>
      </c>
      <c r="E243" s="36">
        <v>3</v>
      </c>
      <c r="F243" s="49"/>
    </row>
    <row r="244" spans="1:10" ht="13">
      <c r="A244" s="12" t="s">
        <v>2549</v>
      </c>
      <c r="B244" s="16">
        <v>0.17813657407407407</v>
      </c>
      <c r="C244" s="12" t="s">
        <v>19</v>
      </c>
      <c r="D244" s="12" t="s">
        <v>37</v>
      </c>
      <c r="E244" s="36">
        <v>13</v>
      </c>
      <c r="F244" s="36"/>
    </row>
    <row r="245" spans="1:10" ht="13">
      <c r="A245" s="12" t="s">
        <v>2549</v>
      </c>
      <c r="B245" s="16">
        <v>0.17833333333333334</v>
      </c>
      <c r="C245" s="12" t="s">
        <v>21</v>
      </c>
      <c r="D245" s="12" t="s">
        <v>37</v>
      </c>
      <c r="E245" s="36">
        <v>22</v>
      </c>
      <c r="F245" s="49"/>
    </row>
    <row r="246" spans="1:10" ht="13">
      <c r="A246" s="12" t="s">
        <v>2549</v>
      </c>
      <c r="B246" s="16">
        <v>0.17958333333333334</v>
      </c>
      <c r="C246" s="12" t="s">
        <v>14</v>
      </c>
      <c r="D246" s="12" t="s">
        <v>15</v>
      </c>
      <c r="E246" s="36">
        <v>15</v>
      </c>
      <c r="F246" s="49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Sheet83">
    <outlinePr summaryBelow="0" summaryRight="0"/>
  </sheetPr>
  <dimension ref="A1:J5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8.5" customWidth="1"/>
    <col min="2" max="2" width="7.33203125" customWidth="1"/>
    <col min="3" max="3" width="9.5" customWidth="1"/>
    <col min="4" max="4" width="15.1640625" customWidth="1"/>
    <col min="5" max="5" width="10.5" customWidth="1"/>
    <col min="6" max="6" width="12.5" customWidth="1"/>
    <col min="7" max="7" width="5.1640625" customWidth="1"/>
    <col min="8" max="8" width="12.83203125" customWidth="1"/>
    <col min="9" max="9" width="6.33203125" customWidth="1"/>
    <col min="10" max="10" width="34.33203125" customWidth="1"/>
  </cols>
  <sheetData>
    <row r="1" spans="1:10" ht="15.75" customHeight="1">
      <c r="A1" s="43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</row>
    <row r="2" spans="1:10" ht="15.75" customHeight="1">
      <c r="A2" s="12" t="s">
        <v>2550</v>
      </c>
      <c r="B2" s="16">
        <v>1.1145833333333334E-2</v>
      </c>
      <c r="C2" s="12" t="s">
        <v>21</v>
      </c>
      <c r="D2" s="12" t="s">
        <v>15</v>
      </c>
      <c r="E2" s="36">
        <v>7</v>
      </c>
      <c r="F2" s="37">
        <f>E2-4</f>
        <v>3</v>
      </c>
    </row>
    <row r="3" spans="1:10" ht="15.75" customHeight="1">
      <c r="A3" s="12" t="s">
        <v>2550</v>
      </c>
      <c r="B3" s="16">
        <v>1.2152777777777778E-2</v>
      </c>
      <c r="C3" s="12" t="s">
        <v>18</v>
      </c>
      <c r="D3" s="12" t="s">
        <v>37</v>
      </c>
      <c r="E3" s="36">
        <v>6</v>
      </c>
      <c r="F3" s="37">
        <f>E3-1</f>
        <v>5</v>
      </c>
    </row>
    <row r="4" spans="1:10" ht="15.75" customHeight="1">
      <c r="A4" s="12" t="s">
        <v>2550</v>
      </c>
      <c r="B4" s="16">
        <v>1.5659722222222221E-2</v>
      </c>
      <c r="C4" s="12" t="s">
        <v>14</v>
      </c>
      <c r="D4" s="12" t="s">
        <v>15</v>
      </c>
      <c r="E4" s="36" t="s">
        <v>17</v>
      </c>
      <c r="F4" s="36">
        <v>20</v>
      </c>
    </row>
    <row r="5" spans="1:10" ht="15.75" customHeight="1">
      <c r="A5" s="12" t="s">
        <v>2550</v>
      </c>
      <c r="B5" s="16">
        <v>1.9189814814814816E-2</v>
      </c>
      <c r="C5" s="12" t="s">
        <v>21</v>
      </c>
      <c r="D5" s="12" t="s">
        <v>321</v>
      </c>
      <c r="E5" s="36" t="s">
        <v>20</v>
      </c>
      <c r="F5" s="36">
        <v>1</v>
      </c>
    </row>
    <row r="6" spans="1:10" ht="15.75" customHeight="1">
      <c r="A6" s="12" t="s">
        <v>2550</v>
      </c>
      <c r="B6" s="16">
        <v>2.0277777777777777E-2</v>
      </c>
      <c r="C6" s="12" t="s">
        <v>19</v>
      </c>
      <c r="D6" s="12" t="s">
        <v>37</v>
      </c>
      <c r="E6" s="36">
        <v>16</v>
      </c>
      <c r="F6" s="37">
        <f>E6-11</f>
        <v>5</v>
      </c>
    </row>
    <row r="7" spans="1:10" ht="15.75" customHeight="1">
      <c r="A7" s="12" t="s">
        <v>2550</v>
      </c>
      <c r="B7" s="16">
        <v>2.6562499999999999E-2</v>
      </c>
      <c r="C7" s="12" t="s">
        <v>14</v>
      </c>
      <c r="D7" s="12" t="s">
        <v>15</v>
      </c>
      <c r="E7" s="36">
        <v>14</v>
      </c>
      <c r="F7" s="37">
        <f>E7-3</f>
        <v>11</v>
      </c>
    </row>
    <row r="8" spans="1:10" ht="15.75" customHeight="1">
      <c r="A8" s="12" t="s">
        <v>2550</v>
      </c>
      <c r="B8" s="16">
        <v>2.7372685185185184E-2</v>
      </c>
      <c r="C8" s="12" t="s">
        <v>888</v>
      </c>
      <c r="D8" s="12" t="s">
        <v>109</v>
      </c>
      <c r="E8" s="36">
        <v>18</v>
      </c>
      <c r="F8" s="37">
        <f>E8-0</f>
        <v>18</v>
      </c>
    </row>
    <row r="9" spans="1:10" ht="15.75" customHeight="1">
      <c r="A9" s="12" t="s">
        <v>2550</v>
      </c>
      <c r="B9" s="16">
        <v>2.7766203703703703E-2</v>
      </c>
      <c r="C9" s="12" t="s">
        <v>14</v>
      </c>
      <c r="D9" s="12" t="s">
        <v>55</v>
      </c>
      <c r="E9" s="36">
        <v>15</v>
      </c>
      <c r="F9" s="37">
        <f>E9-5</f>
        <v>10</v>
      </c>
    </row>
    <row r="10" spans="1:10" ht="15.75" customHeight="1">
      <c r="A10" s="12" t="s">
        <v>2550</v>
      </c>
      <c r="B10" s="16">
        <v>3.037037037037037E-2</v>
      </c>
      <c r="C10" s="12" t="s">
        <v>18</v>
      </c>
      <c r="D10" s="12" t="s">
        <v>51</v>
      </c>
      <c r="E10" s="36" t="s">
        <v>38</v>
      </c>
      <c r="F10" s="36" t="s">
        <v>38</v>
      </c>
      <c r="J10" s="12" t="s">
        <v>56</v>
      </c>
    </row>
    <row r="11" spans="1:10" ht="15.75" customHeight="1">
      <c r="A11" s="12" t="s">
        <v>2550</v>
      </c>
      <c r="B11" s="16">
        <v>3.037037037037037E-2</v>
      </c>
      <c r="C11" s="12" t="s">
        <v>18</v>
      </c>
      <c r="D11" s="12" t="s">
        <v>51</v>
      </c>
      <c r="E11" s="36">
        <v>23</v>
      </c>
      <c r="F11" s="37">
        <f>E11-5</f>
        <v>18</v>
      </c>
      <c r="J11" s="12" t="s">
        <v>2560</v>
      </c>
    </row>
    <row r="12" spans="1:10" ht="15.75" customHeight="1">
      <c r="A12" s="12" t="s">
        <v>2550</v>
      </c>
      <c r="B12" s="16">
        <v>3.2303240740740743E-2</v>
      </c>
      <c r="C12" s="12" t="s">
        <v>21</v>
      </c>
      <c r="D12" s="12" t="s">
        <v>37</v>
      </c>
      <c r="E12" s="36">
        <v>22</v>
      </c>
      <c r="F12" s="37">
        <f>E12-9</f>
        <v>13</v>
      </c>
    </row>
    <row r="13" spans="1:10" ht="15.75" customHeight="1">
      <c r="A13" s="12" t="s">
        <v>2550</v>
      </c>
      <c r="B13" s="16">
        <v>3.8553240740740742E-2</v>
      </c>
      <c r="C13" s="12" t="s">
        <v>14</v>
      </c>
      <c r="D13" s="12" t="s">
        <v>26</v>
      </c>
      <c r="E13" s="36" t="s">
        <v>38</v>
      </c>
      <c r="F13" s="36" t="s">
        <v>38</v>
      </c>
      <c r="J13" s="12" t="s">
        <v>2042</v>
      </c>
    </row>
    <row r="14" spans="1:10" ht="15.75" customHeight="1">
      <c r="A14" s="12" t="s">
        <v>2550</v>
      </c>
      <c r="B14" s="16">
        <v>3.8553240740740742E-2</v>
      </c>
      <c r="C14" s="12" t="s">
        <v>14</v>
      </c>
      <c r="D14" s="12" t="s">
        <v>26</v>
      </c>
      <c r="E14" s="36">
        <v>23</v>
      </c>
      <c r="F14" s="37">
        <f>E14-4</f>
        <v>19</v>
      </c>
      <c r="J14" s="12" t="s">
        <v>2562</v>
      </c>
    </row>
    <row r="15" spans="1:10" ht="15.75" customHeight="1">
      <c r="A15" s="12" t="s">
        <v>2550</v>
      </c>
      <c r="B15" s="16">
        <v>3.934027777777778E-2</v>
      </c>
      <c r="C15" s="12" t="s">
        <v>14</v>
      </c>
      <c r="D15" s="12" t="s">
        <v>15</v>
      </c>
      <c r="E15" s="36">
        <v>5</v>
      </c>
      <c r="F15" s="37">
        <f>E15-3</f>
        <v>2</v>
      </c>
    </row>
    <row r="16" spans="1:10" ht="15.75" customHeight="1">
      <c r="A16" s="12" t="s">
        <v>2550</v>
      </c>
      <c r="B16" s="16">
        <v>4.0706018518518516E-2</v>
      </c>
      <c r="C16" s="12" t="s">
        <v>14</v>
      </c>
      <c r="D16" s="12" t="s">
        <v>321</v>
      </c>
      <c r="E16" s="36">
        <v>17</v>
      </c>
      <c r="F16" s="37">
        <f>E16-4</f>
        <v>13</v>
      </c>
    </row>
    <row r="17" spans="1:10" ht="15.75" customHeight="1">
      <c r="A17" s="12" t="s">
        <v>2550</v>
      </c>
      <c r="B17" s="16">
        <v>4.2777777777777776E-2</v>
      </c>
      <c r="C17" s="12" t="s">
        <v>888</v>
      </c>
      <c r="D17" s="12" t="s">
        <v>15</v>
      </c>
      <c r="E17" s="36">
        <v>17</v>
      </c>
      <c r="F17" s="37">
        <f>E17-9</f>
        <v>8</v>
      </c>
    </row>
    <row r="18" spans="1:10" ht="15.75" customHeight="1">
      <c r="A18" s="12" t="s">
        <v>2550</v>
      </c>
      <c r="B18" s="16">
        <v>4.3969907407407409E-2</v>
      </c>
      <c r="C18" s="12" t="s">
        <v>21</v>
      </c>
      <c r="D18" s="12" t="s">
        <v>37</v>
      </c>
      <c r="E18" s="36" t="s">
        <v>38</v>
      </c>
      <c r="F18" s="36" t="s">
        <v>38</v>
      </c>
      <c r="J18" s="12" t="s">
        <v>56</v>
      </c>
    </row>
    <row r="19" spans="1:10" ht="15.75" customHeight="1">
      <c r="A19" s="12" t="s">
        <v>2550</v>
      </c>
      <c r="B19" s="16">
        <v>4.3969907407407409E-2</v>
      </c>
      <c r="C19" s="12" t="s">
        <v>21</v>
      </c>
      <c r="D19" s="12" t="s">
        <v>37</v>
      </c>
      <c r="E19" s="36" t="s">
        <v>17</v>
      </c>
      <c r="F19" s="36">
        <v>20</v>
      </c>
      <c r="J19" s="12" t="s">
        <v>57</v>
      </c>
    </row>
    <row r="20" spans="1:10" ht="15.75" customHeight="1">
      <c r="A20" s="12" t="s">
        <v>2550</v>
      </c>
      <c r="B20" s="16">
        <v>4.7037037037037037E-2</v>
      </c>
      <c r="C20" s="12" t="s">
        <v>21</v>
      </c>
      <c r="D20" s="12" t="s">
        <v>321</v>
      </c>
      <c r="E20" s="36">
        <v>12</v>
      </c>
      <c r="F20" s="36">
        <v>2</v>
      </c>
      <c r="J20" s="12" t="s">
        <v>2042</v>
      </c>
    </row>
    <row r="21" spans="1:10" ht="15.75" customHeight="1">
      <c r="A21" s="12" t="s">
        <v>2550</v>
      </c>
      <c r="B21" s="16">
        <v>4.7037037037037037E-2</v>
      </c>
      <c r="C21" s="12" t="s">
        <v>21</v>
      </c>
      <c r="D21" s="12" t="s">
        <v>321</v>
      </c>
      <c r="E21" s="36">
        <v>14</v>
      </c>
      <c r="F21" s="36">
        <v>4</v>
      </c>
      <c r="J21" s="12" t="s">
        <v>2043</v>
      </c>
    </row>
    <row r="22" spans="1:10" ht="15.75" customHeight="1">
      <c r="A22" s="12" t="s">
        <v>2550</v>
      </c>
      <c r="B22" s="16">
        <v>5.0092592592592591E-2</v>
      </c>
      <c r="C22" s="12" t="s">
        <v>21</v>
      </c>
      <c r="D22" s="12" t="s">
        <v>15</v>
      </c>
      <c r="E22" s="36">
        <v>13</v>
      </c>
      <c r="F22" s="37">
        <f>E22-4</f>
        <v>9</v>
      </c>
    </row>
    <row r="23" spans="1:10" ht="15.75" customHeight="1">
      <c r="A23" s="12" t="s">
        <v>2550</v>
      </c>
      <c r="B23" s="16">
        <v>8.2754629629629636E-2</v>
      </c>
      <c r="C23" s="12" t="s">
        <v>18</v>
      </c>
      <c r="D23" s="12" t="s">
        <v>109</v>
      </c>
      <c r="E23" s="36">
        <v>12</v>
      </c>
      <c r="F23" s="37">
        <f>E23-3</f>
        <v>9</v>
      </c>
      <c r="J23" s="12" t="s">
        <v>2351</v>
      </c>
    </row>
    <row r="24" spans="1:10" ht="15.75" customHeight="1">
      <c r="A24" s="12" t="s">
        <v>2550</v>
      </c>
      <c r="B24" s="16">
        <v>0.11350694444444444</v>
      </c>
      <c r="C24" s="12" t="s">
        <v>21</v>
      </c>
      <c r="D24" s="12" t="s">
        <v>15</v>
      </c>
      <c r="E24" s="36" t="s">
        <v>38</v>
      </c>
      <c r="F24" s="36" t="s">
        <v>38</v>
      </c>
    </row>
    <row r="25" spans="1:10" ht="15.75" customHeight="1">
      <c r="A25" s="12" t="s">
        <v>2550</v>
      </c>
      <c r="B25" s="16">
        <v>0.11356481481481481</v>
      </c>
      <c r="C25" s="12" t="s">
        <v>13</v>
      </c>
      <c r="D25" s="12" t="s">
        <v>15</v>
      </c>
      <c r="E25" s="36">
        <v>16</v>
      </c>
      <c r="F25" s="37">
        <f>E25-2</f>
        <v>14</v>
      </c>
    </row>
    <row r="26" spans="1:10" ht="15.75" customHeight="1">
      <c r="A26" s="12" t="s">
        <v>2550</v>
      </c>
      <c r="B26" s="16">
        <v>0.11469907407407408</v>
      </c>
      <c r="C26" s="12" t="s">
        <v>18</v>
      </c>
      <c r="D26" s="12" t="s">
        <v>15</v>
      </c>
      <c r="E26" s="36">
        <v>13</v>
      </c>
      <c r="F26" s="37">
        <f>E26-5</f>
        <v>8</v>
      </c>
    </row>
    <row r="27" spans="1:10" ht="15.75" customHeight="1">
      <c r="A27" s="12" t="s">
        <v>2550</v>
      </c>
      <c r="B27" s="16">
        <v>0.12357638888888889</v>
      </c>
      <c r="C27" s="12" t="s">
        <v>13</v>
      </c>
      <c r="D27" s="12" t="s">
        <v>15</v>
      </c>
      <c r="E27" s="36">
        <v>18</v>
      </c>
      <c r="F27" s="37">
        <f>E27-2</f>
        <v>16</v>
      </c>
    </row>
    <row r="28" spans="1:10" ht="15.75" customHeight="1">
      <c r="A28" s="12" t="s">
        <v>2550</v>
      </c>
      <c r="B28" s="16">
        <v>0.12590277777777778</v>
      </c>
      <c r="C28" s="12" t="s">
        <v>888</v>
      </c>
      <c r="D28" s="12" t="s">
        <v>15</v>
      </c>
      <c r="E28" s="36">
        <v>27</v>
      </c>
      <c r="F28" s="37">
        <f>E28-9</f>
        <v>18</v>
      </c>
    </row>
    <row r="29" spans="1:10" ht="15.75" customHeight="1">
      <c r="A29" s="12" t="s">
        <v>2550</v>
      </c>
      <c r="B29" s="16">
        <v>0.1259837962962963</v>
      </c>
      <c r="C29" s="12" t="s">
        <v>14</v>
      </c>
      <c r="D29" s="12" t="s">
        <v>15</v>
      </c>
      <c r="E29" s="36">
        <v>10</v>
      </c>
      <c r="F29" s="37">
        <f>E29-3</f>
        <v>7</v>
      </c>
    </row>
    <row r="30" spans="1:10" ht="15.75" customHeight="1">
      <c r="A30" s="12" t="s">
        <v>2550</v>
      </c>
      <c r="B30" s="16">
        <v>0.12993055555555555</v>
      </c>
      <c r="C30" s="12" t="s">
        <v>19</v>
      </c>
      <c r="D30" s="12" t="s">
        <v>37</v>
      </c>
      <c r="E30" s="36">
        <v>23</v>
      </c>
      <c r="F30" s="37">
        <f>E30-11</f>
        <v>12</v>
      </c>
    </row>
    <row r="31" spans="1:10" ht="15.75" customHeight="1">
      <c r="A31" s="12" t="s">
        <v>2550</v>
      </c>
      <c r="B31" s="16">
        <v>0.13047453703703704</v>
      </c>
      <c r="C31" s="12" t="s">
        <v>19</v>
      </c>
      <c r="D31" s="12" t="s">
        <v>137</v>
      </c>
      <c r="E31" s="36">
        <v>22</v>
      </c>
      <c r="F31" s="37">
        <f>E31-13</f>
        <v>9</v>
      </c>
    </row>
    <row r="32" spans="1:10" ht="15.75" customHeight="1">
      <c r="A32" s="12" t="s">
        <v>2550</v>
      </c>
      <c r="B32" s="16">
        <v>0.13278935185185184</v>
      </c>
      <c r="C32" s="12" t="s">
        <v>21</v>
      </c>
      <c r="D32" s="12" t="s">
        <v>78</v>
      </c>
      <c r="E32" s="36">
        <v>26</v>
      </c>
      <c r="F32" s="44">
        <f>E32-6</f>
        <v>20</v>
      </c>
    </row>
    <row r="33" spans="1:10" ht="15.75" customHeight="1">
      <c r="A33" s="12" t="s">
        <v>2550</v>
      </c>
      <c r="B33" s="16">
        <v>0.13675925925925925</v>
      </c>
      <c r="C33" s="12" t="s">
        <v>19</v>
      </c>
      <c r="D33" s="12" t="s">
        <v>37</v>
      </c>
      <c r="E33" s="36">
        <v>19</v>
      </c>
      <c r="F33" s="37">
        <f t="shared" ref="F33:F34" si="0">E33-11</f>
        <v>8</v>
      </c>
    </row>
    <row r="34" spans="1:10" ht="15.75" customHeight="1">
      <c r="A34" s="12" t="s">
        <v>2550</v>
      </c>
      <c r="B34" s="16">
        <v>0.13859953703703703</v>
      </c>
      <c r="C34" s="12" t="s">
        <v>19</v>
      </c>
      <c r="D34" s="12" t="s">
        <v>137</v>
      </c>
      <c r="E34" s="36">
        <v>19</v>
      </c>
      <c r="F34" s="37">
        <f t="shared" si="0"/>
        <v>8</v>
      </c>
    </row>
    <row r="35" spans="1:10" ht="15.75" customHeight="1">
      <c r="A35" s="12" t="s">
        <v>2550</v>
      </c>
      <c r="B35" s="16">
        <v>0.13894675925925926</v>
      </c>
      <c r="C35" s="12" t="s">
        <v>19</v>
      </c>
      <c r="D35" s="12" t="s">
        <v>2585</v>
      </c>
      <c r="E35" s="36">
        <v>11</v>
      </c>
      <c r="F35" s="37">
        <f>E35-2</f>
        <v>9</v>
      </c>
      <c r="J35" s="12" t="s">
        <v>243</v>
      </c>
    </row>
    <row r="36" spans="1:10" ht="15.75" customHeight="1">
      <c r="A36" s="12" t="s">
        <v>2550</v>
      </c>
      <c r="B36" s="16">
        <v>0.14270833333333333</v>
      </c>
      <c r="C36" s="12" t="s">
        <v>19</v>
      </c>
      <c r="D36" s="12" t="s">
        <v>70</v>
      </c>
      <c r="E36" s="36" t="s">
        <v>38</v>
      </c>
      <c r="F36" s="36" t="s">
        <v>38</v>
      </c>
    </row>
    <row r="37" spans="1:10" ht="15.75" customHeight="1">
      <c r="A37" s="12" t="s">
        <v>2550</v>
      </c>
      <c r="B37" s="16">
        <v>0.14288194444444444</v>
      </c>
      <c r="C37" s="12" t="s">
        <v>14</v>
      </c>
      <c r="D37" s="12" t="s">
        <v>37</v>
      </c>
      <c r="E37" s="36">
        <v>24</v>
      </c>
      <c r="F37" s="37">
        <f>E37-8</f>
        <v>16</v>
      </c>
    </row>
    <row r="38" spans="1:10" ht="15.75" customHeight="1">
      <c r="A38" s="12" t="s">
        <v>2550</v>
      </c>
      <c r="B38" s="16">
        <v>0.14370370370370369</v>
      </c>
      <c r="C38" s="12" t="s">
        <v>13</v>
      </c>
      <c r="D38" s="12" t="s">
        <v>78</v>
      </c>
      <c r="E38" s="36">
        <v>4</v>
      </c>
      <c r="F38" s="37">
        <f>E38-2</f>
        <v>2</v>
      </c>
    </row>
    <row r="39" spans="1:10" ht="15.75" customHeight="1">
      <c r="A39" s="12" t="s">
        <v>2550</v>
      </c>
      <c r="B39" s="16">
        <v>0.14384259259259261</v>
      </c>
      <c r="C39" s="12" t="s">
        <v>14</v>
      </c>
      <c r="D39" s="12" t="s">
        <v>78</v>
      </c>
      <c r="E39" s="36">
        <v>17</v>
      </c>
      <c r="F39" s="37">
        <f>E39-4</f>
        <v>13</v>
      </c>
    </row>
    <row r="40" spans="1:10" ht="15.75" customHeight="1">
      <c r="A40" s="12" t="s">
        <v>2550</v>
      </c>
      <c r="B40" s="16">
        <v>0.14527777777777778</v>
      </c>
      <c r="C40" s="12" t="s">
        <v>18</v>
      </c>
      <c r="D40" s="12" t="s">
        <v>101</v>
      </c>
      <c r="E40" s="36" t="s">
        <v>38</v>
      </c>
      <c r="F40" s="36" t="s">
        <v>38</v>
      </c>
      <c r="J40" s="12" t="s">
        <v>2327</v>
      </c>
    </row>
    <row r="41" spans="1:10" ht="15.75" customHeight="1">
      <c r="A41" s="12" t="s">
        <v>2550</v>
      </c>
      <c r="B41" s="16">
        <v>0.1476851851851852</v>
      </c>
      <c r="C41" s="12" t="s">
        <v>19</v>
      </c>
      <c r="D41" s="12" t="s">
        <v>37</v>
      </c>
      <c r="E41" s="36">
        <v>27</v>
      </c>
      <c r="F41" s="37">
        <f>E41-11</f>
        <v>16</v>
      </c>
    </row>
    <row r="42" spans="1:10" ht="15.75" customHeight="1">
      <c r="A42" s="12" t="s">
        <v>2550</v>
      </c>
      <c r="B42" s="16">
        <v>0.14861111111111111</v>
      </c>
      <c r="C42" s="12" t="s">
        <v>21</v>
      </c>
      <c r="D42" s="12" t="s">
        <v>321</v>
      </c>
      <c r="E42" s="36">
        <v>29</v>
      </c>
      <c r="F42" s="37">
        <f>E42-10</f>
        <v>19</v>
      </c>
    </row>
    <row r="43" spans="1:10" ht="15.75" customHeight="1">
      <c r="A43" s="12" t="s">
        <v>2550</v>
      </c>
      <c r="B43" s="16">
        <v>0.15015046296296297</v>
      </c>
      <c r="C43" s="12" t="s">
        <v>18</v>
      </c>
      <c r="D43" s="12" t="s">
        <v>60</v>
      </c>
      <c r="E43" s="36">
        <v>8</v>
      </c>
      <c r="F43" s="37">
        <f>E43-5</f>
        <v>3</v>
      </c>
    </row>
    <row r="44" spans="1:10" ht="15.75" customHeight="1">
      <c r="A44" s="12" t="s">
        <v>2550</v>
      </c>
      <c r="B44" s="16">
        <v>0.15034722222222222</v>
      </c>
      <c r="C44" s="12" t="s">
        <v>18</v>
      </c>
      <c r="D44" s="12" t="s">
        <v>109</v>
      </c>
      <c r="E44" s="36">
        <v>15</v>
      </c>
      <c r="F44" s="37">
        <f>E44-3</f>
        <v>12</v>
      </c>
    </row>
    <row r="45" spans="1:10" ht="15.75" customHeight="1">
      <c r="A45" s="12" t="s">
        <v>2550</v>
      </c>
      <c r="B45" s="16">
        <v>0.15155092592592592</v>
      </c>
      <c r="C45" s="12" t="s">
        <v>19</v>
      </c>
      <c r="D45" s="12" t="s">
        <v>37</v>
      </c>
      <c r="E45" s="36">
        <v>28</v>
      </c>
      <c r="F45" s="37">
        <f>E45-11</f>
        <v>17</v>
      </c>
    </row>
    <row r="46" spans="1:10" ht="15.75" customHeight="1">
      <c r="A46" s="12" t="s">
        <v>2550</v>
      </c>
      <c r="B46" s="16">
        <v>0.15162037037037038</v>
      </c>
      <c r="C46" s="12" t="s">
        <v>19</v>
      </c>
      <c r="D46" s="12" t="s">
        <v>137</v>
      </c>
      <c r="E46" s="36">
        <v>30</v>
      </c>
      <c r="F46" s="37">
        <f>E46-13</f>
        <v>17</v>
      </c>
    </row>
    <row r="47" spans="1:10" ht="15.75" customHeight="1">
      <c r="A47" s="12" t="s">
        <v>2550</v>
      </c>
      <c r="B47" s="16">
        <v>0.15355324074074075</v>
      </c>
      <c r="C47" s="12" t="s">
        <v>18</v>
      </c>
      <c r="D47" s="12" t="s">
        <v>34</v>
      </c>
      <c r="E47" s="36" t="s">
        <v>20</v>
      </c>
      <c r="F47" s="36">
        <v>1</v>
      </c>
    </row>
    <row r="48" spans="1:10" ht="15.75" customHeight="1">
      <c r="A48" s="12" t="s">
        <v>2550</v>
      </c>
      <c r="B48" s="16">
        <v>0.15562500000000001</v>
      </c>
      <c r="C48" s="12" t="s">
        <v>13</v>
      </c>
      <c r="D48" s="12" t="s">
        <v>24</v>
      </c>
      <c r="E48" s="36" t="s">
        <v>20</v>
      </c>
      <c r="F48" s="36">
        <v>1</v>
      </c>
    </row>
    <row r="49" spans="1:6" ht="15.75" customHeight="1">
      <c r="A49" s="12" t="s">
        <v>2550</v>
      </c>
      <c r="B49" s="16">
        <v>0.15565972222222221</v>
      </c>
      <c r="C49" s="12" t="s">
        <v>19</v>
      </c>
      <c r="D49" s="12" t="s">
        <v>24</v>
      </c>
      <c r="E49" s="36">
        <v>15</v>
      </c>
      <c r="F49" s="37">
        <f>E49-5</f>
        <v>10</v>
      </c>
    </row>
    <row r="50" spans="1:6" ht="15.75" customHeight="1">
      <c r="A50" s="12" t="s">
        <v>2550</v>
      </c>
      <c r="B50" s="16">
        <v>0.15969907407407408</v>
      </c>
      <c r="C50" s="12" t="s">
        <v>888</v>
      </c>
      <c r="D50" s="12" t="s">
        <v>51</v>
      </c>
      <c r="E50" s="36">
        <v>13</v>
      </c>
      <c r="F50" s="37">
        <f>E50-9</f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outlinePr summaryBelow="0" summaryRight="0"/>
  </sheetPr>
  <dimension ref="A1:J3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7.33203125" customWidth="1"/>
    <col min="3" max="3" width="9.33203125" customWidth="1"/>
    <col min="5" max="5" width="10.5" customWidth="1"/>
    <col min="6" max="6" width="12.5" customWidth="1"/>
    <col min="7" max="7" width="5.1640625" customWidth="1"/>
    <col min="8" max="8" width="12.83203125" customWidth="1"/>
    <col min="9" max="9" width="6.33203125" customWidth="1"/>
    <col min="10" max="10" width="26.1640625" customWidth="1"/>
  </cols>
  <sheetData>
    <row r="1" spans="1:10" ht="15.75" customHeight="1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20" t="s">
        <v>295</v>
      </c>
      <c r="B2" s="16">
        <v>1.0462962962962962E-2</v>
      </c>
      <c r="C2" s="12" t="s">
        <v>14</v>
      </c>
      <c r="D2" s="12" t="s">
        <v>15</v>
      </c>
      <c r="E2" s="13">
        <v>15</v>
      </c>
      <c r="F2" s="14">
        <f>E2-3</f>
        <v>12</v>
      </c>
    </row>
    <row r="3" spans="1:10" ht="15.75" customHeight="1">
      <c r="A3" s="20" t="s">
        <v>295</v>
      </c>
      <c r="B3" s="16">
        <v>1.4756944444444444E-2</v>
      </c>
      <c r="C3" s="12" t="s">
        <v>19</v>
      </c>
      <c r="D3" s="12" t="s">
        <v>15</v>
      </c>
      <c r="E3" s="13">
        <v>2</v>
      </c>
      <c r="F3" s="14">
        <f>E3-0</f>
        <v>2</v>
      </c>
    </row>
    <row r="4" spans="1:10" ht="15.75" customHeight="1">
      <c r="A4" s="20" t="s">
        <v>295</v>
      </c>
      <c r="B4" s="16">
        <v>1.6331018518518519E-2</v>
      </c>
      <c r="C4" s="12" t="s">
        <v>18</v>
      </c>
      <c r="D4" s="12" t="s">
        <v>34</v>
      </c>
      <c r="E4" s="13">
        <v>17</v>
      </c>
      <c r="F4" s="14">
        <f t="shared" ref="F4:F6" si="0">E4-3</f>
        <v>14</v>
      </c>
    </row>
    <row r="5" spans="1:10" ht="15.75" customHeight="1">
      <c r="A5" s="20" t="s">
        <v>295</v>
      </c>
      <c r="B5" s="16">
        <v>1.7685185185185186E-2</v>
      </c>
      <c r="C5" s="12" t="s">
        <v>23</v>
      </c>
      <c r="D5" s="12" t="s">
        <v>15</v>
      </c>
      <c r="E5" s="13">
        <v>7</v>
      </c>
      <c r="F5" s="14">
        <f t="shared" si="0"/>
        <v>4</v>
      </c>
    </row>
    <row r="6" spans="1:10" ht="15.75" customHeight="1">
      <c r="A6" s="20" t="s">
        <v>295</v>
      </c>
      <c r="B6" s="16">
        <v>1.804398148148148E-2</v>
      </c>
      <c r="C6" s="12" t="s">
        <v>18</v>
      </c>
      <c r="D6" s="12" t="s">
        <v>15</v>
      </c>
      <c r="E6" s="13">
        <v>22</v>
      </c>
      <c r="F6" s="14">
        <f t="shared" si="0"/>
        <v>19</v>
      </c>
    </row>
    <row r="7" spans="1:10" ht="15.75" customHeight="1">
      <c r="A7" s="20" t="s">
        <v>295</v>
      </c>
      <c r="B7" s="16">
        <v>1.8761574074074073E-2</v>
      </c>
      <c r="C7" s="12" t="s">
        <v>18</v>
      </c>
      <c r="D7" s="12" t="s">
        <v>45</v>
      </c>
      <c r="E7" s="13" t="s">
        <v>38</v>
      </c>
      <c r="F7" s="13" t="s">
        <v>38</v>
      </c>
      <c r="J7" s="12" t="s">
        <v>301</v>
      </c>
    </row>
    <row r="8" spans="1:10" ht="15.75" customHeight="1">
      <c r="A8" s="20" t="s">
        <v>295</v>
      </c>
      <c r="B8" s="16">
        <v>1.8761574074074073E-2</v>
      </c>
      <c r="C8" s="12" t="s">
        <v>18</v>
      </c>
      <c r="D8" s="12" t="s">
        <v>45</v>
      </c>
      <c r="E8" s="13" t="s">
        <v>38</v>
      </c>
      <c r="F8" s="13" t="s">
        <v>38</v>
      </c>
      <c r="J8" s="12" t="s">
        <v>301</v>
      </c>
    </row>
    <row r="9" spans="1:10" ht="15.75" customHeight="1">
      <c r="A9" s="20" t="s">
        <v>295</v>
      </c>
      <c r="B9" s="16">
        <v>1.8761574074074073E-2</v>
      </c>
      <c r="C9" s="12" t="s">
        <v>18</v>
      </c>
      <c r="D9" s="12" t="s">
        <v>45</v>
      </c>
      <c r="E9" s="13" t="s">
        <v>38</v>
      </c>
      <c r="F9" s="13" t="s">
        <v>38</v>
      </c>
      <c r="J9" s="12" t="s">
        <v>301</v>
      </c>
    </row>
    <row r="10" spans="1:10" ht="15.75" customHeight="1">
      <c r="A10" s="20" t="s">
        <v>295</v>
      </c>
      <c r="B10" s="16">
        <v>1.8969907407407408E-2</v>
      </c>
      <c r="C10" s="12" t="s">
        <v>18</v>
      </c>
      <c r="D10" s="12" t="s">
        <v>27</v>
      </c>
      <c r="E10" s="13">
        <v>19</v>
      </c>
      <c r="F10" s="14">
        <f>E10-5</f>
        <v>14</v>
      </c>
    </row>
    <row r="11" spans="1:10" ht="15.75" customHeight="1">
      <c r="A11" s="20" t="s">
        <v>295</v>
      </c>
      <c r="B11" s="16">
        <v>1.9131944444444444E-2</v>
      </c>
      <c r="C11" s="12" t="s">
        <v>23</v>
      </c>
      <c r="D11" s="12" t="s">
        <v>15</v>
      </c>
      <c r="E11" s="13">
        <v>18</v>
      </c>
      <c r="F11" s="14">
        <f>E11-3</f>
        <v>15</v>
      </c>
    </row>
    <row r="12" spans="1:10" ht="15.75" customHeight="1">
      <c r="A12" s="20" t="s">
        <v>295</v>
      </c>
      <c r="B12" s="16">
        <v>1.9074074074074073E-2</v>
      </c>
      <c r="C12" s="12" t="s">
        <v>18</v>
      </c>
      <c r="D12" s="12" t="s">
        <v>45</v>
      </c>
      <c r="E12" s="13" t="s">
        <v>38</v>
      </c>
      <c r="F12" s="13" t="s">
        <v>38</v>
      </c>
      <c r="J12" s="12" t="s">
        <v>301</v>
      </c>
    </row>
    <row r="13" spans="1:10" ht="15.75" customHeight="1">
      <c r="A13" s="20" t="s">
        <v>295</v>
      </c>
      <c r="B13" s="16">
        <v>2.0046296296296295E-2</v>
      </c>
      <c r="C13" s="12" t="s">
        <v>18</v>
      </c>
      <c r="D13" s="12" t="s">
        <v>45</v>
      </c>
      <c r="E13" s="13" t="s">
        <v>38</v>
      </c>
      <c r="F13" s="13" t="s">
        <v>38</v>
      </c>
      <c r="J13" s="12" t="s">
        <v>301</v>
      </c>
    </row>
    <row r="14" spans="1:10" ht="15.75" customHeight="1">
      <c r="A14" s="20" t="s">
        <v>295</v>
      </c>
      <c r="B14" s="16">
        <v>2.0254629629629629E-2</v>
      </c>
      <c r="C14" s="12" t="s">
        <v>21</v>
      </c>
      <c r="D14" s="12" t="s">
        <v>15</v>
      </c>
      <c r="E14" s="13">
        <v>21</v>
      </c>
      <c r="F14" s="14">
        <f>E14-3</f>
        <v>18</v>
      </c>
    </row>
    <row r="15" spans="1:10" ht="15.75" customHeight="1">
      <c r="A15" s="20" t="s">
        <v>295</v>
      </c>
      <c r="B15" s="16">
        <v>2.1041666666666667E-2</v>
      </c>
      <c r="C15" s="12" t="s">
        <v>18</v>
      </c>
      <c r="D15" s="12" t="s">
        <v>27</v>
      </c>
      <c r="E15" s="13">
        <v>16</v>
      </c>
      <c r="F15" s="14">
        <f>E15-5</f>
        <v>11</v>
      </c>
    </row>
    <row r="16" spans="1:10" ht="15.75" customHeight="1">
      <c r="A16" s="20" t="s">
        <v>295</v>
      </c>
      <c r="B16" s="16">
        <v>4.1006944444444443E-2</v>
      </c>
      <c r="C16" s="12" t="s">
        <v>14</v>
      </c>
      <c r="D16" s="12" t="s">
        <v>31</v>
      </c>
      <c r="E16" s="13" t="s">
        <v>38</v>
      </c>
      <c r="F16" s="13" t="s">
        <v>38</v>
      </c>
      <c r="J16" s="12" t="s">
        <v>56</v>
      </c>
    </row>
    <row r="17" spans="1:10" ht="15.75" customHeight="1">
      <c r="A17" s="20" t="s">
        <v>295</v>
      </c>
      <c r="B17" s="16">
        <v>4.1006944444444443E-2</v>
      </c>
      <c r="C17" s="12" t="s">
        <v>14</v>
      </c>
      <c r="D17" s="12" t="s">
        <v>31</v>
      </c>
      <c r="E17" s="13">
        <v>19</v>
      </c>
      <c r="F17" s="13">
        <v>18</v>
      </c>
      <c r="J17" s="12" t="s">
        <v>57</v>
      </c>
    </row>
    <row r="18" spans="1:10" ht="15.75" customHeight="1">
      <c r="A18" s="20" t="s">
        <v>295</v>
      </c>
      <c r="B18" s="16">
        <v>5.1018518518518519E-2</v>
      </c>
      <c r="C18" s="12" t="s">
        <v>19</v>
      </c>
      <c r="D18" s="12" t="s">
        <v>15</v>
      </c>
      <c r="E18" s="13">
        <v>17</v>
      </c>
      <c r="F18" s="14">
        <f>E18-5</f>
        <v>12</v>
      </c>
    </row>
    <row r="19" spans="1:10" ht="15.75" customHeight="1">
      <c r="A19" s="20" t="s">
        <v>295</v>
      </c>
      <c r="B19" s="16">
        <v>5.1053240740740739E-2</v>
      </c>
      <c r="C19" s="12" t="s">
        <v>23</v>
      </c>
      <c r="D19" s="12" t="s">
        <v>15</v>
      </c>
      <c r="E19" s="13">
        <v>13</v>
      </c>
      <c r="F19" s="14">
        <f>E19-0</f>
        <v>13</v>
      </c>
    </row>
    <row r="20" spans="1:10" ht="15.75" customHeight="1">
      <c r="A20" s="20" t="s">
        <v>295</v>
      </c>
      <c r="B20" s="16">
        <v>5.1076388888888886E-2</v>
      </c>
      <c r="C20" s="12" t="s">
        <v>18</v>
      </c>
      <c r="D20" s="12" t="s">
        <v>15</v>
      </c>
      <c r="E20" s="13">
        <v>4</v>
      </c>
      <c r="F20" s="14">
        <f>E20-1</f>
        <v>3</v>
      </c>
    </row>
    <row r="21" spans="1:10" ht="15.75" customHeight="1">
      <c r="A21" s="20" t="s">
        <v>295</v>
      </c>
      <c r="B21" s="16">
        <v>7.7638888888888882E-2</v>
      </c>
      <c r="C21" s="12" t="s">
        <v>19</v>
      </c>
      <c r="D21" s="12" t="s">
        <v>22</v>
      </c>
      <c r="E21" s="13">
        <v>15</v>
      </c>
      <c r="F21" s="14">
        <f>E21-8</f>
        <v>7</v>
      </c>
    </row>
    <row r="22" spans="1:10" ht="15.75" customHeight="1">
      <c r="A22" s="20" t="s">
        <v>295</v>
      </c>
      <c r="B22" s="16">
        <v>7.8310185185185191E-2</v>
      </c>
      <c r="C22" s="12" t="s">
        <v>21</v>
      </c>
      <c r="D22" s="12" t="s">
        <v>15</v>
      </c>
      <c r="E22" s="13" t="s">
        <v>20</v>
      </c>
      <c r="F22" s="13">
        <v>1</v>
      </c>
    </row>
    <row r="23" spans="1:10" ht="15.75" customHeight="1">
      <c r="A23" s="20" t="s">
        <v>295</v>
      </c>
      <c r="B23" s="16">
        <v>7.9120370370370369E-2</v>
      </c>
      <c r="C23" s="12" t="s">
        <v>19</v>
      </c>
      <c r="D23" s="12" t="s">
        <v>27</v>
      </c>
      <c r="E23" s="13">
        <v>11</v>
      </c>
      <c r="F23" s="14">
        <f t="shared" ref="F23:F25" si="1">E23-8</f>
        <v>3</v>
      </c>
    </row>
    <row r="24" spans="1:10" ht="15.75" customHeight="1">
      <c r="A24" s="20" t="s">
        <v>295</v>
      </c>
      <c r="B24" s="16">
        <v>7.9745370370370369E-2</v>
      </c>
      <c r="C24" s="12" t="s">
        <v>19</v>
      </c>
      <c r="D24" s="12" t="s">
        <v>22</v>
      </c>
      <c r="E24" s="13">
        <v>22</v>
      </c>
      <c r="F24" s="14">
        <f t="shared" si="1"/>
        <v>14</v>
      </c>
    </row>
    <row r="25" spans="1:10" ht="15.75" customHeight="1">
      <c r="A25" s="20" t="s">
        <v>295</v>
      </c>
      <c r="B25" s="16">
        <v>7.9988425925925921E-2</v>
      </c>
      <c r="C25" s="12" t="s">
        <v>19</v>
      </c>
      <c r="D25" s="12" t="s">
        <v>27</v>
      </c>
      <c r="E25" s="13">
        <v>12</v>
      </c>
      <c r="F25" s="14">
        <f t="shared" si="1"/>
        <v>4</v>
      </c>
    </row>
    <row r="26" spans="1:10" ht="15.75" customHeight="1">
      <c r="A26" s="20" t="s">
        <v>295</v>
      </c>
      <c r="B26" s="16">
        <v>8.0960648148148143E-2</v>
      </c>
      <c r="C26" s="12" t="s">
        <v>21</v>
      </c>
      <c r="D26" s="12" t="s">
        <v>24</v>
      </c>
      <c r="E26" s="13">
        <v>20</v>
      </c>
      <c r="F26" s="14">
        <f>E26-5</f>
        <v>15</v>
      </c>
    </row>
    <row r="27" spans="1:10" ht="15.75" customHeight="1">
      <c r="A27" s="20" t="s">
        <v>295</v>
      </c>
      <c r="B27" s="16">
        <v>8.1412037037037033E-2</v>
      </c>
      <c r="C27" s="12" t="s">
        <v>18</v>
      </c>
      <c r="D27" s="12" t="s">
        <v>15</v>
      </c>
      <c r="E27" s="13">
        <v>12</v>
      </c>
      <c r="F27" s="14">
        <f>E27-3</f>
        <v>9</v>
      </c>
    </row>
    <row r="28" spans="1:10" ht="15.75" customHeight="1">
      <c r="A28" s="20" t="s">
        <v>295</v>
      </c>
      <c r="B28" s="16">
        <v>9.6273148148148149E-2</v>
      </c>
      <c r="C28" s="12" t="s">
        <v>18</v>
      </c>
      <c r="D28" s="12" t="s">
        <v>27</v>
      </c>
      <c r="E28" s="13">
        <v>12</v>
      </c>
      <c r="F28" s="14">
        <f>E28-5</f>
        <v>7</v>
      </c>
    </row>
    <row r="29" spans="1:10" ht="15.75" customHeight="1">
      <c r="A29" s="20" t="s">
        <v>295</v>
      </c>
      <c r="B29" s="16">
        <v>0.11309027777777778</v>
      </c>
      <c r="C29" s="12" t="s">
        <v>21</v>
      </c>
      <c r="D29" s="12" t="s">
        <v>67</v>
      </c>
      <c r="E29" s="13" t="s">
        <v>17</v>
      </c>
      <c r="F29" s="13">
        <v>20</v>
      </c>
    </row>
    <row r="30" spans="1:10" ht="15.75" customHeight="1">
      <c r="A30" s="20" t="s">
        <v>295</v>
      </c>
      <c r="B30" s="16">
        <v>0.12256944444444444</v>
      </c>
      <c r="C30" s="12" t="s">
        <v>66</v>
      </c>
      <c r="D30" s="12" t="s">
        <v>34</v>
      </c>
      <c r="E30" s="13">
        <v>13</v>
      </c>
      <c r="F30" s="13">
        <v>15</v>
      </c>
    </row>
    <row r="31" spans="1:10" ht="15.75" customHeight="1">
      <c r="A31" s="20" t="s">
        <v>295</v>
      </c>
      <c r="B31" s="16">
        <v>0.12768518518518518</v>
      </c>
      <c r="C31" s="12" t="s">
        <v>18</v>
      </c>
      <c r="D31" s="12" t="s">
        <v>31</v>
      </c>
      <c r="E31" s="13">
        <v>22</v>
      </c>
      <c r="F31" s="14">
        <f>E31-3</f>
        <v>19</v>
      </c>
    </row>
    <row r="32" spans="1:10" ht="15.75" customHeight="1">
      <c r="A32" s="20" t="s">
        <v>295</v>
      </c>
      <c r="B32" s="16">
        <v>0.12912037037037036</v>
      </c>
      <c r="C32" s="12" t="s">
        <v>89</v>
      </c>
      <c r="D32" s="12" t="s">
        <v>22</v>
      </c>
      <c r="E32" s="13">
        <v>4</v>
      </c>
      <c r="F32" s="14">
        <f>E32-2</f>
        <v>2</v>
      </c>
      <c r="H32" s="12" t="s">
        <v>322</v>
      </c>
      <c r="I32" s="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C2E001</vt:lpstr>
      <vt:lpstr>C2E002</vt:lpstr>
      <vt:lpstr>C2E003</vt:lpstr>
      <vt:lpstr>C2E004</vt:lpstr>
      <vt:lpstr>C2E005</vt:lpstr>
      <vt:lpstr>C2E006</vt:lpstr>
      <vt:lpstr>C2E007</vt:lpstr>
      <vt:lpstr>C2E008</vt:lpstr>
      <vt:lpstr>C2E009</vt:lpstr>
      <vt:lpstr>C2E010</vt:lpstr>
      <vt:lpstr>C2E011</vt:lpstr>
      <vt:lpstr>C2E012</vt:lpstr>
      <vt:lpstr>C2E013</vt:lpstr>
      <vt:lpstr>C2E014</vt:lpstr>
      <vt:lpstr>C2E015</vt:lpstr>
      <vt:lpstr>C2E016</vt:lpstr>
      <vt:lpstr>C2E017</vt:lpstr>
      <vt:lpstr>C2E018</vt:lpstr>
      <vt:lpstr>C2E019</vt:lpstr>
      <vt:lpstr>C2E020</vt:lpstr>
      <vt:lpstr>C2E021</vt:lpstr>
      <vt:lpstr>C2E022</vt:lpstr>
      <vt:lpstr>C2E023</vt:lpstr>
      <vt:lpstr>C2E024</vt:lpstr>
      <vt:lpstr>C2E025</vt:lpstr>
      <vt:lpstr>C2E026</vt:lpstr>
      <vt:lpstr>C2E027</vt:lpstr>
      <vt:lpstr>C2E028</vt:lpstr>
      <vt:lpstr>C2E029</vt:lpstr>
      <vt:lpstr>C2E030</vt:lpstr>
      <vt:lpstr>C2E031</vt:lpstr>
      <vt:lpstr>C2E032</vt:lpstr>
      <vt:lpstr>C2E033</vt:lpstr>
      <vt:lpstr>C2E034</vt:lpstr>
      <vt:lpstr>C2E035</vt:lpstr>
      <vt:lpstr>C2E036</vt:lpstr>
      <vt:lpstr>C2E037</vt:lpstr>
      <vt:lpstr>C2E038</vt:lpstr>
      <vt:lpstr>C2E039</vt:lpstr>
      <vt:lpstr>C2E040</vt:lpstr>
      <vt:lpstr>C2E041</vt:lpstr>
      <vt:lpstr>C2E042</vt:lpstr>
      <vt:lpstr>C2E043</vt:lpstr>
      <vt:lpstr>C2E044</vt:lpstr>
      <vt:lpstr>C2E045</vt:lpstr>
      <vt:lpstr>C2E046</vt:lpstr>
      <vt:lpstr>C2E047</vt:lpstr>
      <vt:lpstr>C2E048</vt:lpstr>
      <vt:lpstr>C2E049</vt:lpstr>
      <vt:lpstr>C2E050</vt:lpstr>
      <vt:lpstr>C2E051</vt:lpstr>
      <vt:lpstr>C2E052</vt:lpstr>
      <vt:lpstr>C2E053</vt:lpstr>
      <vt:lpstr>C2E054</vt:lpstr>
      <vt:lpstr>C2E055</vt:lpstr>
      <vt:lpstr>C2E056</vt:lpstr>
      <vt:lpstr>C2E057</vt:lpstr>
      <vt:lpstr>C2E058</vt:lpstr>
      <vt:lpstr>C2E059</vt:lpstr>
      <vt:lpstr>C2E060</vt:lpstr>
      <vt:lpstr>C2E061</vt:lpstr>
      <vt:lpstr>C2E062</vt:lpstr>
      <vt:lpstr>C2E063</vt:lpstr>
      <vt:lpstr>C2E064</vt:lpstr>
      <vt:lpstr>C2E065</vt:lpstr>
      <vt:lpstr>C2E066</vt:lpstr>
      <vt:lpstr>C2E067</vt:lpstr>
      <vt:lpstr>C2E068</vt:lpstr>
      <vt:lpstr>C2E069</vt:lpstr>
      <vt:lpstr>C2E070</vt:lpstr>
      <vt:lpstr>C2E071</vt:lpstr>
      <vt:lpstr>C2E072</vt:lpstr>
      <vt:lpstr>C2E073</vt:lpstr>
      <vt:lpstr>C2E074</vt:lpstr>
      <vt:lpstr>C2E075</vt:lpstr>
      <vt:lpstr>C2E076</vt:lpstr>
      <vt:lpstr>C2E077</vt:lpstr>
      <vt:lpstr>C2E078</vt:lpstr>
      <vt:lpstr>C2E079</vt:lpstr>
      <vt:lpstr>C2E080</vt:lpstr>
      <vt:lpstr>C2E081</vt:lpstr>
      <vt:lpstr>C2E082</vt:lpstr>
      <vt:lpstr>C2E083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2019-11-09T17:44:23Z</dcterms:modified>
</cp:coreProperties>
</file>