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5"/>
  </bookViews>
  <sheets>
    <sheet name="BPCL" sheetId="1" r:id="rId1"/>
    <sheet name="HPCL" sheetId="2" r:id="rId2"/>
    <sheet name="HDFC Bank" sheetId="6" r:id="rId3"/>
    <sheet name="Axis Bank" sheetId="3" r:id="rId4"/>
    <sheet name="ICICI Bank" sheetId="4" r:id="rId5"/>
    <sheet name="Data Sheet" sheetId="8" r:id="rId6"/>
    <sheet name="Pair Data" sheetId="7" r:id="rId7"/>
  </sheets>
  <calcPr calcId="152511"/>
</workbook>
</file>

<file path=xl/calcChain.xml><?xml version="1.0" encoding="utf-8"?>
<calcChain xmlns="http://schemas.openxmlformats.org/spreadsheetml/2006/main">
  <c r="D5" i="7" l="1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76" i="8"/>
  <c r="F76" i="8"/>
  <c r="E77" i="8"/>
  <c r="F77" i="8"/>
  <c r="E78" i="8"/>
  <c r="F78" i="8"/>
  <c r="E79" i="8"/>
  <c r="F79" i="8"/>
  <c r="E80" i="8"/>
  <c r="F80" i="8"/>
  <c r="E81" i="8"/>
  <c r="F81" i="8"/>
  <c r="E82" i="8"/>
  <c r="F82" i="8"/>
  <c r="E83" i="8"/>
  <c r="F83" i="8"/>
  <c r="E84" i="8"/>
  <c r="F84" i="8"/>
  <c r="E85" i="8"/>
  <c r="F85" i="8"/>
  <c r="E86" i="8"/>
  <c r="F86" i="8"/>
  <c r="E87" i="8"/>
  <c r="F87" i="8"/>
  <c r="E88" i="8"/>
  <c r="F88" i="8"/>
  <c r="E89" i="8"/>
  <c r="F89" i="8"/>
  <c r="E90" i="8"/>
  <c r="F90" i="8"/>
  <c r="E91" i="8"/>
  <c r="F91" i="8"/>
  <c r="E92" i="8"/>
  <c r="F92" i="8"/>
  <c r="E93" i="8"/>
  <c r="F93" i="8"/>
  <c r="E94" i="8"/>
  <c r="F94" i="8"/>
  <c r="E95" i="8"/>
  <c r="F95" i="8"/>
  <c r="E96" i="8"/>
  <c r="F96" i="8"/>
  <c r="E97" i="8"/>
  <c r="F97" i="8"/>
  <c r="E98" i="8"/>
  <c r="F98" i="8"/>
  <c r="E99" i="8"/>
  <c r="F99" i="8"/>
  <c r="E100" i="8"/>
  <c r="F100" i="8"/>
  <c r="E101" i="8"/>
  <c r="F101" i="8"/>
  <c r="E102" i="8"/>
  <c r="F102" i="8"/>
  <c r="E103" i="8"/>
  <c r="F103" i="8"/>
  <c r="E104" i="8"/>
  <c r="F104" i="8"/>
  <c r="E105" i="8"/>
  <c r="F105" i="8"/>
  <c r="E106" i="8"/>
  <c r="F106" i="8"/>
  <c r="E107" i="8"/>
  <c r="F107" i="8"/>
  <c r="E108" i="8"/>
  <c r="F108" i="8"/>
  <c r="E109" i="8"/>
  <c r="F109" i="8"/>
  <c r="E110" i="8"/>
  <c r="F110" i="8"/>
  <c r="E111" i="8"/>
  <c r="F111" i="8"/>
  <c r="E112" i="8"/>
  <c r="F112" i="8"/>
  <c r="E113" i="8"/>
  <c r="F113" i="8"/>
  <c r="E114" i="8"/>
  <c r="F114" i="8"/>
  <c r="E115" i="8"/>
  <c r="F115" i="8"/>
  <c r="E116" i="8"/>
  <c r="F116" i="8"/>
  <c r="E117" i="8"/>
  <c r="F117" i="8"/>
  <c r="E118" i="8"/>
  <c r="F118" i="8"/>
  <c r="E119" i="8"/>
  <c r="F119" i="8"/>
  <c r="E120" i="8"/>
  <c r="F120" i="8"/>
  <c r="E121" i="8"/>
  <c r="F121" i="8"/>
  <c r="E122" i="8"/>
  <c r="F122" i="8"/>
  <c r="E123" i="8"/>
  <c r="F123" i="8"/>
  <c r="E124" i="8"/>
  <c r="F124" i="8"/>
  <c r="E125" i="8"/>
  <c r="F125" i="8"/>
  <c r="E126" i="8"/>
  <c r="F126" i="8"/>
  <c r="E127" i="8"/>
  <c r="F127" i="8"/>
  <c r="E128" i="8"/>
  <c r="F128" i="8"/>
  <c r="E129" i="8"/>
  <c r="F129" i="8"/>
  <c r="E130" i="8"/>
  <c r="F130" i="8"/>
  <c r="E131" i="8"/>
  <c r="F131" i="8"/>
  <c r="E132" i="8"/>
  <c r="F132" i="8"/>
  <c r="E133" i="8"/>
  <c r="F133" i="8"/>
  <c r="E134" i="8"/>
  <c r="F134" i="8"/>
  <c r="E135" i="8"/>
  <c r="F135" i="8"/>
  <c r="E136" i="8"/>
  <c r="F136" i="8"/>
  <c r="E137" i="8"/>
  <c r="F137" i="8"/>
  <c r="E138" i="8"/>
  <c r="F138" i="8"/>
  <c r="E139" i="8"/>
  <c r="F139" i="8"/>
  <c r="E140" i="8"/>
  <c r="F140" i="8"/>
  <c r="E141" i="8"/>
  <c r="F141" i="8"/>
  <c r="E142" i="8"/>
  <c r="F142" i="8"/>
  <c r="E143" i="8"/>
  <c r="F143" i="8"/>
  <c r="E144" i="8"/>
  <c r="F144" i="8"/>
  <c r="E145" i="8"/>
  <c r="F145" i="8"/>
  <c r="E146" i="8"/>
  <c r="F146" i="8"/>
  <c r="E147" i="8"/>
  <c r="F147" i="8"/>
  <c r="E148" i="8"/>
  <c r="F148" i="8"/>
  <c r="E149" i="8"/>
  <c r="F149" i="8"/>
  <c r="E150" i="8"/>
  <c r="F150" i="8"/>
  <c r="E151" i="8"/>
  <c r="F151" i="8"/>
  <c r="E152" i="8"/>
  <c r="F152" i="8"/>
  <c r="E153" i="8"/>
  <c r="F153" i="8"/>
  <c r="E154" i="8"/>
  <c r="F154" i="8"/>
  <c r="E155" i="8"/>
  <c r="F155" i="8"/>
  <c r="E156" i="8"/>
  <c r="F156" i="8"/>
  <c r="E157" i="8"/>
  <c r="F157" i="8"/>
  <c r="E158" i="8"/>
  <c r="F158" i="8"/>
  <c r="E159" i="8"/>
  <c r="F159" i="8"/>
  <c r="E160" i="8"/>
  <c r="F160" i="8"/>
  <c r="E161" i="8"/>
  <c r="F161" i="8"/>
  <c r="E162" i="8"/>
  <c r="F162" i="8"/>
  <c r="E163" i="8"/>
  <c r="F163" i="8"/>
  <c r="E164" i="8"/>
  <c r="F164" i="8"/>
  <c r="E165" i="8"/>
  <c r="F165" i="8"/>
  <c r="E166" i="8"/>
  <c r="F166" i="8"/>
  <c r="E167" i="8"/>
  <c r="F167" i="8"/>
  <c r="E168" i="8"/>
  <c r="F168" i="8"/>
  <c r="E169" i="8"/>
  <c r="F169" i="8"/>
  <c r="E170" i="8"/>
  <c r="F170" i="8"/>
  <c r="E171" i="8"/>
  <c r="F171" i="8"/>
  <c r="E172" i="8"/>
  <c r="F172" i="8"/>
  <c r="E173" i="8"/>
  <c r="F173" i="8"/>
  <c r="E174" i="8"/>
  <c r="F174" i="8"/>
  <c r="E175" i="8"/>
  <c r="F175" i="8"/>
  <c r="E176" i="8"/>
  <c r="F176" i="8"/>
  <c r="E177" i="8"/>
  <c r="F177" i="8"/>
  <c r="E178" i="8"/>
  <c r="F178" i="8"/>
  <c r="E179" i="8"/>
  <c r="F179" i="8"/>
  <c r="E180" i="8"/>
  <c r="F180" i="8"/>
  <c r="E181" i="8"/>
  <c r="F181" i="8"/>
  <c r="E182" i="8"/>
  <c r="F182" i="8"/>
  <c r="E183" i="8"/>
  <c r="F183" i="8"/>
  <c r="E184" i="8"/>
  <c r="F184" i="8"/>
  <c r="E185" i="8"/>
  <c r="F185" i="8"/>
  <c r="E186" i="8"/>
  <c r="F186" i="8"/>
  <c r="E187" i="8"/>
  <c r="F187" i="8"/>
  <c r="E188" i="8"/>
  <c r="F188" i="8"/>
  <c r="E189" i="8"/>
  <c r="F189" i="8"/>
  <c r="E190" i="8"/>
  <c r="F190" i="8"/>
  <c r="E191" i="8"/>
  <c r="F191" i="8"/>
  <c r="E192" i="8"/>
  <c r="F192" i="8"/>
  <c r="E193" i="8"/>
  <c r="F193" i="8"/>
  <c r="E194" i="8"/>
  <c r="F194" i="8"/>
  <c r="E195" i="8"/>
  <c r="F195" i="8"/>
  <c r="E196" i="8"/>
  <c r="F196" i="8"/>
  <c r="E197" i="8"/>
  <c r="F197" i="8"/>
  <c r="E198" i="8"/>
  <c r="F198" i="8"/>
  <c r="E199" i="8"/>
  <c r="F199" i="8"/>
  <c r="E200" i="8"/>
  <c r="F200" i="8"/>
  <c r="E201" i="8"/>
  <c r="F201" i="8"/>
  <c r="E202" i="8"/>
  <c r="F202" i="8"/>
  <c r="E203" i="8"/>
  <c r="F203" i="8"/>
  <c r="E204" i="8"/>
  <c r="F204" i="8"/>
  <c r="E205" i="8"/>
  <c r="F205" i="8"/>
  <c r="E206" i="8"/>
  <c r="F206" i="8"/>
  <c r="E207" i="8"/>
  <c r="F207" i="8"/>
  <c r="E208" i="8"/>
  <c r="F208" i="8"/>
  <c r="E209" i="8"/>
  <c r="F209" i="8"/>
  <c r="E210" i="8"/>
  <c r="F210" i="8"/>
  <c r="E211" i="8"/>
  <c r="F211" i="8"/>
  <c r="E212" i="8"/>
  <c r="F212" i="8"/>
  <c r="E213" i="8"/>
  <c r="F213" i="8"/>
  <c r="E214" i="8"/>
  <c r="F214" i="8"/>
  <c r="E215" i="8"/>
  <c r="F215" i="8"/>
  <c r="E216" i="8"/>
  <c r="F216" i="8"/>
  <c r="E217" i="8"/>
  <c r="F217" i="8"/>
  <c r="E218" i="8"/>
  <c r="F218" i="8"/>
  <c r="E219" i="8"/>
  <c r="F219" i="8"/>
  <c r="E220" i="8"/>
  <c r="F220" i="8"/>
  <c r="E221" i="8"/>
  <c r="F221" i="8"/>
  <c r="E222" i="8"/>
  <c r="F222" i="8"/>
  <c r="E223" i="8"/>
  <c r="F223" i="8"/>
  <c r="E224" i="8"/>
  <c r="F224" i="8"/>
  <c r="E225" i="8"/>
  <c r="F225" i="8"/>
  <c r="E226" i="8"/>
  <c r="F226" i="8"/>
  <c r="E227" i="8"/>
  <c r="F227" i="8"/>
  <c r="E228" i="8"/>
  <c r="F228" i="8"/>
  <c r="E229" i="8"/>
  <c r="F229" i="8"/>
  <c r="E230" i="8"/>
  <c r="F230" i="8"/>
  <c r="E231" i="8"/>
  <c r="F231" i="8"/>
  <c r="E232" i="8"/>
  <c r="F232" i="8"/>
  <c r="E233" i="8"/>
  <c r="F233" i="8"/>
  <c r="E234" i="8"/>
  <c r="F234" i="8"/>
  <c r="E235" i="8"/>
  <c r="F235" i="8"/>
  <c r="E236" i="8"/>
  <c r="F236" i="8"/>
  <c r="E237" i="8"/>
  <c r="F237" i="8"/>
  <c r="E238" i="8"/>
  <c r="F238" i="8"/>
  <c r="E239" i="8"/>
  <c r="F239" i="8"/>
  <c r="E240" i="8"/>
  <c r="F240" i="8"/>
  <c r="E241" i="8"/>
  <c r="F241" i="8"/>
  <c r="E242" i="8"/>
  <c r="F242" i="8"/>
  <c r="E243" i="8"/>
  <c r="F243" i="8"/>
  <c r="E244" i="8"/>
  <c r="F244" i="8"/>
  <c r="E245" i="8"/>
  <c r="F245" i="8"/>
  <c r="E246" i="8"/>
  <c r="F246" i="8"/>
  <c r="E247" i="8"/>
  <c r="F247" i="8"/>
  <c r="E248" i="8"/>
  <c r="F248" i="8"/>
  <c r="E249" i="8"/>
  <c r="F249" i="8"/>
  <c r="E250" i="8"/>
  <c r="F250" i="8"/>
  <c r="E251" i="8"/>
  <c r="F251" i="8"/>
  <c r="E252" i="8"/>
  <c r="F252" i="8"/>
  <c r="E253" i="8"/>
  <c r="F253" i="8"/>
  <c r="E254" i="8"/>
  <c r="F254" i="8"/>
  <c r="E255" i="8"/>
  <c r="F255" i="8"/>
  <c r="E256" i="8"/>
  <c r="F256" i="8"/>
  <c r="E257" i="8"/>
  <c r="F257" i="8"/>
  <c r="E258" i="8"/>
  <c r="F258" i="8"/>
  <c r="E259" i="8"/>
  <c r="F259" i="8"/>
  <c r="E260" i="8"/>
  <c r="F260" i="8"/>
  <c r="E261" i="8"/>
  <c r="F261" i="8"/>
  <c r="E262" i="8"/>
  <c r="F262" i="8"/>
  <c r="E263" i="8"/>
  <c r="F263" i="8"/>
  <c r="E264" i="8"/>
  <c r="F264" i="8"/>
  <c r="E265" i="8"/>
  <c r="F265" i="8"/>
  <c r="E266" i="8"/>
  <c r="F266" i="8"/>
  <c r="E267" i="8"/>
  <c r="F267" i="8"/>
  <c r="E268" i="8"/>
  <c r="F268" i="8"/>
  <c r="E269" i="8"/>
  <c r="F269" i="8"/>
  <c r="E270" i="8"/>
  <c r="F270" i="8"/>
  <c r="E271" i="8"/>
  <c r="F271" i="8"/>
  <c r="E272" i="8"/>
  <c r="F272" i="8"/>
  <c r="E273" i="8"/>
  <c r="F273" i="8"/>
  <c r="E274" i="8"/>
  <c r="F274" i="8"/>
  <c r="E275" i="8"/>
  <c r="F275" i="8"/>
  <c r="E276" i="8"/>
  <c r="F276" i="8"/>
  <c r="E277" i="8"/>
  <c r="F277" i="8"/>
  <c r="E278" i="8"/>
  <c r="F278" i="8"/>
  <c r="E279" i="8"/>
  <c r="F279" i="8"/>
  <c r="E280" i="8"/>
  <c r="F280" i="8"/>
  <c r="E281" i="8"/>
  <c r="F281" i="8"/>
  <c r="E282" i="8"/>
  <c r="F282" i="8"/>
  <c r="E283" i="8"/>
  <c r="F283" i="8"/>
  <c r="E284" i="8"/>
  <c r="F284" i="8"/>
  <c r="E285" i="8"/>
  <c r="F285" i="8"/>
  <c r="E286" i="8"/>
  <c r="F286" i="8"/>
  <c r="E287" i="8"/>
  <c r="F287" i="8"/>
  <c r="E288" i="8"/>
  <c r="F288" i="8"/>
  <c r="E289" i="8"/>
  <c r="F289" i="8"/>
  <c r="E290" i="8"/>
  <c r="F290" i="8"/>
  <c r="E291" i="8"/>
  <c r="F291" i="8"/>
  <c r="E292" i="8"/>
  <c r="F292" i="8"/>
  <c r="E293" i="8"/>
  <c r="F293" i="8"/>
  <c r="E294" i="8"/>
  <c r="F294" i="8"/>
  <c r="E295" i="8"/>
  <c r="F295" i="8"/>
  <c r="E296" i="8"/>
  <c r="F296" i="8"/>
  <c r="E297" i="8"/>
  <c r="F297" i="8"/>
  <c r="E298" i="8"/>
  <c r="F298" i="8"/>
  <c r="E299" i="8"/>
  <c r="F299" i="8"/>
  <c r="E300" i="8"/>
  <c r="F300" i="8"/>
  <c r="E301" i="8"/>
  <c r="F301" i="8"/>
  <c r="E302" i="8"/>
  <c r="F302" i="8"/>
  <c r="E303" i="8"/>
  <c r="F303" i="8"/>
  <c r="E304" i="8"/>
  <c r="F304" i="8"/>
  <c r="E305" i="8"/>
  <c r="F305" i="8"/>
  <c r="E306" i="8"/>
  <c r="F306" i="8"/>
  <c r="E307" i="8"/>
  <c r="F307" i="8"/>
  <c r="E308" i="8"/>
  <c r="F308" i="8"/>
  <c r="E309" i="8"/>
  <c r="F309" i="8"/>
  <c r="E310" i="8"/>
  <c r="F310" i="8"/>
  <c r="E311" i="8"/>
  <c r="F311" i="8"/>
  <c r="E312" i="8"/>
  <c r="F312" i="8"/>
  <c r="E313" i="8"/>
  <c r="F313" i="8"/>
  <c r="E314" i="8"/>
  <c r="F314" i="8"/>
  <c r="E315" i="8"/>
  <c r="F315" i="8"/>
  <c r="E316" i="8"/>
  <c r="F316" i="8"/>
  <c r="E317" i="8"/>
  <c r="F317" i="8"/>
  <c r="E318" i="8"/>
  <c r="F318" i="8"/>
  <c r="E319" i="8"/>
  <c r="F319" i="8"/>
  <c r="E320" i="8"/>
  <c r="F320" i="8"/>
  <c r="E321" i="8"/>
  <c r="F321" i="8"/>
  <c r="E322" i="8"/>
  <c r="F322" i="8"/>
  <c r="E323" i="8"/>
  <c r="F323" i="8"/>
  <c r="E324" i="8"/>
  <c r="F324" i="8"/>
  <c r="E325" i="8"/>
  <c r="F325" i="8"/>
  <c r="E326" i="8"/>
  <c r="F326" i="8"/>
  <c r="E327" i="8"/>
  <c r="F327" i="8"/>
  <c r="E328" i="8"/>
  <c r="F328" i="8"/>
  <c r="E329" i="8"/>
  <c r="F329" i="8"/>
  <c r="E330" i="8"/>
  <c r="F330" i="8"/>
  <c r="E331" i="8"/>
  <c r="F331" i="8"/>
  <c r="E332" i="8"/>
  <c r="F332" i="8"/>
  <c r="E333" i="8"/>
  <c r="F333" i="8"/>
  <c r="E334" i="8"/>
  <c r="F334" i="8"/>
  <c r="E335" i="8"/>
  <c r="F335" i="8"/>
  <c r="E336" i="8"/>
  <c r="F336" i="8"/>
  <c r="E337" i="8"/>
  <c r="F337" i="8"/>
  <c r="E338" i="8"/>
  <c r="F338" i="8"/>
  <c r="E339" i="8"/>
  <c r="F339" i="8"/>
  <c r="E340" i="8"/>
  <c r="F340" i="8"/>
  <c r="E341" i="8"/>
  <c r="F341" i="8"/>
  <c r="E342" i="8"/>
  <c r="F342" i="8"/>
  <c r="E343" i="8"/>
  <c r="F343" i="8"/>
  <c r="E344" i="8"/>
  <c r="F344" i="8"/>
  <c r="E345" i="8"/>
  <c r="F345" i="8"/>
  <c r="E346" i="8"/>
  <c r="F346" i="8"/>
  <c r="E347" i="8"/>
  <c r="F347" i="8"/>
  <c r="E348" i="8"/>
  <c r="F348" i="8"/>
  <c r="E349" i="8"/>
  <c r="F349" i="8"/>
  <c r="E350" i="8"/>
  <c r="F350" i="8"/>
  <c r="E351" i="8"/>
  <c r="F351" i="8"/>
  <c r="E352" i="8"/>
  <c r="F352" i="8"/>
  <c r="E353" i="8"/>
  <c r="F353" i="8"/>
  <c r="E354" i="8"/>
  <c r="F354" i="8"/>
  <c r="E355" i="8"/>
  <c r="F355" i="8"/>
  <c r="E356" i="8"/>
  <c r="F356" i="8"/>
  <c r="E357" i="8"/>
  <c r="F357" i="8"/>
  <c r="E358" i="8"/>
  <c r="F358" i="8"/>
  <c r="E359" i="8"/>
  <c r="F359" i="8"/>
  <c r="E360" i="8"/>
  <c r="F360" i="8"/>
  <c r="E361" i="8"/>
  <c r="F361" i="8"/>
  <c r="E362" i="8"/>
  <c r="F362" i="8"/>
  <c r="E363" i="8"/>
  <c r="F363" i="8"/>
  <c r="E364" i="8"/>
  <c r="F364" i="8"/>
  <c r="E365" i="8"/>
  <c r="F365" i="8"/>
  <c r="E366" i="8"/>
  <c r="F366" i="8"/>
  <c r="E367" i="8"/>
  <c r="F367" i="8"/>
  <c r="E368" i="8"/>
  <c r="F368" i="8"/>
  <c r="E369" i="8"/>
  <c r="F369" i="8"/>
  <c r="E370" i="8"/>
  <c r="F370" i="8"/>
  <c r="E371" i="8"/>
  <c r="F371" i="8"/>
  <c r="E372" i="8"/>
  <c r="F372" i="8"/>
  <c r="E373" i="8"/>
  <c r="F373" i="8"/>
  <c r="E374" i="8"/>
  <c r="F374" i="8"/>
  <c r="E375" i="8"/>
  <c r="F375" i="8"/>
  <c r="E376" i="8"/>
  <c r="F376" i="8"/>
  <c r="E377" i="8"/>
  <c r="F377" i="8"/>
  <c r="E378" i="8"/>
  <c r="F378" i="8"/>
  <c r="E379" i="8"/>
  <c r="F379" i="8"/>
  <c r="E380" i="8"/>
  <c r="F380" i="8"/>
  <c r="E381" i="8"/>
  <c r="F381" i="8"/>
  <c r="E382" i="8"/>
  <c r="F382" i="8"/>
  <c r="E383" i="8"/>
  <c r="F383" i="8"/>
  <c r="E384" i="8"/>
  <c r="F384" i="8"/>
  <c r="E385" i="8"/>
  <c r="F385" i="8"/>
  <c r="E386" i="8"/>
  <c r="F386" i="8"/>
  <c r="E387" i="8"/>
  <c r="F387" i="8"/>
  <c r="E388" i="8"/>
  <c r="F388" i="8"/>
  <c r="E389" i="8"/>
  <c r="F389" i="8"/>
  <c r="E390" i="8"/>
  <c r="F390" i="8"/>
  <c r="E391" i="8"/>
  <c r="F391" i="8"/>
  <c r="E392" i="8"/>
  <c r="F392" i="8"/>
  <c r="E393" i="8"/>
  <c r="F393" i="8"/>
  <c r="E394" i="8"/>
  <c r="F394" i="8"/>
  <c r="E395" i="8"/>
  <c r="F395" i="8"/>
  <c r="E396" i="8"/>
  <c r="F396" i="8"/>
  <c r="E397" i="8"/>
  <c r="F397" i="8"/>
  <c r="E398" i="8"/>
  <c r="F398" i="8"/>
  <c r="E399" i="8"/>
  <c r="F399" i="8"/>
  <c r="E400" i="8"/>
  <c r="F400" i="8"/>
  <c r="E401" i="8"/>
  <c r="F401" i="8"/>
  <c r="E402" i="8"/>
  <c r="F402" i="8"/>
  <c r="E403" i="8"/>
  <c r="F403" i="8"/>
  <c r="E404" i="8"/>
  <c r="F404" i="8"/>
  <c r="E405" i="8"/>
  <c r="F405" i="8"/>
  <c r="E406" i="8"/>
  <c r="F406" i="8"/>
  <c r="E407" i="8"/>
  <c r="F407" i="8"/>
  <c r="E408" i="8"/>
  <c r="F408" i="8"/>
  <c r="E409" i="8"/>
  <c r="F409" i="8"/>
  <c r="E410" i="8"/>
  <c r="F410" i="8"/>
  <c r="E411" i="8"/>
  <c r="F411" i="8"/>
  <c r="E412" i="8"/>
  <c r="F412" i="8"/>
  <c r="E413" i="8"/>
  <c r="F413" i="8"/>
  <c r="E414" i="8"/>
  <c r="F414" i="8"/>
  <c r="E415" i="8"/>
  <c r="F415" i="8"/>
  <c r="E416" i="8"/>
  <c r="F416" i="8"/>
  <c r="E417" i="8"/>
  <c r="F417" i="8"/>
  <c r="E418" i="8"/>
  <c r="F418" i="8"/>
  <c r="E419" i="8"/>
  <c r="F419" i="8"/>
  <c r="E420" i="8"/>
  <c r="F420" i="8"/>
  <c r="E421" i="8"/>
  <c r="F421" i="8"/>
  <c r="E422" i="8"/>
  <c r="F422" i="8"/>
  <c r="E423" i="8"/>
  <c r="F423" i="8"/>
  <c r="E424" i="8"/>
  <c r="F424" i="8"/>
  <c r="E425" i="8"/>
  <c r="F425" i="8"/>
  <c r="E426" i="8"/>
  <c r="F426" i="8"/>
  <c r="E427" i="8"/>
  <c r="F427" i="8"/>
  <c r="E428" i="8"/>
  <c r="F428" i="8"/>
  <c r="E429" i="8"/>
  <c r="F429" i="8"/>
  <c r="E430" i="8"/>
  <c r="F430" i="8"/>
  <c r="E431" i="8"/>
  <c r="F431" i="8"/>
  <c r="E432" i="8"/>
  <c r="F432" i="8"/>
  <c r="E433" i="8"/>
  <c r="F433" i="8"/>
  <c r="E434" i="8"/>
  <c r="F434" i="8"/>
  <c r="E435" i="8"/>
  <c r="F435" i="8"/>
  <c r="E436" i="8"/>
  <c r="F436" i="8"/>
  <c r="E437" i="8"/>
  <c r="F437" i="8"/>
  <c r="E438" i="8"/>
  <c r="F438" i="8"/>
  <c r="E439" i="8"/>
  <c r="F439" i="8"/>
  <c r="E440" i="8"/>
  <c r="F440" i="8"/>
  <c r="E441" i="8"/>
  <c r="F441" i="8"/>
  <c r="E442" i="8"/>
  <c r="F442" i="8"/>
  <c r="E443" i="8"/>
  <c r="F443" i="8"/>
  <c r="E444" i="8"/>
  <c r="F444" i="8"/>
  <c r="E445" i="8"/>
  <c r="F445" i="8"/>
  <c r="E446" i="8"/>
  <c r="F446" i="8"/>
  <c r="E447" i="8"/>
  <c r="F447" i="8"/>
  <c r="E448" i="8"/>
  <c r="F448" i="8"/>
  <c r="E449" i="8"/>
  <c r="F449" i="8"/>
  <c r="E450" i="8"/>
  <c r="F450" i="8"/>
  <c r="E451" i="8"/>
  <c r="F451" i="8"/>
  <c r="E452" i="8"/>
  <c r="F452" i="8"/>
  <c r="E453" i="8"/>
  <c r="F453" i="8"/>
  <c r="E454" i="8"/>
  <c r="F454" i="8"/>
  <c r="E455" i="8"/>
  <c r="F455" i="8"/>
  <c r="E456" i="8"/>
  <c r="F456" i="8"/>
  <c r="E457" i="8"/>
  <c r="F457" i="8"/>
  <c r="E458" i="8"/>
  <c r="F458" i="8"/>
  <c r="E459" i="8"/>
  <c r="F459" i="8"/>
  <c r="E460" i="8"/>
  <c r="F460" i="8"/>
  <c r="E461" i="8"/>
  <c r="F461" i="8"/>
  <c r="E462" i="8"/>
  <c r="F462" i="8"/>
  <c r="E463" i="8"/>
  <c r="F463" i="8"/>
  <c r="E464" i="8"/>
  <c r="F464" i="8"/>
  <c r="E465" i="8"/>
  <c r="F465" i="8"/>
  <c r="E466" i="8"/>
  <c r="F466" i="8"/>
  <c r="E467" i="8"/>
  <c r="F467" i="8"/>
  <c r="E468" i="8"/>
  <c r="F468" i="8"/>
  <c r="E469" i="8"/>
  <c r="F469" i="8"/>
  <c r="E470" i="8"/>
  <c r="F470" i="8"/>
  <c r="E471" i="8"/>
  <c r="F471" i="8"/>
  <c r="E472" i="8"/>
  <c r="F472" i="8"/>
  <c r="E473" i="8"/>
  <c r="F473" i="8"/>
  <c r="E474" i="8"/>
  <c r="F474" i="8"/>
  <c r="E475" i="8"/>
  <c r="F475" i="8"/>
  <c r="E476" i="8"/>
  <c r="F476" i="8"/>
  <c r="E477" i="8"/>
  <c r="F477" i="8"/>
  <c r="E478" i="8"/>
  <c r="F478" i="8"/>
  <c r="E479" i="8"/>
  <c r="F479" i="8"/>
  <c r="E480" i="8"/>
  <c r="F480" i="8"/>
  <c r="E481" i="8"/>
  <c r="F481" i="8"/>
  <c r="E482" i="8"/>
  <c r="F482" i="8"/>
  <c r="E483" i="8"/>
  <c r="F483" i="8"/>
  <c r="E484" i="8"/>
  <c r="F484" i="8"/>
  <c r="E485" i="8"/>
  <c r="F485" i="8"/>
  <c r="E486" i="8"/>
  <c r="F486" i="8"/>
  <c r="E487" i="8"/>
  <c r="F487" i="8"/>
  <c r="E488" i="8"/>
  <c r="F488" i="8"/>
  <c r="E489" i="8"/>
  <c r="F489" i="8"/>
  <c r="E490" i="8"/>
  <c r="F490" i="8"/>
  <c r="E491" i="8"/>
  <c r="F491" i="8"/>
  <c r="E492" i="8"/>
  <c r="F492" i="8"/>
  <c r="E493" i="8"/>
  <c r="F493" i="8"/>
  <c r="E494" i="8"/>
  <c r="F494" i="8"/>
  <c r="E495" i="8"/>
  <c r="F495" i="8"/>
  <c r="E496" i="8"/>
  <c r="F496" i="8"/>
  <c r="E497" i="8"/>
  <c r="F497" i="8"/>
  <c r="E498" i="8"/>
  <c r="F498" i="8"/>
  <c r="D499" i="8"/>
  <c r="E499" i="8"/>
  <c r="F499" i="8"/>
  <c r="F4" i="8"/>
  <c r="E4" i="8"/>
  <c r="F14" i="7" l="1"/>
  <c r="F15" i="7"/>
  <c r="F13" i="7"/>
  <c r="F11" i="7"/>
  <c r="G286" i="8" s="1"/>
  <c r="F12" i="7"/>
  <c r="E14" i="7"/>
  <c r="E15" i="7"/>
  <c r="E12" i="7"/>
  <c r="E13" i="7"/>
  <c r="E11" i="7"/>
  <c r="K12" i="7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3" i="4"/>
  <c r="D4" i="3"/>
  <c r="D5" i="3"/>
  <c r="D6" i="8" s="1"/>
  <c r="D6" i="3"/>
  <c r="D7" i="3"/>
  <c r="D8" i="8" s="1"/>
  <c r="D8" i="3"/>
  <c r="D9" i="3"/>
  <c r="D10" i="8" s="1"/>
  <c r="D10" i="3"/>
  <c r="D11" i="3"/>
  <c r="D12" i="8" s="1"/>
  <c r="D12" i="3"/>
  <c r="D13" i="3"/>
  <c r="D14" i="8" s="1"/>
  <c r="D14" i="3"/>
  <c r="D15" i="3"/>
  <c r="D16" i="8" s="1"/>
  <c r="D16" i="3"/>
  <c r="D17" i="3"/>
  <c r="D18" i="8" s="1"/>
  <c r="D18" i="3"/>
  <c r="D19" i="3"/>
  <c r="D20" i="8" s="1"/>
  <c r="D20" i="3"/>
  <c r="D21" i="3"/>
  <c r="D22" i="8" s="1"/>
  <c r="D22" i="3"/>
  <c r="D23" i="3"/>
  <c r="D24" i="8" s="1"/>
  <c r="D24" i="3"/>
  <c r="D25" i="3"/>
  <c r="D26" i="8" s="1"/>
  <c r="D26" i="3"/>
  <c r="D27" i="3"/>
  <c r="D28" i="8" s="1"/>
  <c r="D28" i="3"/>
  <c r="D29" i="3"/>
  <c r="D30" i="8" s="1"/>
  <c r="D30" i="3"/>
  <c r="D31" i="3"/>
  <c r="D32" i="8" s="1"/>
  <c r="D32" i="3"/>
  <c r="D33" i="3"/>
  <c r="D34" i="8" s="1"/>
  <c r="D34" i="3"/>
  <c r="D35" i="3"/>
  <c r="D36" i="8" s="1"/>
  <c r="D36" i="3"/>
  <c r="D37" i="3"/>
  <c r="D38" i="8" s="1"/>
  <c r="D38" i="3"/>
  <c r="D39" i="3"/>
  <c r="D40" i="8" s="1"/>
  <c r="D40" i="3"/>
  <c r="D41" i="3"/>
  <c r="D42" i="8" s="1"/>
  <c r="D42" i="3"/>
  <c r="D43" i="3"/>
  <c r="D44" i="8" s="1"/>
  <c r="D44" i="3"/>
  <c r="D45" i="3"/>
  <c r="D46" i="8" s="1"/>
  <c r="D46" i="3"/>
  <c r="D47" i="3"/>
  <c r="D48" i="8" s="1"/>
  <c r="D48" i="3"/>
  <c r="D49" i="3"/>
  <c r="D50" i="8" s="1"/>
  <c r="D50" i="3"/>
  <c r="D51" i="3"/>
  <c r="D52" i="8" s="1"/>
  <c r="D52" i="3"/>
  <c r="D53" i="3"/>
  <c r="D54" i="8" s="1"/>
  <c r="D54" i="3"/>
  <c r="D55" i="3"/>
  <c r="D56" i="8" s="1"/>
  <c r="D56" i="3"/>
  <c r="D57" i="3"/>
  <c r="D58" i="8" s="1"/>
  <c r="D58" i="3"/>
  <c r="D59" i="3"/>
  <c r="D60" i="8" s="1"/>
  <c r="D60" i="3"/>
  <c r="D61" i="3"/>
  <c r="D62" i="8" s="1"/>
  <c r="D62" i="3"/>
  <c r="D63" i="3"/>
  <c r="D64" i="8" s="1"/>
  <c r="D64" i="3"/>
  <c r="D65" i="3"/>
  <c r="D66" i="8" s="1"/>
  <c r="D66" i="3"/>
  <c r="D67" i="3"/>
  <c r="D68" i="8" s="1"/>
  <c r="D68" i="3"/>
  <c r="D69" i="3"/>
  <c r="D70" i="8" s="1"/>
  <c r="D70" i="3"/>
  <c r="D71" i="3"/>
  <c r="D72" i="8" s="1"/>
  <c r="D72" i="3"/>
  <c r="D73" i="3"/>
  <c r="D74" i="8" s="1"/>
  <c r="D74" i="3"/>
  <c r="D75" i="3"/>
  <c r="D76" i="8" s="1"/>
  <c r="D76" i="3"/>
  <c r="D77" i="3"/>
  <c r="D78" i="8" s="1"/>
  <c r="D78" i="3"/>
  <c r="D79" i="3"/>
  <c r="D80" i="8" s="1"/>
  <c r="D80" i="3"/>
  <c r="D81" i="3"/>
  <c r="D82" i="8" s="1"/>
  <c r="D82" i="3"/>
  <c r="D83" i="3"/>
  <c r="D84" i="8" s="1"/>
  <c r="D84" i="3"/>
  <c r="D85" i="3"/>
  <c r="D86" i="8" s="1"/>
  <c r="D86" i="3"/>
  <c r="D87" i="3"/>
  <c r="D88" i="8" s="1"/>
  <c r="D88" i="3"/>
  <c r="D89" i="3"/>
  <c r="D90" i="8" s="1"/>
  <c r="D90" i="3"/>
  <c r="D91" i="3"/>
  <c r="D92" i="8" s="1"/>
  <c r="D92" i="3"/>
  <c r="D93" i="3"/>
  <c r="D94" i="8" s="1"/>
  <c r="D94" i="3"/>
  <c r="D95" i="3"/>
  <c r="D96" i="8" s="1"/>
  <c r="D96" i="3"/>
  <c r="D97" i="3"/>
  <c r="D98" i="8" s="1"/>
  <c r="D98" i="3"/>
  <c r="D99" i="3"/>
  <c r="D100" i="8" s="1"/>
  <c r="D100" i="3"/>
  <c r="D101" i="3"/>
  <c r="D102" i="8" s="1"/>
  <c r="D102" i="3"/>
  <c r="D103" i="3"/>
  <c r="D104" i="8" s="1"/>
  <c r="D104" i="3"/>
  <c r="D105" i="3"/>
  <c r="D106" i="8" s="1"/>
  <c r="D106" i="3"/>
  <c r="D107" i="3"/>
  <c r="D108" i="8" s="1"/>
  <c r="D108" i="3"/>
  <c r="D109" i="3"/>
  <c r="D110" i="8" s="1"/>
  <c r="D110" i="3"/>
  <c r="D111" i="3"/>
  <c r="D112" i="8" s="1"/>
  <c r="D112" i="3"/>
  <c r="D113" i="3"/>
  <c r="D114" i="8" s="1"/>
  <c r="D114" i="3"/>
  <c r="D115" i="3"/>
  <c r="D116" i="8" s="1"/>
  <c r="D116" i="3"/>
  <c r="D117" i="3"/>
  <c r="D118" i="8" s="1"/>
  <c r="D118" i="3"/>
  <c r="D119" i="3"/>
  <c r="D120" i="8" s="1"/>
  <c r="D120" i="3"/>
  <c r="D121" i="3"/>
  <c r="D122" i="8" s="1"/>
  <c r="D122" i="3"/>
  <c r="D123" i="3"/>
  <c r="D124" i="8" s="1"/>
  <c r="D124" i="3"/>
  <c r="D125" i="3"/>
  <c r="D126" i="8" s="1"/>
  <c r="D126" i="3"/>
  <c r="D127" i="3"/>
  <c r="D128" i="8" s="1"/>
  <c r="D128" i="3"/>
  <c r="D129" i="3"/>
  <c r="D130" i="8" s="1"/>
  <c r="D130" i="3"/>
  <c r="D131" i="3"/>
  <c r="D132" i="8" s="1"/>
  <c r="D132" i="3"/>
  <c r="D133" i="3"/>
  <c r="D134" i="8" s="1"/>
  <c r="D134" i="3"/>
  <c r="D135" i="3"/>
  <c r="D136" i="8" s="1"/>
  <c r="D136" i="3"/>
  <c r="D137" i="3"/>
  <c r="D138" i="8" s="1"/>
  <c r="D138" i="3"/>
  <c r="D139" i="3"/>
  <c r="D140" i="8" s="1"/>
  <c r="D140" i="3"/>
  <c r="D141" i="3"/>
  <c r="D142" i="8" s="1"/>
  <c r="D142" i="3"/>
  <c r="D143" i="3"/>
  <c r="D144" i="8" s="1"/>
  <c r="D144" i="3"/>
  <c r="D145" i="3"/>
  <c r="D146" i="8" s="1"/>
  <c r="D146" i="3"/>
  <c r="D147" i="3"/>
  <c r="D148" i="8" s="1"/>
  <c r="D148" i="3"/>
  <c r="D149" i="3"/>
  <c r="D150" i="8" s="1"/>
  <c r="D150" i="3"/>
  <c r="D151" i="3"/>
  <c r="D152" i="8" s="1"/>
  <c r="D152" i="3"/>
  <c r="D153" i="3"/>
  <c r="D154" i="8" s="1"/>
  <c r="D154" i="3"/>
  <c r="D155" i="3"/>
  <c r="D156" i="8" s="1"/>
  <c r="D156" i="3"/>
  <c r="D157" i="3"/>
  <c r="D158" i="8" s="1"/>
  <c r="D158" i="3"/>
  <c r="D159" i="3"/>
  <c r="D160" i="8" s="1"/>
  <c r="D160" i="3"/>
  <c r="D161" i="3"/>
  <c r="D162" i="8" s="1"/>
  <c r="D162" i="3"/>
  <c r="D163" i="3"/>
  <c r="D164" i="8" s="1"/>
  <c r="D164" i="3"/>
  <c r="D165" i="3"/>
  <c r="D166" i="8" s="1"/>
  <c r="D166" i="3"/>
  <c r="D167" i="3"/>
  <c r="D168" i="8" s="1"/>
  <c r="D168" i="3"/>
  <c r="D169" i="3"/>
  <c r="D170" i="8" s="1"/>
  <c r="D170" i="3"/>
  <c r="D171" i="3"/>
  <c r="D172" i="8" s="1"/>
  <c r="D172" i="3"/>
  <c r="D173" i="3"/>
  <c r="D174" i="8" s="1"/>
  <c r="D174" i="3"/>
  <c r="D175" i="3"/>
  <c r="D176" i="8" s="1"/>
  <c r="D176" i="3"/>
  <c r="D177" i="3"/>
  <c r="D178" i="8" s="1"/>
  <c r="D178" i="3"/>
  <c r="D179" i="3"/>
  <c r="D180" i="8" s="1"/>
  <c r="D180" i="3"/>
  <c r="D181" i="3"/>
  <c r="D182" i="8" s="1"/>
  <c r="D182" i="3"/>
  <c r="D183" i="3"/>
  <c r="D184" i="8" s="1"/>
  <c r="D184" i="3"/>
  <c r="D185" i="3"/>
  <c r="D186" i="8" s="1"/>
  <c r="D186" i="3"/>
  <c r="D187" i="3"/>
  <c r="D188" i="8" s="1"/>
  <c r="D188" i="3"/>
  <c r="D189" i="3"/>
  <c r="D190" i="8" s="1"/>
  <c r="D190" i="3"/>
  <c r="D191" i="3"/>
  <c r="D192" i="8" s="1"/>
  <c r="D192" i="3"/>
  <c r="D193" i="3"/>
  <c r="D194" i="8" s="1"/>
  <c r="D194" i="3"/>
  <c r="D195" i="3"/>
  <c r="D196" i="8" s="1"/>
  <c r="D196" i="3"/>
  <c r="D197" i="3"/>
  <c r="D198" i="8" s="1"/>
  <c r="D198" i="3"/>
  <c r="D199" i="3"/>
  <c r="D200" i="8" s="1"/>
  <c r="D200" i="3"/>
  <c r="D201" i="3"/>
  <c r="D202" i="8" s="1"/>
  <c r="D202" i="3"/>
  <c r="D203" i="3"/>
  <c r="D204" i="8" s="1"/>
  <c r="D204" i="3"/>
  <c r="D205" i="3"/>
  <c r="D206" i="8" s="1"/>
  <c r="D206" i="3"/>
  <c r="D207" i="3"/>
  <c r="D208" i="8" s="1"/>
  <c r="D208" i="3"/>
  <c r="D209" i="3"/>
  <c r="D210" i="8" s="1"/>
  <c r="D210" i="3"/>
  <c r="D211" i="3"/>
  <c r="D212" i="8" s="1"/>
  <c r="D212" i="3"/>
  <c r="D213" i="3"/>
  <c r="D214" i="8" s="1"/>
  <c r="D214" i="3"/>
  <c r="D215" i="3"/>
  <c r="D216" i="8" s="1"/>
  <c r="D216" i="3"/>
  <c r="D217" i="3"/>
  <c r="D218" i="8" s="1"/>
  <c r="D218" i="3"/>
  <c r="D219" i="3"/>
  <c r="D220" i="8" s="1"/>
  <c r="D220" i="3"/>
  <c r="D221" i="3"/>
  <c r="D222" i="8" s="1"/>
  <c r="D222" i="3"/>
  <c r="D223" i="3"/>
  <c r="D224" i="8" s="1"/>
  <c r="D224" i="3"/>
  <c r="D225" i="3"/>
  <c r="D226" i="8" s="1"/>
  <c r="D226" i="3"/>
  <c r="D227" i="3"/>
  <c r="D228" i="8" s="1"/>
  <c r="D228" i="3"/>
  <c r="D229" i="3"/>
  <c r="D230" i="8" s="1"/>
  <c r="D230" i="3"/>
  <c r="D231" i="3"/>
  <c r="D232" i="8" s="1"/>
  <c r="D232" i="3"/>
  <c r="D233" i="3"/>
  <c r="D234" i="8" s="1"/>
  <c r="D234" i="3"/>
  <c r="D235" i="3"/>
  <c r="D236" i="8" s="1"/>
  <c r="D236" i="3"/>
  <c r="D237" i="3"/>
  <c r="D238" i="8" s="1"/>
  <c r="D238" i="3"/>
  <c r="D239" i="3"/>
  <c r="D240" i="8" s="1"/>
  <c r="D240" i="3"/>
  <c r="D241" i="3"/>
  <c r="D242" i="8" s="1"/>
  <c r="D242" i="3"/>
  <c r="D243" i="3"/>
  <c r="D244" i="8" s="1"/>
  <c r="D244" i="3"/>
  <c r="D245" i="3"/>
  <c r="D246" i="8" s="1"/>
  <c r="D246" i="3"/>
  <c r="D247" i="3"/>
  <c r="D248" i="8" s="1"/>
  <c r="D248" i="3"/>
  <c r="D249" i="3"/>
  <c r="D250" i="8" s="1"/>
  <c r="D250" i="3"/>
  <c r="D251" i="3"/>
  <c r="D252" i="8" s="1"/>
  <c r="D252" i="3"/>
  <c r="D253" i="3"/>
  <c r="D254" i="8" s="1"/>
  <c r="D254" i="3"/>
  <c r="D255" i="3"/>
  <c r="D256" i="8" s="1"/>
  <c r="D256" i="3"/>
  <c r="D257" i="3"/>
  <c r="D258" i="8" s="1"/>
  <c r="D258" i="3"/>
  <c r="D259" i="3"/>
  <c r="D260" i="8" s="1"/>
  <c r="D260" i="3"/>
  <c r="D261" i="3"/>
  <c r="D262" i="8" s="1"/>
  <c r="D262" i="3"/>
  <c r="D263" i="3"/>
  <c r="D264" i="8" s="1"/>
  <c r="D264" i="3"/>
  <c r="D265" i="3"/>
  <c r="D266" i="8" s="1"/>
  <c r="D266" i="3"/>
  <c r="D267" i="3"/>
  <c r="D268" i="8" s="1"/>
  <c r="D268" i="3"/>
  <c r="D269" i="3"/>
  <c r="D270" i="8" s="1"/>
  <c r="D270" i="3"/>
  <c r="D271" i="3"/>
  <c r="D272" i="8" s="1"/>
  <c r="D272" i="3"/>
  <c r="D273" i="3"/>
  <c r="D274" i="8" s="1"/>
  <c r="D274" i="3"/>
  <c r="D275" i="3"/>
  <c r="D276" i="8" s="1"/>
  <c r="D276" i="3"/>
  <c r="D277" i="3"/>
  <c r="D278" i="8" s="1"/>
  <c r="D278" i="3"/>
  <c r="D279" i="3"/>
  <c r="D280" i="8" s="1"/>
  <c r="D280" i="3"/>
  <c r="D281" i="3"/>
  <c r="D282" i="8" s="1"/>
  <c r="D282" i="3"/>
  <c r="D283" i="3"/>
  <c r="D284" i="8" s="1"/>
  <c r="D284" i="3"/>
  <c r="D285" i="3"/>
  <c r="D286" i="8" s="1"/>
  <c r="D286" i="3"/>
  <c r="D287" i="3"/>
  <c r="D288" i="8" s="1"/>
  <c r="D288" i="3"/>
  <c r="D289" i="3"/>
  <c r="D290" i="8" s="1"/>
  <c r="D290" i="3"/>
  <c r="D291" i="3"/>
  <c r="D292" i="8" s="1"/>
  <c r="D292" i="3"/>
  <c r="D293" i="3"/>
  <c r="D294" i="8" s="1"/>
  <c r="D294" i="3"/>
  <c r="D295" i="3"/>
  <c r="D296" i="8" s="1"/>
  <c r="D296" i="3"/>
  <c r="D297" i="3"/>
  <c r="D298" i="8" s="1"/>
  <c r="D298" i="3"/>
  <c r="D299" i="3"/>
  <c r="D300" i="8" s="1"/>
  <c r="D300" i="3"/>
  <c r="D301" i="3"/>
  <c r="D302" i="8" s="1"/>
  <c r="D302" i="3"/>
  <c r="D303" i="3"/>
  <c r="D304" i="8" s="1"/>
  <c r="D304" i="3"/>
  <c r="D305" i="3"/>
  <c r="D306" i="8" s="1"/>
  <c r="D306" i="3"/>
  <c r="D307" i="3"/>
  <c r="D308" i="8" s="1"/>
  <c r="D308" i="3"/>
  <c r="D309" i="3"/>
  <c r="D310" i="8" s="1"/>
  <c r="D310" i="3"/>
  <c r="D311" i="3"/>
  <c r="D312" i="8" s="1"/>
  <c r="D312" i="3"/>
  <c r="D313" i="3"/>
  <c r="D314" i="8" s="1"/>
  <c r="D314" i="3"/>
  <c r="D315" i="3"/>
  <c r="D316" i="8" s="1"/>
  <c r="D316" i="3"/>
  <c r="D317" i="3"/>
  <c r="D318" i="8" s="1"/>
  <c r="D318" i="3"/>
  <c r="D319" i="3"/>
  <c r="D320" i="8" s="1"/>
  <c r="D320" i="3"/>
  <c r="D321" i="3"/>
  <c r="D322" i="8" s="1"/>
  <c r="D322" i="3"/>
  <c r="D323" i="3"/>
  <c r="D324" i="8" s="1"/>
  <c r="D324" i="3"/>
  <c r="D325" i="3"/>
  <c r="D326" i="8" s="1"/>
  <c r="D326" i="3"/>
  <c r="D327" i="3"/>
  <c r="D328" i="8" s="1"/>
  <c r="D328" i="3"/>
  <c r="D329" i="3"/>
  <c r="D330" i="8" s="1"/>
  <c r="D330" i="3"/>
  <c r="D331" i="3"/>
  <c r="D332" i="8" s="1"/>
  <c r="D332" i="3"/>
  <c r="D333" i="3"/>
  <c r="D334" i="8" s="1"/>
  <c r="D334" i="3"/>
  <c r="D335" i="3"/>
  <c r="D336" i="8" s="1"/>
  <c r="D336" i="3"/>
  <c r="D337" i="3"/>
  <c r="D338" i="8" s="1"/>
  <c r="D338" i="3"/>
  <c r="D339" i="3"/>
  <c r="D340" i="8" s="1"/>
  <c r="D340" i="3"/>
  <c r="D341" i="3"/>
  <c r="D342" i="8" s="1"/>
  <c r="D342" i="3"/>
  <c r="D343" i="3"/>
  <c r="D344" i="8" s="1"/>
  <c r="D344" i="3"/>
  <c r="D345" i="3"/>
  <c r="D346" i="8" s="1"/>
  <c r="D346" i="3"/>
  <c r="D347" i="3"/>
  <c r="D348" i="8" s="1"/>
  <c r="D348" i="3"/>
  <c r="D349" i="3"/>
  <c r="D350" i="8" s="1"/>
  <c r="D350" i="3"/>
  <c r="D351" i="3"/>
  <c r="D352" i="8" s="1"/>
  <c r="D352" i="3"/>
  <c r="D353" i="3"/>
  <c r="D354" i="8" s="1"/>
  <c r="D354" i="3"/>
  <c r="D355" i="3"/>
  <c r="D356" i="8" s="1"/>
  <c r="D356" i="3"/>
  <c r="D357" i="3"/>
  <c r="D358" i="8" s="1"/>
  <c r="D358" i="3"/>
  <c r="D359" i="3"/>
  <c r="D360" i="8" s="1"/>
  <c r="D360" i="3"/>
  <c r="D361" i="3"/>
  <c r="D362" i="8" s="1"/>
  <c r="D362" i="3"/>
  <c r="D363" i="3"/>
  <c r="D364" i="8" s="1"/>
  <c r="D364" i="3"/>
  <c r="D365" i="3"/>
  <c r="D366" i="8" s="1"/>
  <c r="D366" i="3"/>
  <c r="D367" i="3"/>
  <c r="D368" i="8" s="1"/>
  <c r="D368" i="3"/>
  <c r="D369" i="3"/>
  <c r="D370" i="8" s="1"/>
  <c r="D370" i="3"/>
  <c r="D371" i="3"/>
  <c r="D372" i="8" s="1"/>
  <c r="D372" i="3"/>
  <c r="D373" i="3"/>
  <c r="D374" i="8" s="1"/>
  <c r="D374" i="3"/>
  <c r="D375" i="3"/>
  <c r="D376" i="8" s="1"/>
  <c r="D376" i="3"/>
  <c r="D377" i="3"/>
  <c r="D378" i="8" s="1"/>
  <c r="D378" i="3"/>
  <c r="D379" i="3"/>
  <c r="D380" i="8" s="1"/>
  <c r="D380" i="3"/>
  <c r="D381" i="3"/>
  <c r="D382" i="8" s="1"/>
  <c r="D382" i="3"/>
  <c r="D383" i="3"/>
  <c r="D384" i="8" s="1"/>
  <c r="D384" i="3"/>
  <c r="D385" i="3"/>
  <c r="D386" i="8" s="1"/>
  <c r="D386" i="3"/>
  <c r="D387" i="3"/>
  <c r="D388" i="8" s="1"/>
  <c r="D388" i="3"/>
  <c r="D389" i="3"/>
  <c r="D390" i="8" s="1"/>
  <c r="D390" i="3"/>
  <c r="D391" i="3"/>
  <c r="D392" i="8" s="1"/>
  <c r="D392" i="3"/>
  <c r="D393" i="3"/>
  <c r="D394" i="8" s="1"/>
  <c r="D394" i="3"/>
  <c r="D395" i="3"/>
  <c r="D396" i="8" s="1"/>
  <c r="D396" i="3"/>
  <c r="D397" i="3"/>
  <c r="D398" i="8" s="1"/>
  <c r="D398" i="3"/>
  <c r="D399" i="3"/>
  <c r="D400" i="8" s="1"/>
  <c r="D400" i="3"/>
  <c r="D401" i="3"/>
  <c r="D402" i="8" s="1"/>
  <c r="D402" i="3"/>
  <c r="D403" i="3"/>
  <c r="D404" i="8" s="1"/>
  <c r="D404" i="3"/>
  <c r="D405" i="3"/>
  <c r="D406" i="8" s="1"/>
  <c r="D406" i="3"/>
  <c r="D407" i="3"/>
  <c r="D408" i="8" s="1"/>
  <c r="D408" i="3"/>
  <c r="D409" i="3"/>
  <c r="D410" i="8" s="1"/>
  <c r="D410" i="3"/>
  <c r="D411" i="3"/>
  <c r="D412" i="8" s="1"/>
  <c r="D412" i="3"/>
  <c r="D413" i="3"/>
  <c r="D414" i="8" s="1"/>
  <c r="D414" i="3"/>
  <c r="D415" i="3"/>
  <c r="D416" i="8" s="1"/>
  <c r="D416" i="3"/>
  <c r="D417" i="3"/>
  <c r="D418" i="8" s="1"/>
  <c r="D418" i="3"/>
  <c r="D419" i="3"/>
  <c r="D420" i="8" s="1"/>
  <c r="D420" i="3"/>
  <c r="D421" i="3"/>
  <c r="D422" i="8" s="1"/>
  <c r="D422" i="3"/>
  <c r="D423" i="3"/>
  <c r="D424" i="8" s="1"/>
  <c r="D424" i="3"/>
  <c r="D425" i="3"/>
  <c r="D426" i="8" s="1"/>
  <c r="D426" i="3"/>
  <c r="D427" i="3"/>
  <c r="D428" i="8" s="1"/>
  <c r="D428" i="3"/>
  <c r="D429" i="3"/>
  <c r="D430" i="8" s="1"/>
  <c r="D430" i="3"/>
  <c r="D431" i="3"/>
  <c r="D432" i="8" s="1"/>
  <c r="D432" i="3"/>
  <c r="D433" i="3"/>
  <c r="D434" i="8" s="1"/>
  <c r="D434" i="3"/>
  <c r="D435" i="3"/>
  <c r="D436" i="8" s="1"/>
  <c r="D436" i="3"/>
  <c r="D437" i="3"/>
  <c r="D438" i="8" s="1"/>
  <c r="D438" i="3"/>
  <c r="D439" i="3"/>
  <c r="D440" i="8" s="1"/>
  <c r="D440" i="3"/>
  <c r="D441" i="3"/>
  <c r="D442" i="8" s="1"/>
  <c r="D442" i="3"/>
  <c r="D443" i="3"/>
  <c r="D444" i="8" s="1"/>
  <c r="D444" i="3"/>
  <c r="D445" i="3"/>
  <c r="D446" i="8" s="1"/>
  <c r="D446" i="3"/>
  <c r="D447" i="3"/>
  <c r="D448" i="8" s="1"/>
  <c r="D448" i="3"/>
  <c r="D449" i="3"/>
  <c r="D450" i="8" s="1"/>
  <c r="D450" i="3"/>
  <c r="D451" i="3"/>
  <c r="D452" i="8" s="1"/>
  <c r="D452" i="3"/>
  <c r="D453" i="3"/>
  <c r="D454" i="8" s="1"/>
  <c r="D454" i="3"/>
  <c r="D455" i="3"/>
  <c r="D456" i="8" s="1"/>
  <c r="D456" i="3"/>
  <c r="D457" i="3"/>
  <c r="D458" i="8" s="1"/>
  <c r="D458" i="3"/>
  <c r="D459" i="3"/>
  <c r="D460" i="8" s="1"/>
  <c r="D460" i="3"/>
  <c r="D461" i="3"/>
  <c r="D462" i="8" s="1"/>
  <c r="D462" i="3"/>
  <c r="D463" i="3"/>
  <c r="D464" i="8" s="1"/>
  <c r="D464" i="3"/>
  <c r="D465" i="3"/>
  <c r="D466" i="8" s="1"/>
  <c r="D466" i="3"/>
  <c r="D467" i="3"/>
  <c r="D468" i="8" s="1"/>
  <c r="D468" i="3"/>
  <c r="D469" i="3"/>
  <c r="D470" i="8" s="1"/>
  <c r="D470" i="3"/>
  <c r="D471" i="3"/>
  <c r="D472" i="8" s="1"/>
  <c r="D472" i="3"/>
  <c r="D473" i="3"/>
  <c r="D474" i="8" s="1"/>
  <c r="D474" i="3"/>
  <c r="D475" i="3"/>
  <c r="D476" i="8" s="1"/>
  <c r="D476" i="3"/>
  <c r="D477" i="3"/>
  <c r="D478" i="8" s="1"/>
  <c r="D478" i="3"/>
  <c r="D479" i="3"/>
  <c r="D480" i="8" s="1"/>
  <c r="D480" i="3"/>
  <c r="D481" i="3"/>
  <c r="D482" i="8" s="1"/>
  <c r="D482" i="3"/>
  <c r="D483" i="3"/>
  <c r="D484" i="8" s="1"/>
  <c r="D484" i="3"/>
  <c r="D485" i="3"/>
  <c r="D486" i="8" s="1"/>
  <c r="D486" i="3"/>
  <c r="D487" i="3"/>
  <c r="D488" i="8" s="1"/>
  <c r="D488" i="3"/>
  <c r="D489" i="3"/>
  <c r="D490" i="8" s="1"/>
  <c r="D490" i="3"/>
  <c r="D491" i="3"/>
  <c r="D492" i="8" s="1"/>
  <c r="D492" i="3"/>
  <c r="D493" i="3"/>
  <c r="D494" i="8" s="1"/>
  <c r="D494" i="3"/>
  <c r="D495" i="3"/>
  <c r="D496" i="8" s="1"/>
  <c r="D496" i="3"/>
  <c r="D497" i="3"/>
  <c r="D498" i="8" s="1"/>
  <c r="D3" i="3"/>
  <c r="G94" i="8" l="1"/>
  <c r="G62" i="8"/>
  <c r="G190" i="8"/>
  <c r="G222" i="8"/>
  <c r="G126" i="8"/>
  <c r="G254" i="8"/>
  <c r="G30" i="8"/>
  <c r="G158" i="8"/>
  <c r="L12" i="7"/>
  <c r="G499" i="8"/>
  <c r="G473" i="8"/>
  <c r="G445" i="8"/>
  <c r="G413" i="8"/>
  <c r="G381" i="8"/>
  <c r="G353" i="8"/>
  <c r="G325" i="8"/>
  <c r="G289" i="8"/>
  <c r="G259" i="8"/>
  <c r="G233" i="8"/>
  <c r="G205" i="8"/>
  <c r="G193" i="8"/>
  <c r="G185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37" i="8"/>
  <c r="G29" i="8"/>
  <c r="G21" i="8"/>
  <c r="G13" i="8"/>
  <c r="G5" i="8"/>
  <c r="G475" i="8"/>
  <c r="G453" i="8"/>
  <c r="G431" i="8"/>
  <c r="G409" i="8"/>
  <c r="G387" i="8"/>
  <c r="G365" i="8"/>
  <c r="G343" i="8"/>
  <c r="G323" i="8"/>
  <c r="G301" i="8"/>
  <c r="G281" i="8"/>
  <c r="G257" i="8"/>
  <c r="G235" i="8"/>
  <c r="G215" i="8"/>
  <c r="G497" i="8"/>
  <c r="G477" i="8"/>
  <c r="G455" i="8"/>
  <c r="G433" i="8"/>
  <c r="G411" i="8"/>
  <c r="G391" i="8"/>
  <c r="G369" i="8"/>
  <c r="G345" i="8"/>
  <c r="G321" i="8"/>
  <c r="G303" i="8"/>
  <c r="G283" i="8"/>
  <c r="G261" i="8"/>
  <c r="G237" i="8"/>
  <c r="G213" i="8"/>
  <c r="G4" i="8"/>
  <c r="G492" i="8"/>
  <c r="G484" i="8"/>
  <c r="G476" i="8"/>
  <c r="G468" i="8"/>
  <c r="G460" i="8"/>
  <c r="G452" i="8"/>
  <c r="G444" i="8"/>
  <c r="G436" i="8"/>
  <c r="G428" i="8"/>
  <c r="G420" i="8"/>
  <c r="G412" i="8"/>
  <c r="G404" i="8"/>
  <c r="G396" i="8"/>
  <c r="G388" i="8"/>
  <c r="G380" i="8"/>
  <c r="G372" i="8"/>
  <c r="G364" i="8"/>
  <c r="G356" i="8"/>
  <c r="G348" i="8"/>
  <c r="G340" i="8"/>
  <c r="G332" i="8"/>
  <c r="G324" i="8"/>
  <c r="G316" i="8"/>
  <c r="G308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172" i="8"/>
  <c r="G164" i="8"/>
  <c r="G156" i="8"/>
  <c r="G148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12" i="8"/>
  <c r="G495" i="8"/>
  <c r="G467" i="8"/>
  <c r="G435" i="8"/>
  <c r="G407" i="8"/>
  <c r="G373" i="8"/>
  <c r="G347" i="8"/>
  <c r="G315" i="8"/>
  <c r="G279" i="8"/>
  <c r="G251" i="8"/>
  <c r="G223" i="8"/>
  <c r="G203" i="8"/>
  <c r="G191" i="8"/>
  <c r="G179" i="8"/>
  <c r="G171" i="8"/>
  <c r="G163" i="8"/>
  <c r="G155" i="8"/>
  <c r="G147" i="8"/>
  <c r="G139" i="8"/>
  <c r="G131" i="8"/>
  <c r="G123" i="8"/>
  <c r="G115" i="8"/>
  <c r="G107" i="8"/>
  <c r="G99" i="8"/>
  <c r="G91" i="8"/>
  <c r="G83" i="8"/>
  <c r="G75" i="8"/>
  <c r="G67" i="8"/>
  <c r="G59" i="8"/>
  <c r="G51" i="8"/>
  <c r="G43" i="8"/>
  <c r="G35" i="8"/>
  <c r="G27" i="8"/>
  <c r="G19" i="8"/>
  <c r="G11" i="8"/>
  <c r="G493" i="8"/>
  <c r="G471" i="8"/>
  <c r="G447" i="8"/>
  <c r="G425" i="8"/>
  <c r="G403" i="8"/>
  <c r="G383" i="8"/>
  <c r="G361" i="8"/>
  <c r="G339" i="8"/>
  <c r="G319" i="8"/>
  <c r="G297" i="8"/>
  <c r="G275" i="8"/>
  <c r="G253" i="8"/>
  <c r="G229" i="8"/>
  <c r="G207" i="8"/>
  <c r="G491" i="8"/>
  <c r="G469" i="8"/>
  <c r="G449" i="8"/>
  <c r="G427" i="8"/>
  <c r="G405" i="8"/>
  <c r="G385" i="8"/>
  <c r="G363" i="8"/>
  <c r="G341" i="8"/>
  <c r="G317" i="8"/>
  <c r="G295" i="8"/>
  <c r="G277" i="8"/>
  <c r="G255" i="8"/>
  <c r="G231" i="8"/>
  <c r="G209" i="8"/>
  <c r="G498" i="8"/>
  <c r="G490" i="8"/>
  <c r="G482" i="8"/>
  <c r="G474" i="8"/>
  <c r="G466" i="8"/>
  <c r="G458" i="8"/>
  <c r="G450" i="8"/>
  <c r="G442" i="8"/>
  <c r="G434" i="8"/>
  <c r="G426" i="8"/>
  <c r="G418" i="8"/>
  <c r="G410" i="8"/>
  <c r="G402" i="8"/>
  <c r="G394" i="8"/>
  <c r="G386" i="8"/>
  <c r="G378" i="8"/>
  <c r="G370" i="8"/>
  <c r="G362" i="8"/>
  <c r="G354" i="8"/>
  <c r="G346" i="8"/>
  <c r="G338" i="8"/>
  <c r="G330" i="8"/>
  <c r="G322" i="8"/>
  <c r="G314" i="8"/>
  <c r="G306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G58" i="8"/>
  <c r="G50" i="8"/>
  <c r="G42" i="8"/>
  <c r="G34" i="8"/>
  <c r="G26" i="8"/>
  <c r="G18" i="8"/>
  <c r="G10" i="8"/>
  <c r="G487" i="8"/>
  <c r="G457" i="8"/>
  <c r="G429" i="8"/>
  <c r="G397" i="8"/>
  <c r="G367" i="8"/>
  <c r="G337" i="8"/>
  <c r="G309" i="8"/>
  <c r="G273" i="8"/>
  <c r="G245" i="8"/>
  <c r="G217" i="8"/>
  <c r="G197" i="8"/>
  <c r="G189" i="8"/>
  <c r="G177" i="8"/>
  <c r="G169" i="8"/>
  <c r="G161" i="8"/>
  <c r="G153" i="8"/>
  <c r="G145" i="8"/>
  <c r="G137" i="8"/>
  <c r="G129" i="8"/>
  <c r="G121" i="8"/>
  <c r="G113" i="8"/>
  <c r="G105" i="8"/>
  <c r="G97" i="8"/>
  <c r="G89" i="8"/>
  <c r="G81" i="8"/>
  <c r="G73" i="8"/>
  <c r="G65" i="8"/>
  <c r="G57" i="8"/>
  <c r="G49" i="8"/>
  <c r="G41" i="8"/>
  <c r="G33" i="8"/>
  <c r="G25" i="8"/>
  <c r="G17" i="8"/>
  <c r="G9" i="8"/>
  <c r="G489" i="8"/>
  <c r="G465" i="8"/>
  <c r="G441" i="8"/>
  <c r="G421" i="8"/>
  <c r="G399" i="8"/>
  <c r="G377" i="8"/>
  <c r="G357" i="8"/>
  <c r="G333" i="8"/>
  <c r="G313" i="8"/>
  <c r="G293" i="8"/>
  <c r="G269" i="8"/>
  <c r="G249" i="8"/>
  <c r="G225" i="8"/>
  <c r="G201" i="8"/>
  <c r="G485" i="8"/>
  <c r="G463" i="8"/>
  <c r="G443" i="8"/>
  <c r="G423" i="8"/>
  <c r="G401" i="8"/>
  <c r="G379" i="8"/>
  <c r="G355" i="8"/>
  <c r="G335" i="8"/>
  <c r="G311" i="8"/>
  <c r="G291" i="8"/>
  <c r="G271" i="8"/>
  <c r="G247" i="8"/>
  <c r="G227" i="8"/>
  <c r="G199" i="8"/>
  <c r="G496" i="8"/>
  <c r="G488" i="8"/>
  <c r="G480" i="8"/>
  <c r="G472" i="8"/>
  <c r="G464" i="8"/>
  <c r="G456" i="8"/>
  <c r="G448" i="8"/>
  <c r="G440" i="8"/>
  <c r="G432" i="8"/>
  <c r="G424" i="8"/>
  <c r="G416" i="8"/>
  <c r="G408" i="8"/>
  <c r="G400" i="8"/>
  <c r="G392" i="8"/>
  <c r="G384" i="8"/>
  <c r="G376" i="8"/>
  <c r="G368" i="8"/>
  <c r="G360" i="8"/>
  <c r="G352" i="8"/>
  <c r="G344" i="8"/>
  <c r="G336" i="8"/>
  <c r="G328" i="8"/>
  <c r="G320" i="8"/>
  <c r="G312" i="8"/>
  <c r="G304" i="8"/>
  <c r="G296" i="8"/>
  <c r="G288" i="8"/>
  <c r="G280" i="8"/>
  <c r="G272" i="8"/>
  <c r="G264" i="8"/>
  <c r="G256" i="8"/>
  <c r="G248" i="8"/>
  <c r="G240" i="8"/>
  <c r="G232" i="8"/>
  <c r="G224" i="8"/>
  <c r="G216" i="8"/>
  <c r="G208" i="8"/>
  <c r="G200" i="8"/>
  <c r="G192" i="8"/>
  <c r="G184" i="8"/>
  <c r="G176" i="8"/>
  <c r="G168" i="8"/>
  <c r="G160" i="8"/>
  <c r="G152" i="8"/>
  <c r="G144" i="8"/>
  <c r="G136" i="8"/>
  <c r="G128" i="8"/>
  <c r="G120" i="8"/>
  <c r="G112" i="8"/>
  <c r="G104" i="8"/>
  <c r="G96" i="8"/>
  <c r="G88" i="8"/>
  <c r="G80" i="8"/>
  <c r="G72" i="8"/>
  <c r="G64" i="8"/>
  <c r="G56" i="8"/>
  <c r="G48" i="8"/>
  <c r="G40" i="8"/>
  <c r="G32" i="8"/>
  <c r="G24" i="8"/>
  <c r="G16" i="8"/>
  <c r="G8" i="8"/>
  <c r="G479" i="8"/>
  <c r="G451" i="8"/>
  <c r="G419" i="8"/>
  <c r="G389" i="8"/>
  <c r="G359" i="8"/>
  <c r="G331" i="8"/>
  <c r="G299" i="8"/>
  <c r="G267" i="8"/>
  <c r="G239" i="8"/>
  <c r="G211" i="8"/>
  <c r="G195" i="8"/>
  <c r="G187" i="8"/>
  <c r="G175" i="8"/>
  <c r="G167" i="8"/>
  <c r="G159" i="8"/>
  <c r="G151" i="8"/>
  <c r="G143" i="8"/>
  <c r="G135" i="8"/>
  <c r="G127" i="8"/>
  <c r="G119" i="8"/>
  <c r="G111" i="8"/>
  <c r="G103" i="8"/>
  <c r="G95" i="8"/>
  <c r="G87" i="8"/>
  <c r="G79" i="8"/>
  <c r="G71" i="8"/>
  <c r="G63" i="8"/>
  <c r="G55" i="8"/>
  <c r="G47" i="8"/>
  <c r="G39" i="8"/>
  <c r="G31" i="8"/>
  <c r="G23" i="8"/>
  <c r="G15" i="8"/>
  <c r="G7" i="8"/>
  <c r="G483" i="8"/>
  <c r="G461" i="8"/>
  <c r="G437" i="8"/>
  <c r="G415" i="8"/>
  <c r="G393" i="8"/>
  <c r="G371" i="8"/>
  <c r="G351" i="8"/>
  <c r="G329" i="8"/>
  <c r="G305" i="8"/>
  <c r="G287" i="8"/>
  <c r="G263" i="8"/>
  <c r="G241" i="8"/>
  <c r="G221" i="8"/>
  <c r="G183" i="8"/>
  <c r="G481" i="8"/>
  <c r="G459" i="8"/>
  <c r="G439" i="8"/>
  <c r="G417" i="8"/>
  <c r="G395" i="8"/>
  <c r="G375" i="8"/>
  <c r="G349" i="8"/>
  <c r="G327" i="8"/>
  <c r="G307" i="8"/>
  <c r="G285" i="8"/>
  <c r="G265" i="8"/>
  <c r="G243" i="8"/>
  <c r="G219" i="8"/>
  <c r="G181" i="8"/>
  <c r="G494" i="8"/>
  <c r="G486" i="8"/>
  <c r="G478" i="8"/>
  <c r="G470" i="8"/>
  <c r="G462" i="8"/>
  <c r="G454" i="8"/>
  <c r="G446" i="8"/>
  <c r="G438" i="8"/>
  <c r="G430" i="8"/>
  <c r="G422" i="8"/>
  <c r="G414" i="8"/>
  <c r="G406" i="8"/>
  <c r="G398" i="8"/>
  <c r="G390" i="8"/>
  <c r="G382" i="8"/>
  <c r="G374" i="8"/>
  <c r="G366" i="8"/>
  <c r="G358" i="8"/>
  <c r="G350" i="8"/>
  <c r="G342" i="8"/>
  <c r="G334" i="8"/>
  <c r="G326" i="8"/>
  <c r="G318" i="8"/>
  <c r="G6" i="8"/>
  <c r="G38" i="8"/>
  <c r="G70" i="8"/>
  <c r="G102" i="8"/>
  <c r="G134" i="8"/>
  <c r="G166" i="8"/>
  <c r="G198" i="8"/>
  <c r="G230" i="8"/>
  <c r="G262" i="8"/>
  <c r="G294" i="8"/>
  <c r="G14" i="8"/>
  <c r="G46" i="8"/>
  <c r="G78" i="8"/>
  <c r="G110" i="8"/>
  <c r="G142" i="8"/>
  <c r="G174" i="8"/>
  <c r="G206" i="8"/>
  <c r="G238" i="8"/>
  <c r="G270" i="8"/>
  <c r="G302" i="8"/>
  <c r="G22" i="8"/>
  <c r="G54" i="8"/>
  <c r="G86" i="8"/>
  <c r="G118" i="8"/>
  <c r="G150" i="8"/>
  <c r="G182" i="8"/>
  <c r="G214" i="8"/>
  <c r="G246" i="8"/>
  <c r="G278" i="8"/>
  <c r="G310" i="8"/>
  <c r="D497" i="8"/>
  <c r="D7" i="7"/>
  <c r="D493" i="8"/>
  <c r="D489" i="8"/>
  <c r="D485" i="8"/>
  <c r="D481" i="8"/>
  <c r="D477" i="8"/>
  <c r="D473" i="8"/>
  <c r="D469" i="8"/>
  <c r="D465" i="8"/>
  <c r="D461" i="8"/>
  <c r="D457" i="8"/>
  <c r="D453" i="8"/>
  <c r="D449" i="8"/>
  <c r="D445" i="8"/>
  <c r="D441" i="8"/>
  <c r="D437" i="8"/>
  <c r="D433" i="8"/>
  <c r="D429" i="8"/>
  <c r="D425" i="8"/>
  <c r="D421" i="8"/>
  <c r="D417" i="8"/>
  <c r="D413" i="8"/>
  <c r="D409" i="8"/>
  <c r="D405" i="8"/>
  <c r="D401" i="8"/>
  <c r="D397" i="8"/>
  <c r="D393" i="8"/>
  <c r="D389" i="8"/>
  <c r="D385" i="8"/>
  <c r="D381" i="8"/>
  <c r="D377" i="8"/>
  <c r="D373" i="8"/>
  <c r="D369" i="8"/>
  <c r="D365" i="8"/>
  <c r="D361" i="8"/>
  <c r="D357" i="8"/>
  <c r="D353" i="8"/>
  <c r="D349" i="8"/>
  <c r="D345" i="8"/>
  <c r="D341" i="8"/>
  <c r="D337" i="8"/>
  <c r="D333" i="8"/>
  <c r="D329" i="8"/>
  <c r="D325" i="8"/>
  <c r="D321" i="8"/>
  <c r="D317" i="8"/>
  <c r="D313" i="8"/>
  <c r="D309" i="8"/>
  <c r="D305" i="8"/>
  <c r="D301" i="8"/>
  <c r="D297" i="8"/>
  <c r="D293" i="8"/>
  <c r="D289" i="8"/>
  <c r="D285" i="8"/>
  <c r="D281" i="8"/>
  <c r="D277" i="8"/>
  <c r="D273" i="8"/>
  <c r="D269" i="8"/>
  <c r="D265" i="8"/>
  <c r="D261" i="8"/>
  <c r="D257" i="8"/>
  <c r="D253" i="8"/>
  <c r="D249" i="8"/>
  <c r="D245" i="8"/>
  <c r="D241" i="8"/>
  <c r="D237" i="8"/>
  <c r="D233" i="8"/>
  <c r="D229" i="8"/>
  <c r="D225" i="8"/>
  <c r="D221" i="8"/>
  <c r="D217" i="8"/>
  <c r="D213" i="8"/>
  <c r="D209" i="8"/>
  <c r="D205" i="8"/>
  <c r="D201" i="8"/>
  <c r="D197" i="8"/>
  <c r="D193" i="8"/>
  <c r="D189" i="8"/>
  <c r="D185" i="8"/>
  <c r="D181" i="8"/>
  <c r="D177" i="8"/>
  <c r="D173" i="8"/>
  <c r="D169" i="8"/>
  <c r="D165" i="8"/>
  <c r="D161" i="8"/>
  <c r="D157" i="8"/>
  <c r="D153" i="8"/>
  <c r="D149" i="8"/>
  <c r="D145" i="8"/>
  <c r="D141" i="8"/>
  <c r="D137" i="8"/>
  <c r="D133" i="8"/>
  <c r="D129" i="8"/>
  <c r="D125" i="8"/>
  <c r="D121" i="8"/>
  <c r="D117" i="8"/>
  <c r="D113" i="8"/>
  <c r="D109" i="8"/>
  <c r="D105" i="8"/>
  <c r="D101" i="8"/>
  <c r="D97" i="8"/>
  <c r="D93" i="8"/>
  <c r="D89" i="8"/>
  <c r="D85" i="8"/>
  <c r="D81" i="8"/>
  <c r="D77" i="8"/>
  <c r="D73" i="8"/>
  <c r="D69" i="8"/>
  <c r="D65" i="8"/>
  <c r="D61" i="8"/>
  <c r="D57" i="8"/>
  <c r="D53" i="8"/>
  <c r="D49" i="8"/>
  <c r="D45" i="8"/>
  <c r="D41" i="8"/>
  <c r="D37" i="8"/>
  <c r="D33" i="8"/>
  <c r="D29" i="8"/>
  <c r="D25" i="8"/>
  <c r="D21" i="8"/>
  <c r="D17" i="8"/>
  <c r="D13" i="8"/>
  <c r="D9" i="8"/>
  <c r="D5" i="8"/>
  <c r="D4" i="8"/>
  <c r="D495" i="8"/>
  <c r="D491" i="8"/>
  <c r="D487" i="8"/>
  <c r="D483" i="8"/>
  <c r="D479" i="8"/>
  <c r="D475" i="8"/>
  <c r="D471" i="8"/>
  <c r="D467" i="8"/>
  <c r="D463" i="8"/>
  <c r="D459" i="8"/>
  <c r="D455" i="8"/>
  <c r="D451" i="8"/>
  <c r="D447" i="8"/>
  <c r="D443" i="8"/>
  <c r="D439" i="8"/>
  <c r="D435" i="8"/>
  <c r="D431" i="8"/>
  <c r="D427" i="8"/>
  <c r="D423" i="8"/>
  <c r="D419" i="8"/>
  <c r="D415" i="8"/>
  <c r="D411" i="8"/>
  <c r="D407" i="8"/>
  <c r="D403" i="8"/>
  <c r="D399" i="8"/>
  <c r="D395" i="8"/>
  <c r="D391" i="8"/>
  <c r="D387" i="8"/>
  <c r="D383" i="8"/>
  <c r="D379" i="8"/>
  <c r="D375" i="8"/>
  <c r="D371" i="8"/>
  <c r="D367" i="8"/>
  <c r="D363" i="8"/>
  <c r="D359" i="8"/>
  <c r="D355" i="8"/>
  <c r="D351" i="8"/>
  <c r="D347" i="8"/>
  <c r="L15" i="7"/>
  <c r="L10" i="7"/>
  <c r="L14" i="7"/>
  <c r="L11" i="7"/>
  <c r="L13" i="7"/>
  <c r="L9" i="7"/>
  <c r="D343" i="8"/>
  <c r="D339" i="8"/>
  <c r="D335" i="8"/>
  <c r="D331" i="8"/>
  <c r="D327" i="8"/>
  <c r="D323" i="8"/>
  <c r="D319" i="8"/>
  <c r="D315" i="8"/>
  <c r="D311" i="8"/>
  <c r="D307" i="8"/>
  <c r="D303" i="8"/>
  <c r="D299" i="8"/>
  <c r="D295" i="8"/>
  <c r="D291" i="8"/>
  <c r="D287" i="8"/>
  <c r="D283" i="8"/>
  <c r="D279" i="8"/>
  <c r="D275" i="8"/>
  <c r="D271" i="8"/>
  <c r="D267" i="8"/>
  <c r="D263" i="8"/>
  <c r="D259" i="8"/>
  <c r="D255" i="8"/>
  <c r="D251" i="8"/>
  <c r="D247" i="8"/>
  <c r="D243" i="8"/>
  <c r="D239" i="8"/>
  <c r="D235" i="8"/>
  <c r="D231" i="8"/>
  <c r="D227" i="8"/>
  <c r="D223" i="8"/>
  <c r="D219" i="8"/>
  <c r="D215" i="8"/>
  <c r="D211" i="8"/>
  <c r="D207" i="8"/>
  <c r="D203" i="8"/>
  <c r="D199" i="8"/>
  <c r="D195" i="8"/>
  <c r="D191" i="8"/>
  <c r="D187" i="8"/>
  <c r="D183" i="8"/>
  <c r="D179" i="8"/>
  <c r="D175" i="8"/>
  <c r="D171" i="8"/>
  <c r="D167" i="8"/>
  <c r="D163" i="8"/>
  <c r="D159" i="8"/>
  <c r="D155" i="8"/>
  <c r="D151" i="8"/>
  <c r="D147" i="8"/>
  <c r="D143" i="8"/>
  <c r="D139" i="8"/>
  <c r="D135" i="8"/>
  <c r="D131" i="8"/>
  <c r="D127" i="8"/>
  <c r="D123" i="8"/>
  <c r="D119" i="8"/>
  <c r="D115" i="8"/>
  <c r="D111" i="8"/>
  <c r="D107" i="8"/>
  <c r="D103" i="8"/>
  <c r="D99" i="8"/>
  <c r="D95" i="8"/>
  <c r="D91" i="8"/>
  <c r="D87" i="8"/>
  <c r="D83" i="8"/>
  <c r="D79" i="8"/>
  <c r="D75" i="8"/>
  <c r="D71" i="8"/>
  <c r="D67" i="8"/>
  <c r="D63" i="8"/>
  <c r="D59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K13" i="7"/>
  <c r="K9" i="7"/>
  <c r="K15" i="7"/>
  <c r="K10" i="7"/>
  <c r="K14" i="7"/>
  <c r="K11" i="7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3" i="3"/>
  <c r="D6" i="7" s="1"/>
  <c r="D15" i="7" l="1"/>
  <c r="D11" i="7"/>
  <c r="J12" i="7" s="1"/>
  <c r="D14" i="7"/>
  <c r="D13" i="7"/>
  <c r="D12" i="7"/>
  <c r="J15" i="7" l="1"/>
  <c r="J10" i="7"/>
  <c r="J14" i="7"/>
  <c r="J11" i="7"/>
  <c r="J13" i="7"/>
  <c r="J9" i="7"/>
</calcChain>
</file>

<file path=xl/sharedStrings.xml><?xml version="1.0" encoding="utf-8"?>
<sst xmlns="http://schemas.openxmlformats.org/spreadsheetml/2006/main" count="38" uniqueCount="25">
  <si>
    <t>Date</t>
  </si>
  <si>
    <t>Close</t>
  </si>
  <si>
    <t>Close Price</t>
  </si>
  <si>
    <t>Axis Close</t>
  </si>
  <si>
    <t>ICICI Bank</t>
  </si>
  <si>
    <t>HDFC</t>
  </si>
  <si>
    <t>Daily Return</t>
  </si>
  <si>
    <t>Pair Data</t>
  </si>
  <si>
    <t xml:space="preserve">Absolute change </t>
  </si>
  <si>
    <t>% Return</t>
  </si>
  <si>
    <t xml:space="preserve">Close </t>
  </si>
  <si>
    <t xml:space="preserve">Correlations </t>
  </si>
  <si>
    <t>Abs change</t>
  </si>
  <si>
    <t>Pair Data Sheet</t>
  </si>
  <si>
    <t>Differential</t>
  </si>
  <si>
    <t>Spread</t>
  </si>
  <si>
    <t>Ratio</t>
  </si>
  <si>
    <t xml:space="preserve">Mean </t>
  </si>
  <si>
    <t xml:space="preserve">Median </t>
  </si>
  <si>
    <t>Mode</t>
  </si>
  <si>
    <t>Standard Deviation</t>
  </si>
  <si>
    <t>Absolute Deviation</t>
  </si>
  <si>
    <t xml:space="preserve">Spread </t>
  </si>
  <si>
    <t>Mean</t>
  </si>
  <si>
    <t>Density Curve (Ratio)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</si>
</sst>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2" fontId="0" fillId="0" borderId="0" xfId="0" applyNumberFormat="1"/>
    <xf numFmtId="2" fontId="0" fillId="0" borderId="0" xfId="1" applyNumberFormat="1" applyFont="1"/>
    <xf numFmtId="0" fontId="0" fillId="0" borderId="1" xfId="0" applyBorder="1"/>
    <xf numFmtId="0" fontId="2" fillId="2" borderId="1" xfId="0" applyFont="1" applyFill="1" applyBorder="1"/>
    <xf numFmtId="2" fontId="2" fillId="0" borderId="0" xfId="0" applyNumberFormat="1" applyFont="1"/>
    <xf numFmtId="0" fontId="3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2" borderId="1" xfId="0" applyFill="1" applyBorder="1"/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9" fontId="0" fillId="0" borderId="0" xfId="1" applyFont="1"/>
    <xf numFmtId="0" fontId="2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- Daily Change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Sheet'!$F$4:$F$499</c:f>
              <c:numCache>
                <c:formatCode>0.000</c:formatCode>
                <c:ptCount val="496"/>
                <c:pt idx="0">
                  <c:v>1.7613310384394723</c:v>
                </c:pt>
                <c:pt idx="1">
                  <c:v>1.7574605588291199</c:v>
                </c:pt>
                <c:pt idx="2">
                  <c:v>1.7548288391661886</c:v>
                </c:pt>
                <c:pt idx="3">
                  <c:v>1.7367508190402776</c:v>
                </c:pt>
                <c:pt idx="4">
                  <c:v>1.7375941301409539</c:v>
                </c:pt>
                <c:pt idx="5">
                  <c:v>1.7675491375852386</c:v>
                </c:pt>
                <c:pt idx="6">
                  <c:v>1.7323293172690764</c:v>
                </c:pt>
                <c:pt idx="7">
                  <c:v>1.7698863636363638</c:v>
                </c:pt>
                <c:pt idx="8">
                  <c:v>1.7383455663558816</c:v>
                </c:pt>
                <c:pt idx="9">
                  <c:v>1.720521429982224</c:v>
                </c:pt>
                <c:pt idx="10">
                  <c:v>1.7295081967213115</c:v>
                </c:pt>
                <c:pt idx="11">
                  <c:v>1.713206816421379</c:v>
                </c:pt>
                <c:pt idx="12">
                  <c:v>1.7210556732806779</c:v>
                </c:pt>
                <c:pt idx="13">
                  <c:v>1.7261791101775825</c:v>
                </c:pt>
                <c:pt idx="14">
                  <c:v>1.7474316728048072</c:v>
                </c:pt>
                <c:pt idx="15">
                  <c:v>1.7244839992425678</c:v>
                </c:pt>
                <c:pt idx="16">
                  <c:v>1.7312559017941456</c:v>
                </c:pt>
                <c:pt idx="17">
                  <c:v>1.7347055460263008</c:v>
                </c:pt>
                <c:pt idx="18">
                  <c:v>1.7183853070594988</c:v>
                </c:pt>
                <c:pt idx="19">
                  <c:v>1.7106463878326996</c:v>
                </c:pt>
                <c:pt idx="20">
                  <c:v>1.7155155546859713</c:v>
                </c:pt>
                <c:pt idx="21">
                  <c:v>1.7002337358784574</c:v>
                </c:pt>
                <c:pt idx="22">
                  <c:v>1.7221111555377848</c:v>
                </c:pt>
                <c:pt idx="23">
                  <c:v>1.6585612968591692</c:v>
                </c:pt>
                <c:pt idx="24">
                  <c:v>1.6882268924709243</c:v>
                </c:pt>
                <c:pt idx="25">
                  <c:v>1.7423261641261223</c:v>
                </c:pt>
                <c:pt idx="26">
                  <c:v>1.7153115100316791</c:v>
                </c:pt>
                <c:pt idx="27">
                  <c:v>1.6981210855949895</c:v>
                </c:pt>
                <c:pt idx="28">
                  <c:v>1.6568398727465536</c:v>
                </c:pt>
                <c:pt idx="29">
                  <c:v>1.6674092225439965</c:v>
                </c:pt>
                <c:pt idx="30">
                  <c:v>1.6727924697445091</c:v>
                </c:pt>
                <c:pt idx="31">
                  <c:v>1.7180327868852459</c:v>
                </c:pt>
                <c:pt idx="32">
                  <c:v>1.7272727272727273</c:v>
                </c:pt>
                <c:pt idx="33">
                  <c:v>1.8079982324348209</c:v>
                </c:pt>
                <c:pt idx="34">
                  <c:v>1.8223415682062298</c:v>
                </c:pt>
                <c:pt idx="35">
                  <c:v>1.7828849819953401</c:v>
                </c:pt>
                <c:pt idx="36">
                  <c:v>1.7505267593763167</c:v>
                </c:pt>
                <c:pt idx="37">
                  <c:v>1.7394939965694682</c:v>
                </c:pt>
                <c:pt idx="38">
                  <c:v>1.7744948946339343</c:v>
                </c:pt>
                <c:pt idx="39">
                  <c:v>1.8383977900552488</c:v>
                </c:pt>
                <c:pt idx="40">
                  <c:v>1.857889733840304</c:v>
                </c:pt>
                <c:pt idx="41">
                  <c:v>1.8649840725312423</c:v>
                </c:pt>
                <c:pt idx="42">
                  <c:v>1.8766854621230695</c:v>
                </c:pt>
                <c:pt idx="43">
                  <c:v>1.9080706781279848</c:v>
                </c:pt>
                <c:pt idx="44">
                  <c:v>1.9590026372572524</c:v>
                </c:pt>
                <c:pt idx="45">
                  <c:v>1.9097421203438394</c:v>
                </c:pt>
                <c:pt idx="46">
                  <c:v>1.899155609167672</c:v>
                </c:pt>
                <c:pt idx="47">
                  <c:v>1.893099121706399</c:v>
                </c:pt>
                <c:pt idx="48">
                  <c:v>2.0206664944458796</c:v>
                </c:pt>
                <c:pt idx="49">
                  <c:v>2.0523341523341521</c:v>
                </c:pt>
                <c:pt idx="50">
                  <c:v>2.0640895218718209</c:v>
                </c:pt>
                <c:pt idx="51">
                  <c:v>2.1132372214941024</c:v>
                </c:pt>
                <c:pt idx="52">
                  <c:v>2.0293143002803977</c:v>
                </c:pt>
                <c:pt idx="53">
                  <c:v>1.9743460764587524</c:v>
                </c:pt>
                <c:pt idx="54">
                  <c:v>2.001259763164525</c:v>
                </c:pt>
                <c:pt idx="55">
                  <c:v>2.0059895833333332</c:v>
                </c:pt>
                <c:pt idx="56">
                  <c:v>2.0676470588235292</c:v>
                </c:pt>
                <c:pt idx="57">
                  <c:v>2.0666666666666664</c:v>
                </c:pt>
                <c:pt idx="58">
                  <c:v>2.0906385281385282</c:v>
                </c:pt>
                <c:pt idx="59">
                  <c:v>1.9771112865035516</c:v>
                </c:pt>
                <c:pt idx="60">
                  <c:v>1.9126616247865333</c:v>
                </c:pt>
                <c:pt idx="61">
                  <c:v>1.8511363636363636</c:v>
                </c:pt>
                <c:pt idx="62">
                  <c:v>1.9135321100917431</c:v>
                </c:pt>
                <c:pt idx="63">
                  <c:v>1.8868480725623584</c:v>
                </c:pt>
                <c:pt idx="64">
                  <c:v>1.898777957113212</c:v>
                </c:pt>
                <c:pt idx="65">
                  <c:v>1.92673908019413</c:v>
                </c:pt>
                <c:pt idx="66">
                  <c:v>1.9164733178654292</c:v>
                </c:pt>
                <c:pt idx="67">
                  <c:v>1.9303249941547815</c:v>
                </c:pt>
                <c:pt idx="68">
                  <c:v>1.8743514549966163</c:v>
                </c:pt>
                <c:pt idx="69">
                  <c:v>1.8922520894510957</c:v>
                </c:pt>
                <c:pt idx="70">
                  <c:v>1.8754416961130742</c:v>
                </c:pt>
                <c:pt idx="71">
                  <c:v>1.8799121844127331</c:v>
                </c:pt>
                <c:pt idx="72">
                  <c:v>1.8944396177237186</c:v>
                </c:pt>
                <c:pt idx="73">
                  <c:v>1.8926974664679583</c:v>
                </c:pt>
                <c:pt idx="74">
                  <c:v>1.8889126712328768</c:v>
                </c:pt>
                <c:pt idx="75">
                  <c:v>1.8680614859094791</c:v>
                </c:pt>
                <c:pt idx="76">
                  <c:v>1.8758039476602351</c:v>
                </c:pt>
                <c:pt idx="77">
                  <c:v>1.9223366159355415</c:v>
                </c:pt>
                <c:pt idx="78">
                  <c:v>1.8705263157894736</c:v>
                </c:pt>
                <c:pt idx="79">
                  <c:v>1.8768223114303824</c:v>
                </c:pt>
                <c:pt idx="80">
                  <c:v>1.8879563575325218</c:v>
                </c:pt>
                <c:pt idx="81">
                  <c:v>1.8628272251308902</c:v>
                </c:pt>
                <c:pt idx="82">
                  <c:v>1.9175531914893618</c:v>
                </c:pt>
                <c:pt idx="83">
                  <c:v>1.9081105369579867</c:v>
                </c:pt>
                <c:pt idx="84">
                  <c:v>1.9366772582841578</c:v>
                </c:pt>
                <c:pt idx="85">
                  <c:v>1.9055367231638418</c:v>
                </c:pt>
                <c:pt idx="86">
                  <c:v>1.9127725856697821</c:v>
                </c:pt>
                <c:pt idx="87">
                  <c:v>1.8974863387978143</c:v>
                </c:pt>
                <c:pt idx="88">
                  <c:v>1.8304591730729274</c:v>
                </c:pt>
                <c:pt idx="89">
                  <c:v>1.877503689647902</c:v>
                </c:pt>
                <c:pt idx="90">
                  <c:v>1.9285864314219703</c:v>
                </c:pt>
                <c:pt idx="91">
                  <c:v>1.8492392807745504</c:v>
                </c:pt>
                <c:pt idx="92">
                  <c:v>1.888293650793651</c:v>
                </c:pt>
                <c:pt idx="93">
                  <c:v>1.8576793832773275</c:v>
                </c:pt>
                <c:pt idx="94">
                  <c:v>1.8901790986026372</c:v>
                </c:pt>
                <c:pt idx="95">
                  <c:v>1.9031071136549469</c:v>
                </c:pt>
                <c:pt idx="96">
                  <c:v>1.9493960849645982</c:v>
                </c:pt>
                <c:pt idx="97">
                  <c:v>1.9936695505380881</c:v>
                </c:pt>
                <c:pt idx="98">
                  <c:v>2.0807056229327454</c:v>
                </c:pt>
                <c:pt idx="99">
                  <c:v>2.1282225237449119</c:v>
                </c:pt>
                <c:pt idx="100">
                  <c:v>2.1564467241781302</c:v>
                </c:pt>
                <c:pt idx="101">
                  <c:v>2.1479152108082924</c:v>
                </c:pt>
                <c:pt idx="102">
                  <c:v>2.1109332113449222</c:v>
                </c:pt>
                <c:pt idx="103">
                  <c:v>2.1176209498446514</c:v>
                </c:pt>
                <c:pt idx="104">
                  <c:v>2.1638580931263856</c:v>
                </c:pt>
                <c:pt idx="105">
                  <c:v>2.2246037061844164</c:v>
                </c:pt>
                <c:pt idx="106">
                  <c:v>2.1248921484037964</c:v>
                </c:pt>
                <c:pt idx="107">
                  <c:v>2.1662251655629139</c:v>
                </c:pt>
                <c:pt idx="108">
                  <c:v>2.1740782122905027</c:v>
                </c:pt>
                <c:pt idx="109">
                  <c:v>2.2277052445231247</c:v>
                </c:pt>
                <c:pt idx="110">
                  <c:v>2.2128505188783398</c:v>
                </c:pt>
                <c:pt idx="111">
                  <c:v>2.1746841055198405</c:v>
                </c:pt>
                <c:pt idx="112">
                  <c:v>2.2289868241708315</c:v>
                </c:pt>
                <c:pt idx="113">
                  <c:v>2.200361827227499</c:v>
                </c:pt>
                <c:pt idx="114">
                  <c:v>2.1774660431975059</c:v>
                </c:pt>
                <c:pt idx="115">
                  <c:v>2.1368085106382977</c:v>
                </c:pt>
                <c:pt idx="116">
                  <c:v>2.1521874352063031</c:v>
                </c:pt>
                <c:pt idx="117">
                  <c:v>2.1073411474398518</c:v>
                </c:pt>
                <c:pt idx="118">
                  <c:v>2.1010224948875256</c:v>
                </c:pt>
                <c:pt idx="119">
                  <c:v>2.1058655221745353</c:v>
                </c:pt>
                <c:pt idx="120">
                  <c:v>2.1326806915225993</c:v>
                </c:pt>
                <c:pt idx="121">
                  <c:v>2.1725709550445411</c:v>
                </c:pt>
                <c:pt idx="122">
                  <c:v>2.22625641025641</c:v>
                </c:pt>
                <c:pt idx="123">
                  <c:v>2.1882956878850104</c:v>
                </c:pt>
                <c:pt idx="124">
                  <c:v>2.1031090121999214</c:v>
                </c:pt>
                <c:pt idx="125">
                  <c:v>2.0919852513099166</c:v>
                </c:pt>
                <c:pt idx="126">
                  <c:v>2.1316047927715576</c:v>
                </c:pt>
                <c:pt idx="127">
                  <c:v>2.1419239904988121</c:v>
                </c:pt>
                <c:pt idx="128">
                  <c:v>2.1790769230769231</c:v>
                </c:pt>
                <c:pt idx="129">
                  <c:v>2.1622780159216166</c:v>
                </c:pt>
                <c:pt idx="130">
                  <c:v>2.1326880419439402</c:v>
                </c:pt>
                <c:pt idx="131">
                  <c:v>2.1897092658439656</c:v>
                </c:pt>
                <c:pt idx="132">
                  <c:v>2.2096875655273642</c:v>
                </c:pt>
                <c:pt idx="133">
                  <c:v>2.1942461150776986</c:v>
                </c:pt>
                <c:pt idx="134">
                  <c:v>2.1753205801976034</c:v>
                </c:pt>
                <c:pt idx="135">
                  <c:v>2.1598326359832636</c:v>
                </c:pt>
                <c:pt idx="136">
                  <c:v>2.1851390618513906</c:v>
                </c:pt>
                <c:pt idx="137">
                  <c:v>2.2104351591253519</c:v>
                </c:pt>
                <c:pt idx="138">
                  <c:v>2.2107864202836272</c:v>
                </c:pt>
                <c:pt idx="139">
                  <c:v>2.2045893201801414</c:v>
                </c:pt>
                <c:pt idx="140">
                  <c:v>2.1882526938516795</c:v>
                </c:pt>
                <c:pt idx="141">
                  <c:v>2.2178341301184785</c:v>
                </c:pt>
                <c:pt idx="142">
                  <c:v>2.2587892656542543</c:v>
                </c:pt>
                <c:pt idx="143">
                  <c:v>2.1916179730002017</c:v>
                </c:pt>
                <c:pt idx="144">
                  <c:v>2.2019583843329258</c:v>
                </c:pt>
                <c:pt idx="145">
                  <c:v>2.2146211966510108</c:v>
                </c:pt>
                <c:pt idx="146">
                  <c:v>2.2585244885306883</c:v>
                </c:pt>
                <c:pt idx="147">
                  <c:v>2.1789073444066438</c:v>
                </c:pt>
                <c:pt idx="148">
                  <c:v>2.1436759648452428</c:v>
                </c:pt>
                <c:pt idx="149">
                  <c:v>2.1322994447635462</c:v>
                </c:pt>
                <c:pt idx="150">
                  <c:v>2.0858153387937453</c:v>
                </c:pt>
                <c:pt idx="151">
                  <c:v>2.1262464722483534</c:v>
                </c:pt>
                <c:pt idx="152">
                  <c:v>2.167805618830676</c:v>
                </c:pt>
                <c:pt idx="153">
                  <c:v>2.1008731190785812</c:v>
                </c:pt>
                <c:pt idx="154">
                  <c:v>2.0869158878504672</c:v>
                </c:pt>
                <c:pt idx="155">
                  <c:v>2.0544100801832759</c:v>
                </c:pt>
                <c:pt idx="156">
                  <c:v>2.0409944961093189</c:v>
                </c:pt>
                <c:pt idx="157">
                  <c:v>2.0029778522240838</c:v>
                </c:pt>
                <c:pt idx="158">
                  <c:v>2.1165679342633288</c:v>
                </c:pt>
                <c:pt idx="159">
                  <c:v>2.0282705099778271</c:v>
                </c:pt>
                <c:pt idx="160">
                  <c:v>1.9994485294117648</c:v>
                </c:pt>
                <c:pt idx="161">
                  <c:v>2.0774058577405858</c:v>
                </c:pt>
                <c:pt idx="162">
                  <c:v>2.2066132264529057</c:v>
                </c:pt>
                <c:pt idx="163">
                  <c:v>2.2407256420709332</c:v>
                </c:pt>
                <c:pt idx="164">
                  <c:v>2.2691036761668735</c:v>
                </c:pt>
                <c:pt idx="165">
                  <c:v>2.2779280216351157</c:v>
                </c:pt>
                <c:pt idx="166">
                  <c:v>2.3063630819272212</c:v>
                </c:pt>
                <c:pt idx="167">
                  <c:v>2.3288481141692148</c:v>
                </c:pt>
                <c:pt idx="168">
                  <c:v>2.3399225596087225</c:v>
                </c:pt>
                <c:pt idx="169">
                  <c:v>2.3726759974932108</c:v>
                </c:pt>
                <c:pt idx="170">
                  <c:v>2.3475484136794398</c:v>
                </c:pt>
                <c:pt idx="171">
                  <c:v>2.4029274242732264</c:v>
                </c:pt>
                <c:pt idx="172">
                  <c:v>2.3468115067390865</c:v>
                </c:pt>
                <c:pt idx="173">
                  <c:v>2.3808562197092082</c:v>
                </c:pt>
                <c:pt idx="174">
                  <c:v>2.3453934361407671</c:v>
                </c:pt>
                <c:pt idx="175">
                  <c:v>2.3180385978731781</c:v>
                </c:pt>
                <c:pt idx="176">
                  <c:v>2.3002973240832509</c:v>
                </c:pt>
                <c:pt idx="177">
                  <c:v>2.3281374900079936</c:v>
                </c:pt>
                <c:pt idx="178">
                  <c:v>2.3481585832159388</c:v>
                </c:pt>
                <c:pt idx="179">
                  <c:v>2.3751771613686978</c:v>
                </c:pt>
                <c:pt idx="180">
                  <c:v>2.3905421932327759</c:v>
                </c:pt>
                <c:pt idx="181">
                  <c:v>2.3518962075848302</c:v>
                </c:pt>
                <c:pt idx="182">
                  <c:v>2.3069268292682925</c:v>
                </c:pt>
                <c:pt idx="183">
                  <c:v>2.313372093023256</c:v>
                </c:pt>
                <c:pt idx="184">
                  <c:v>2.2864533435524046</c:v>
                </c:pt>
                <c:pt idx="185">
                  <c:v>2.2931496364332187</c:v>
                </c:pt>
                <c:pt idx="186">
                  <c:v>2.3318665199853319</c:v>
                </c:pt>
                <c:pt idx="187">
                  <c:v>2.2473485529390618</c:v>
                </c:pt>
                <c:pt idx="188">
                  <c:v>2.2773656594897775</c:v>
                </c:pt>
                <c:pt idx="189">
                  <c:v>2.2367748996716528</c:v>
                </c:pt>
                <c:pt idx="190">
                  <c:v>2.207680835197614</c:v>
                </c:pt>
                <c:pt idx="191">
                  <c:v>2.2169828697734388</c:v>
                </c:pt>
                <c:pt idx="192">
                  <c:v>2.1757206208425717</c:v>
                </c:pt>
                <c:pt idx="193">
                  <c:v>2.2524780250607819</c:v>
                </c:pt>
                <c:pt idx="194">
                  <c:v>2.1883284241531662</c:v>
                </c:pt>
                <c:pt idx="195">
                  <c:v>2.1791620727673648</c:v>
                </c:pt>
                <c:pt idx="196">
                  <c:v>2.2189699888847723</c:v>
                </c:pt>
                <c:pt idx="197">
                  <c:v>2.1480943738656983</c:v>
                </c:pt>
                <c:pt idx="198">
                  <c:v>2.0551152073732721</c:v>
                </c:pt>
                <c:pt idx="199">
                  <c:v>2.0849362026280707</c:v>
                </c:pt>
                <c:pt idx="200">
                  <c:v>2.0807692307692309</c:v>
                </c:pt>
                <c:pt idx="201">
                  <c:v>2.1058485139022052</c:v>
                </c:pt>
                <c:pt idx="202">
                  <c:v>2.1541841422009185</c:v>
                </c:pt>
                <c:pt idx="203">
                  <c:v>2.1469363474122547</c:v>
                </c:pt>
                <c:pt idx="204">
                  <c:v>2.1506929533476478</c:v>
                </c:pt>
                <c:pt idx="205">
                  <c:v>2.1169635941130909</c:v>
                </c:pt>
                <c:pt idx="206">
                  <c:v>2.0970835779996087</c:v>
                </c:pt>
                <c:pt idx="207">
                  <c:v>2.1126368159203976</c:v>
                </c:pt>
                <c:pt idx="208">
                  <c:v>2.1302873104549085</c:v>
                </c:pt>
                <c:pt idx="209">
                  <c:v>2.1253498600559775</c:v>
                </c:pt>
                <c:pt idx="210">
                  <c:v>2.1513580758863777</c:v>
                </c:pt>
                <c:pt idx="211">
                  <c:v>2.1536711478800412</c:v>
                </c:pt>
                <c:pt idx="212">
                  <c:v>2.0057971014492755</c:v>
                </c:pt>
                <c:pt idx="213">
                  <c:v>1.9694840022193454</c:v>
                </c:pt>
                <c:pt idx="214">
                  <c:v>2.0205621580833801</c:v>
                </c:pt>
                <c:pt idx="215">
                  <c:v>1.9454250720461093</c:v>
                </c:pt>
                <c:pt idx="216">
                  <c:v>1.8965392934390775</c:v>
                </c:pt>
                <c:pt idx="217">
                  <c:v>1.8328940432261462</c:v>
                </c:pt>
                <c:pt idx="218">
                  <c:v>1.8292134831460676</c:v>
                </c:pt>
                <c:pt idx="219">
                  <c:v>1.7512571839080462</c:v>
                </c:pt>
                <c:pt idx="220">
                  <c:v>1.7082307421737599</c:v>
                </c:pt>
                <c:pt idx="221">
                  <c:v>1.7587141051110708</c:v>
                </c:pt>
                <c:pt idx="222">
                  <c:v>1.7603320700234613</c:v>
                </c:pt>
                <c:pt idx="223">
                  <c:v>1.7279825676411837</c:v>
                </c:pt>
                <c:pt idx="224">
                  <c:v>1.7535858771607211</c:v>
                </c:pt>
                <c:pt idx="225">
                  <c:v>1.7640407784986099</c:v>
                </c:pt>
                <c:pt idx="226">
                  <c:v>1.774277242401779</c:v>
                </c:pt>
                <c:pt idx="227">
                  <c:v>1.7416576964477932</c:v>
                </c:pt>
                <c:pt idx="228">
                  <c:v>1.7332274011299436</c:v>
                </c:pt>
                <c:pt idx="229">
                  <c:v>1.7322792680760348</c:v>
                </c:pt>
                <c:pt idx="230">
                  <c:v>1.7325700615174298</c:v>
                </c:pt>
                <c:pt idx="231">
                  <c:v>1.8044500723589003</c:v>
                </c:pt>
                <c:pt idx="232">
                  <c:v>1.7768303985171456</c:v>
                </c:pt>
                <c:pt idx="233">
                  <c:v>1.775732531930879</c:v>
                </c:pt>
                <c:pt idx="234">
                  <c:v>1.7713431720530546</c:v>
                </c:pt>
                <c:pt idx="235">
                  <c:v>1.789304610733182</c:v>
                </c:pt>
                <c:pt idx="236">
                  <c:v>1.7829249617151608</c:v>
                </c:pt>
                <c:pt idx="237">
                  <c:v>1.7919680243623906</c:v>
                </c:pt>
                <c:pt idx="238">
                  <c:v>1.8135497263634648</c:v>
                </c:pt>
                <c:pt idx="239">
                  <c:v>1.8056305437716929</c:v>
                </c:pt>
                <c:pt idx="240">
                  <c:v>1.8116109188773546</c:v>
                </c:pt>
                <c:pt idx="241">
                  <c:v>1.852330591461026</c:v>
                </c:pt>
                <c:pt idx="242">
                  <c:v>1.8189469563515366</c:v>
                </c:pt>
                <c:pt idx="243">
                  <c:v>1.7693466390510262</c:v>
                </c:pt>
                <c:pt idx="244">
                  <c:v>1.7983793169978779</c:v>
                </c:pt>
                <c:pt idx="245">
                  <c:v>1.7724470134874759</c:v>
                </c:pt>
                <c:pt idx="246">
                  <c:v>1.7663408088940002</c:v>
                </c:pt>
                <c:pt idx="247">
                  <c:v>1.7469348659003832</c:v>
                </c:pt>
                <c:pt idx="248">
                  <c:v>1.7282566679551605</c:v>
                </c:pt>
                <c:pt idx="249">
                  <c:v>1.7101807802093245</c:v>
                </c:pt>
                <c:pt idx="250">
                  <c:v>1.7001303780964798</c:v>
                </c:pt>
                <c:pt idx="251">
                  <c:v>1.6805739097602417</c:v>
                </c:pt>
                <c:pt idx="252">
                  <c:v>1.7131240544629351</c:v>
                </c:pt>
                <c:pt idx="253">
                  <c:v>1.793129917482249</c:v>
                </c:pt>
                <c:pt idx="254">
                  <c:v>1.8367268536304264</c:v>
                </c:pt>
                <c:pt idx="255">
                  <c:v>1.8497652582159625</c:v>
                </c:pt>
                <c:pt idx="256">
                  <c:v>1.8187475690392843</c:v>
                </c:pt>
                <c:pt idx="257">
                  <c:v>1.8348569157392687</c:v>
                </c:pt>
                <c:pt idx="258">
                  <c:v>1.807305034550839</c:v>
                </c:pt>
                <c:pt idx="259">
                  <c:v>1.7693220003953352</c:v>
                </c:pt>
                <c:pt idx="260">
                  <c:v>1.7395274965257099</c:v>
                </c:pt>
                <c:pt idx="261">
                  <c:v>1.7408825307273825</c:v>
                </c:pt>
                <c:pt idx="262">
                  <c:v>1.7260895286925655</c:v>
                </c:pt>
                <c:pt idx="263">
                  <c:v>1.7479642502482622</c:v>
                </c:pt>
                <c:pt idx="264">
                  <c:v>1.7692154520111509</c:v>
                </c:pt>
                <c:pt idx="265">
                  <c:v>1.762436349392871</c:v>
                </c:pt>
                <c:pt idx="266">
                  <c:v>1.7771383210954554</c:v>
                </c:pt>
                <c:pt idx="267">
                  <c:v>1.789504716981132</c:v>
                </c:pt>
                <c:pt idx="268">
                  <c:v>1.8044603743528476</c:v>
                </c:pt>
                <c:pt idx="269">
                  <c:v>1.7805636540330418</c:v>
                </c:pt>
                <c:pt idx="270">
                  <c:v>1.7633159016075926</c:v>
                </c:pt>
                <c:pt idx="271">
                  <c:v>1.7500966370313105</c:v>
                </c:pt>
                <c:pt idx="272">
                  <c:v>1.7192544196771715</c:v>
                </c:pt>
                <c:pt idx="273">
                  <c:v>1.7136380808462413</c:v>
                </c:pt>
                <c:pt idx="274">
                  <c:v>1.6962921557667223</c:v>
                </c:pt>
                <c:pt idx="275">
                  <c:v>1.7638500279798546</c:v>
                </c:pt>
                <c:pt idx="276">
                  <c:v>1.7721871518752319</c:v>
                </c:pt>
                <c:pt idx="277">
                  <c:v>1.8152011922503728</c:v>
                </c:pt>
                <c:pt idx="278">
                  <c:v>1.8197057180108029</c:v>
                </c:pt>
                <c:pt idx="279">
                  <c:v>1.7938450129773824</c:v>
                </c:pt>
                <c:pt idx="280">
                  <c:v>1.7109508445625357</c:v>
                </c:pt>
                <c:pt idx="281">
                  <c:v>1.7278198408076102</c:v>
                </c:pt>
                <c:pt idx="282">
                  <c:v>1.7548123663231578</c:v>
                </c:pt>
                <c:pt idx="283">
                  <c:v>1.7832275437584153</c:v>
                </c:pt>
                <c:pt idx="284">
                  <c:v>1.7384191176470589</c:v>
                </c:pt>
                <c:pt idx="285">
                  <c:v>1.7426144756277695</c:v>
                </c:pt>
                <c:pt idx="286">
                  <c:v>1.7326640639524076</c:v>
                </c:pt>
                <c:pt idx="287">
                  <c:v>1.6927046263345196</c:v>
                </c:pt>
                <c:pt idx="288">
                  <c:v>1.6884184744576627</c:v>
                </c:pt>
                <c:pt idx="289">
                  <c:v>1.7428520689042797</c:v>
                </c:pt>
                <c:pt idx="290">
                  <c:v>1.7165001722356183</c:v>
                </c:pt>
                <c:pt idx="291">
                  <c:v>1.7125997917389792</c:v>
                </c:pt>
                <c:pt idx="292">
                  <c:v>1.7060881735479356</c:v>
                </c:pt>
                <c:pt idx="293">
                  <c:v>1.7026315789473685</c:v>
                </c:pt>
                <c:pt idx="294">
                  <c:v>1.7361505681818179</c:v>
                </c:pt>
                <c:pt idx="295">
                  <c:v>1.7408130658618854</c:v>
                </c:pt>
                <c:pt idx="296">
                  <c:v>1.7105216933075709</c:v>
                </c:pt>
                <c:pt idx="297">
                  <c:v>1.738913624220837</c:v>
                </c:pt>
                <c:pt idx="298">
                  <c:v>1.7688307030129122</c:v>
                </c:pt>
                <c:pt idx="299">
                  <c:v>1.7282685512367493</c:v>
                </c:pt>
                <c:pt idx="300">
                  <c:v>1.7037364972551796</c:v>
                </c:pt>
                <c:pt idx="301">
                  <c:v>1.7708918539325842</c:v>
                </c:pt>
                <c:pt idx="302">
                  <c:v>1.8357504805172113</c:v>
                </c:pt>
                <c:pt idx="303">
                  <c:v>1.8564147627416518</c:v>
                </c:pt>
                <c:pt idx="304">
                  <c:v>1.825174825174825</c:v>
                </c:pt>
                <c:pt idx="305">
                  <c:v>1.8333634883300161</c:v>
                </c:pt>
                <c:pt idx="306">
                  <c:v>1.8394840558939445</c:v>
                </c:pt>
                <c:pt idx="307">
                  <c:v>1.8169746994437468</c:v>
                </c:pt>
                <c:pt idx="308">
                  <c:v>1.8586700489219061</c:v>
                </c:pt>
                <c:pt idx="309">
                  <c:v>1.874074074074074</c:v>
                </c:pt>
                <c:pt idx="310">
                  <c:v>1.8543478260869566</c:v>
                </c:pt>
                <c:pt idx="311">
                  <c:v>1.8591472303206997</c:v>
                </c:pt>
                <c:pt idx="312">
                  <c:v>1.8881170018281535</c:v>
                </c:pt>
                <c:pt idx="313">
                  <c:v>1.9068564036222508</c:v>
                </c:pt>
                <c:pt idx="314">
                  <c:v>1.7785900783289816</c:v>
                </c:pt>
                <c:pt idx="315">
                  <c:v>1.79449412589865</c:v>
                </c:pt>
                <c:pt idx="316">
                  <c:v>1.8054481546572934</c:v>
                </c:pt>
                <c:pt idx="317">
                  <c:v>1.8430149679258729</c:v>
                </c:pt>
                <c:pt idx="318">
                  <c:v>1.8282130521723323</c:v>
                </c:pt>
                <c:pt idx="319">
                  <c:v>1.7948906451020032</c:v>
                </c:pt>
                <c:pt idx="320">
                  <c:v>1.8318867924528301</c:v>
                </c:pt>
                <c:pt idx="321">
                  <c:v>1.8289941936692264</c:v>
                </c:pt>
                <c:pt idx="322">
                  <c:v>1.781073703366697</c:v>
                </c:pt>
                <c:pt idx="323">
                  <c:v>1.7834523155775215</c:v>
                </c:pt>
                <c:pt idx="324">
                  <c:v>1.8151624548736462</c:v>
                </c:pt>
                <c:pt idx="325">
                  <c:v>1.7866761162296245</c:v>
                </c:pt>
                <c:pt idx="326">
                  <c:v>1.7744801848231739</c:v>
                </c:pt>
                <c:pt idx="327">
                  <c:v>1.7728011558605743</c:v>
                </c:pt>
                <c:pt idx="328">
                  <c:v>1.7460760376700386</c:v>
                </c:pt>
                <c:pt idx="329">
                  <c:v>1.7844479550640686</c:v>
                </c:pt>
                <c:pt idx="330">
                  <c:v>1.81128716396653</c:v>
                </c:pt>
                <c:pt idx="331">
                  <c:v>1.8179195961781141</c:v>
                </c:pt>
                <c:pt idx="332">
                  <c:v>1.8395461912479742</c:v>
                </c:pt>
                <c:pt idx="333">
                  <c:v>1.8157941124625419</c:v>
                </c:pt>
                <c:pt idx="334">
                  <c:v>1.8019943019943019</c:v>
                </c:pt>
                <c:pt idx="335">
                  <c:v>1.7947312588401696</c:v>
                </c:pt>
                <c:pt idx="336">
                  <c:v>1.7788597733711051</c:v>
                </c:pt>
                <c:pt idx="337">
                  <c:v>1.7630557515878618</c:v>
                </c:pt>
                <c:pt idx="338">
                  <c:v>1.7804312956692212</c:v>
                </c:pt>
                <c:pt idx="339">
                  <c:v>1.7891842346471127</c:v>
                </c:pt>
                <c:pt idx="340">
                  <c:v>1.8066134125952074</c:v>
                </c:pt>
                <c:pt idx="341">
                  <c:v>1.8561325144239718</c:v>
                </c:pt>
                <c:pt idx="342">
                  <c:v>1.895045871559633</c:v>
                </c:pt>
                <c:pt idx="343">
                  <c:v>1.8676417479234382</c:v>
                </c:pt>
                <c:pt idx="344">
                  <c:v>1.8478934889658949</c:v>
                </c:pt>
                <c:pt idx="345">
                  <c:v>1.8299820466786354</c:v>
                </c:pt>
                <c:pt idx="346">
                  <c:v>1.8343613933236573</c:v>
                </c:pt>
                <c:pt idx="347">
                  <c:v>1.8362969752520624</c:v>
                </c:pt>
                <c:pt idx="348">
                  <c:v>1.7422766957689724</c:v>
                </c:pt>
                <c:pt idx="349">
                  <c:v>1.6898341986266956</c:v>
                </c:pt>
                <c:pt idx="350">
                  <c:v>1.6874071628981679</c:v>
                </c:pt>
                <c:pt idx="351">
                  <c:v>1.7238855622089155</c:v>
                </c:pt>
                <c:pt idx="352">
                  <c:v>1.7624309392265196</c:v>
                </c:pt>
                <c:pt idx="353">
                  <c:v>1.7218520986009327</c:v>
                </c:pt>
                <c:pt idx="354">
                  <c:v>1.6961726521665823</c:v>
                </c:pt>
                <c:pt idx="355">
                  <c:v>1.6570576540755468</c:v>
                </c:pt>
                <c:pt idx="356">
                  <c:v>1.6570295721130019</c:v>
                </c:pt>
                <c:pt idx="357">
                  <c:v>1.6232445520581114</c:v>
                </c:pt>
                <c:pt idx="358">
                  <c:v>1.5976619581100828</c:v>
                </c:pt>
                <c:pt idx="359">
                  <c:v>1.6339358410682299</c:v>
                </c:pt>
                <c:pt idx="360">
                  <c:v>1.6531183149580384</c:v>
                </c:pt>
                <c:pt idx="361">
                  <c:v>1.6356804443718347</c:v>
                </c:pt>
                <c:pt idx="362">
                  <c:v>1.6279752200847735</c:v>
                </c:pt>
                <c:pt idx="363">
                  <c:v>1.5972615675165251</c:v>
                </c:pt>
                <c:pt idx="364">
                  <c:v>1.5905768931736899</c:v>
                </c:pt>
                <c:pt idx="365">
                  <c:v>1.6108288345506512</c:v>
                </c:pt>
                <c:pt idx="366">
                  <c:v>1.6004978220286248</c:v>
                </c:pt>
                <c:pt idx="367">
                  <c:v>1.5746668708837492</c:v>
                </c:pt>
                <c:pt idx="368">
                  <c:v>1.5910652920962198</c:v>
                </c:pt>
                <c:pt idx="369">
                  <c:v>1.5968882602545971</c:v>
                </c:pt>
                <c:pt idx="370">
                  <c:v>1.6064112587959343</c:v>
                </c:pt>
                <c:pt idx="371">
                  <c:v>1.5996237654804828</c:v>
                </c:pt>
                <c:pt idx="372">
                  <c:v>1.5836156452109642</c:v>
                </c:pt>
                <c:pt idx="373">
                  <c:v>1.6107120549656466</c:v>
                </c:pt>
                <c:pt idx="374">
                  <c:v>1.5944435821822134</c:v>
                </c:pt>
                <c:pt idx="375">
                  <c:v>1.6072842438638164</c:v>
                </c:pt>
                <c:pt idx="376">
                  <c:v>1.608543750992536</c:v>
                </c:pt>
                <c:pt idx="377">
                  <c:v>1.5969283811314841</c:v>
                </c:pt>
                <c:pt idx="378">
                  <c:v>1.6025256511444357</c:v>
                </c:pt>
                <c:pt idx="379">
                  <c:v>1.6127962085308056</c:v>
                </c:pt>
                <c:pt idx="380">
                  <c:v>1.6224266999376167</c:v>
                </c:pt>
                <c:pt idx="381">
                  <c:v>1.7502137117455976</c:v>
                </c:pt>
                <c:pt idx="382">
                  <c:v>1.7442459635863963</c:v>
                </c:pt>
                <c:pt idx="383">
                  <c:v>1.7541436464088396</c:v>
                </c:pt>
                <c:pt idx="384">
                  <c:v>1.7291416823710808</c:v>
                </c:pt>
                <c:pt idx="385">
                  <c:v>1.7118791246960752</c:v>
                </c:pt>
                <c:pt idx="386">
                  <c:v>1.6945066299293954</c:v>
                </c:pt>
                <c:pt idx="387">
                  <c:v>1.7462915601023019</c:v>
                </c:pt>
                <c:pt idx="388">
                  <c:v>1.7830432534895746</c:v>
                </c:pt>
                <c:pt idx="389">
                  <c:v>1.7833132218583003</c:v>
                </c:pt>
                <c:pt idx="390">
                  <c:v>1.7561312607944732</c:v>
                </c:pt>
                <c:pt idx="391">
                  <c:v>1.7548232883728869</c:v>
                </c:pt>
                <c:pt idx="392">
                  <c:v>1.734468085106383</c:v>
                </c:pt>
                <c:pt idx="393">
                  <c:v>1.7367966862271316</c:v>
                </c:pt>
                <c:pt idx="394">
                  <c:v>1.7496997769771832</c:v>
                </c:pt>
                <c:pt idx="395">
                  <c:v>1.7496979112722253</c:v>
                </c:pt>
                <c:pt idx="396">
                  <c:v>1.7333675389088421</c:v>
                </c:pt>
                <c:pt idx="397">
                  <c:v>1.7183618663981202</c:v>
                </c:pt>
                <c:pt idx="398">
                  <c:v>1.7198658843252306</c:v>
                </c:pt>
                <c:pt idx="399">
                  <c:v>1.6820428336079079</c:v>
                </c:pt>
                <c:pt idx="400">
                  <c:v>1.6997367555116814</c:v>
                </c:pt>
                <c:pt idx="401">
                  <c:v>1.7210918114143923</c:v>
                </c:pt>
                <c:pt idx="402">
                  <c:v>1.7964071856287425</c:v>
                </c:pt>
                <c:pt idx="403">
                  <c:v>1.7904320476742259</c:v>
                </c:pt>
                <c:pt idx="404">
                  <c:v>1.7647252928559642</c:v>
                </c:pt>
                <c:pt idx="405">
                  <c:v>1.7917146144994249</c:v>
                </c:pt>
                <c:pt idx="406">
                  <c:v>1.7040438214918641</c:v>
                </c:pt>
                <c:pt idx="407">
                  <c:v>1.7078450520833333</c:v>
                </c:pt>
                <c:pt idx="408">
                  <c:v>1.7393212898868819</c:v>
                </c:pt>
                <c:pt idx="409">
                  <c:v>1.7177792465300725</c:v>
                </c:pt>
                <c:pt idx="410">
                  <c:v>1.70703899537343</c:v>
                </c:pt>
                <c:pt idx="411">
                  <c:v>1.7124399536193471</c:v>
                </c:pt>
                <c:pt idx="412">
                  <c:v>1.7111937774771728</c:v>
                </c:pt>
                <c:pt idx="413">
                  <c:v>1.7151054852320675</c:v>
                </c:pt>
                <c:pt idx="414">
                  <c:v>1.6851574212893554</c:v>
                </c:pt>
                <c:pt idx="415">
                  <c:v>1.6901861252115058</c:v>
                </c:pt>
                <c:pt idx="416">
                  <c:v>1.6756710254645559</c:v>
                </c:pt>
                <c:pt idx="417">
                  <c:v>1.6813852813852814</c:v>
                </c:pt>
                <c:pt idx="418">
                  <c:v>1.7065690886914098</c:v>
                </c:pt>
                <c:pt idx="419">
                  <c:v>1.6852296093214529</c:v>
                </c:pt>
                <c:pt idx="420">
                  <c:v>1.6935073741312088</c:v>
                </c:pt>
                <c:pt idx="421">
                  <c:v>1.6958894763772814</c:v>
                </c:pt>
                <c:pt idx="422">
                  <c:v>1.6728637216442095</c:v>
                </c:pt>
                <c:pt idx="423">
                  <c:v>1.6858603066439524</c:v>
                </c:pt>
                <c:pt idx="424">
                  <c:v>1.6982480013607757</c:v>
                </c:pt>
                <c:pt idx="425">
                  <c:v>1.6833556597454786</c:v>
                </c:pt>
                <c:pt idx="426">
                  <c:v>1.7025529056096742</c:v>
                </c:pt>
                <c:pt idx="427">
                  <c:v>1.6969092721834498</c:v>
                </c:pt>
                <c:pt idx="428">
                  <c:v>1.6814691151919867</c:v>
                </c:pt>
                <c:pt idx="429">
                  <c:v>1.6779886779886779</c:v>
                </c:pt>
                <c:pt idx="430">
                  <c:v>1.6787451769837276</c:v>
                </c:pt>
                <c:pt idx="431">
                  <c:v>1.701475025142474</c:v>
                </c:pt>
                <c:pt idx="432">
                  <c:v>1.6888253113429821</c:v>
                </c:pt>
                <c:pt idx="433">
                  <c:v>1.691532258064516</c:v>
                </c:pt>
                <c:pt idx="434">
                  <c:v>1.6686981547316742</c:v>
                </c:pt>
                <c:pt idx="435">
                  <c:v>1.6969075687681532</c:v>
                </c:pt>
                <c:pt idx="436">
                  <c:v>1.6917808219178083</c:v>
                </c:pt>
                <c:pt idx="437">
                  <c:v>1.6984181568088033</c:v>
                </c:pt>
                <c:pt idx="438">
                  <c:v>1.7050137362637363</c:v>
                </c:pt>
                <c:pt idx="439">
                  <c:v>1.7099315068493151</c:v>
                </c:pt>
                <c:pt idx="440">
                  <c:v>1.7696629213483146</c:v>
                </c:pt>
                <c:pt idx="441">
                  <c:v>1.7700617283950615</c:v>
                </c:pt>
                <c:pt idx="442">
                  <c:v>1.7902730375426619</c:v>
                </c:pt>
                <c:pt idx="443">
                  <c:v>1.7673510945189208</c:v>
                </c:pt>
                <c:pt idx="444">
                  <c:v>1.7878162106350026</c:v>
                </c:pt>
                <c:pt idx="445">
                  <c:v>1.7987366204597297</c:v>
                </c:pt>
                <c:pt idx="446">
                  <c:v>1.8235294117647058</c:v>
                </c:pt>
                <c:pt idx="447">
                  <c:v>1.7949910554561717</c:v>
                </c:pt>
                <c:pt idx="448">
                  <c:v>1.8106100795755968</c:v>
                </c:pt>
                <c:pt idx="449">
                  <c:v>1.8317655571635314</c:v>
                </c:pt>
                <c:pt idx="450">
                  <c:v>1.8546838195325241</c:v>
                </c:pt>
                <c:pt idx="451">
                  <c:v>1.8407447577729572</c:v>
                </c:pt>
                <c:pt idx="452">
                  <c:v>1.8306393678160919</c:v>
                </c:pt>
                <c:pt idx="453">
                  <c:v>1.8324882289025712</c:v>
                </c:pt>
                <c:pt idx="454">
                  <c:v>1.8440029433406915</c:v>
                </c:pt>
                <c:pt idx="455">
                  <c:v>1.8508917080345653</c:v>
                </c:pt>
                <c:pt idx="456">
                  <c:v>1.8618215271389145</c:v>
                </c:pt>
                <c:pt idx="457">
                  <c:v>1.9071534469977758</c:v>
                </c:pt>
                <c:pt idx="458">
                  <c:v>1.9273168908819132</c:v>
                </c:pt>
                <c:pt idx="459">
                  <c:v>1.9626238086339003</c:v>
                </c:pt>
                <c:pt idx="460">
                  <c:v>1.9515296719498711</c:v>
                </c:pt>
                <c:pt idx="461">
                  <c:v>1.8973564266180494</c:v>
                </c:pt>
                <c:pt idx="462">
                  <c:v>1.8734939759036144</c:v>
                </c:pt>
                <c:pt idx="463">
                  <c:v>1.7651529545886377</c:v>
                </c:pt>
                <c:pt idx="464">
                  <c:v>1.78514640294745</c:v>
                </c:pt>
                <c:pt idx="465">
                  <c:v>1.7137688059417253</c:v>
                </c:pt>
                <c:pt idx="466">
                  <c:v>1.6955543050084412</c:v>
                </c:pt>
                <c:pt idx="467">
                  <c:v>1.5472685639515866</c:v>
                </c:pt>
                <c:pt idx="468">
                  <c:v>1.6183792815371763</c:v>
                </c:pt>
                <c:pt idx="469">
                  <c:v>1.6136476838784659</c:v>
                </c:pt>
                <c:pt idx="470">
                  <c:v>1.6103809682249208</c:v>
                </c:pt>
                <c:pt idx="471">
                  <c:v>1.7432522492502498</c:v>
                </c:pt>
                <c:pt idx="472">
                  <c:v>1.7074026802807916</c:v>
                </c:pt>
                <c:pt idx="473">
                  <c:v>1.6805621348492026</c:v>
                </c:pt>
                <c:pt idx="474">
                  <c:v>1.709718265273821</c:v>
                </c:pt>
                <c:pt idx="475">
                  <c:v>1.6909205947484971</c:v>
                </c:pt>
                <c:pt idx="476">
                  <c:v>1.6871499439910385</c:v>
                </c:pt>
                <c:pt idx="477">
                  <c:v>1.7834697217675941</c:v>
                </c:pt>
                <c:pt idx="478">
                  <c:v>1.7359460327658207</c:v>
                </c:pt>
                <c:pt idx="479">
                  <c:v>1.710518053375196</c:v>
                </c:pt>
                <c:pt idx="480">
                  <c:v>1.7099443118536197</c:v>
                </c:pt>
                <c:pt idx="481">
                  <c:v>1.7371856096784462</c:v>
                </c:pt>
                <c:pt idx="482">
                  <c:v>1.7179080824088748</c:v>
                </c:pt>
                <c:pt idx="483">
                  <c:v>1.7012070857501178</c:v>
                </c:pt>
                <c:pt idx="484">
                  <c:v>1.6684097200861272</c:v>
                </c:pt>
                <c:pt idx="485">
                  <c:v>1.7113482969706482</c:v>
                </c:pt>
                <c:pt idx="486">
                  <c:v>1.7092841512972803</c:v>
                </c:pt>
                <c:pt idx="487">
                  <c:v>1.6948886798369396</c:v>
                </c:pt>
                <c:pt idx="488">
                  <c:v>1.7033964626702145</c:v>
                </c:pt>
                <c:pt idx="489">
                  <c:v>1.719735182849937</c:v>
                </c:pt>
                <c:pt idx="490">
                  <c:v>1.7646687697160883</c:v>
                </c:pt>
                <c:pt idx="491">
                  <c:v>1.7961366538952745</c:v>
                </c:pt>
                <c:pt idx="492">
                  <c:v>1.74527552802922</c:v>
                </c:pt>
                <c:pt idx="493">
                  <c:v>1.7408551455047958</c:v>
                </c:pt>
                <c:pt idx="494">
                  <c:v>1.7488943488943489</c:v>
                </c:pt>
                <c:pt idx="495">
                  <c:v>1.7582580115036979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13608"/>
        <c:axId val="491115176"/>
      </c:lineChart>
      <c:catAx>
        <c:axId val="491113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15176"/>
        <c:crosses val="autoZero"/>
        <c:auto val="1"/>
        <c:lblAlgn val="ctr"/>
        <c:lblOffset val="100"/>
        <c:noMultiLvlLbl val="0"/>
      </c:catAx>
      <c:valAx>
        <c:axId val="4911151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2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1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5</xdr:row>
      <xdr:rowOff>167640</xdr:rowOff>
    </xdr:from>
    <xdr:to>
      <xdr:col>18</xdr:col>
      <xdr:colOff>411480</xdr:colOff>
      <xdr:row>20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D10" sqref="D10"/>
    </sheetView>
  </sheetViews>
  <sheetFormatPr defaultRowHeight="14.4" x14ac:dyDescent="0.3"/>
  <cols>
    <col min="1" max="1" width="9.8867187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1">
        <v>42709</v>
      </c>
      <c r="B2">
        <v>604.20000000000005</v>
      </c>
    </row>
    <row r="3" spans="1:2" x14ac:dyDescent="0.3">
      <c r="A3" s="1">
        <v>42710</v>
      </c>
      <c r="B3">
        <v>612.95000000000005</v>
      </c>
    </row>
    <row r="4" spans="1:2" x14ac:dyDescent="0.3">
      <c r="A4" s="1">
        <v>42711</v>
      </c>
      <c r="B4">
        <v>632.15</v>
      </c>
    </row>
    <row r="5" spans="1:2" x14ac:dyDescent="0.3">
      <c r="A5" s="1">
        <v>42712</v>
      </c>
      <c r="B5">
        <v>638.04999999999995</v>
      </c>
    </row>
    <row r="6" spans="1:2" x14ac:dyDescent="0.3">
      <c r="A6" s="1">
        <v>42713</v>
      </c>
      <c r="B6">
        <v>634.65</v>
      </c>
    </row>
    <row r="7" spans="1:2" x14ac:dyDescent="0.3">
      <c r="A7" s="1">
        <v>42716</v>
      </c>
      <c r="B7">
        <v>611.85</v>
      </c>
    </row>
    <row r="8" spans="1:2" x14ac:dyDescent="0.3">
      <c r="A8" s="1">
        <v>42717</v>
      </c>
      <c r="B8">
        <v>628.65</v>
      </c>
    </row>
    <row r="9" spans="1:2" x14ac:dyDescent="0.3">
      <c r="A9" s="1">
        <v>42718</v>
      </c>
      <c r="B9">
        <v>620.6</v>
      </c>
    </row>
    <row r="10" spans="1:2" x14ac:dyDescent="0.3">
      <c r="A10" s="1">
        <v>42719</v>
      </c>
      <c r="B10">
        <v>615.65</v>
      </c>
    </row>
    <row r="11" spans="1:2" x14ac:dyDescent="0.3">
      <c r="A11" s="1">
        <v>42720</v>
      </c>
      <c r="B11">
        <v>611.1</v>
      </c>
    </row>
    <row r="12" spans="1:2" x14ac:dyDescent="0.3">
      <c r="A12" s="1">
        <v>42723</v>
      </c>
      <c r="B12">
        <v>611.85</v>
      </c>
    </row>
    <row r="13" spans="1:2" x14ac:dyDescent="0.3">
      <c r="A13" s="1">
        <v>42724</v>
      </c>
      <c r="B13">
        <v>612.04999999999995</v>
      </c>
    </row>
    <row r="14" spans="1:2" x14ac:dyDescent="0.3">
      <c r="A14" s="1">
        <v>42725</v>
      </c>
      <c r="B14">
        <v>613.79999999999995</v>
      </c>
    </row>
    <row r="15" spans="1:2" x14ac:dyDescent="0.3">
      <c r="A15" s="1">
        <v>42726</v>
      </c>
      <c r="B15">
        <v>610.75</v>
      </c>
    </row>
    <row r="16" spans="1:2" x14ac:dyDescent="0.3">
      <c r="A16" s="1">
        <v>42727</v>
      </c>
      <c r="B16">
        <v>610.9</v>
      </c>
    </row>
    <row r="17" spans="1:2" x14ac:dyDescent="0.3">
      <c r="A17" s="1">
        <v>42730</v>
      </c>
      <c r="B17">
        <v>602.25</v>
      </c>
    </row>
    <row r="18" spans="1:2" x14ac:dyDescent="0.3">
      <c r="A18" s="1">
        <v>42731</v>
      </c>
      <c r="B18">
        <v>615.54999999999995</v>
      </c>
    </row>
    <row r="19" spans="1:2" x14ac:dyDescent="0.3">
      <c r="A19" s="1">
        <v>42732</v>
      </c>
      <c r="B19">
        <v>615.15</v>
      </c>
    </row>
    <row r="20" spans="1:2" x14ac:dyDescent="0.3">
      <c r="A20" s="1">
        <v>42733</v>
      </c>
      <c r="B20">
        <v>639.65</v>
      </c>
    </row>
    <row r="21" spans="1:2" x14ac:dyDescent="0.3">
      <c r="A21" s="1">
        <v>42734</v>
      </c>
      <c r="B21">
        <v>635.5</v>
      </c>
    </row>
    <row r="22" spans="1:2" x14ac:dyDescent="0.3">
      <c r="A22" s="1">
        <v>42737</v>
      </c>
      <c r="B22">
        <v>640.5</v>
      </c>
    </row>
    <row r="23" spans="1:2" x14ac:dyDescent="0.3">
      <c r="A23" s="1">
        <v>42738</v>
      </c>
      <c r="B23">
        <v>650.54999999999995</v>
      </c>
    </row>
    <row r="24" spans="1:2" x14ac:dyDescent="0.3">
      <c r="A24" s="1">
        <v>42739</v>
      </c>
      <c r="B24">
        <v>655.45</v>
      </c>
    </row>
    <row r="25" spans="1:2" x14ac:dyDescent="0.3">
      <c r="A25" s="1">
        <v>42740</v>
      </c>
      <c r="B25">
        <v>672.7</v>
      </c>
    </row>
    <row r="26" spans="1:2" x14ac:dyDescent="0.3">
      <c r="A26" s="1">
        <v>42741</v>
      </c>
      <c r="B26">
        <v>664.85</v>
      </c>
    </row>
    <row r="27" spans="1:2" x14ac:dyDescent="0.3">
      <c r="A27" s="1">
        <v>42744</v>
      </c>
      <c r="B27">
        <v>653.1</v>
      </c>
    </row>
    <row r="28" spans="1:2" x14ac:dyDescent="0.3">
      <c r="A28" s="1">
        <v>42745</v>
      </c>
      <c r="B28">
        <v>660.3</v>
      </c>
    </row>
    <row r="29" spans="1:2" x14ac:dyDescent="0.3">
      <c r="A29" s="1">
        <v>42746</v>
      </c>
      <c r="B29">
        <v>660.9</v>
      </c>
    </row>
    <row r="30" spans="1:2" x14ac:dyDescent="0.3">
      <c r="A30" s="1">
        <v>42747</v>
      </c>
      <c r="B30">
        <v>659.3</v>
      </c>
    </row>
    <row r="31" spans="1:2" x14ac:dyDescent="0.3">
      <c r="A31" s="1">
        <v>42748</v>
      </c>
      <c r="B31">
        <v>657.65</v>
      </c>
    </row>
    <row r="32" spans="1:2" x14ac:dyDescent="0.3">
      <c r="A32" s="1">
        <v>42751</v>
      </c>
      <c r="B32">
        <v>668.1</v>
      </c>
    </row>
    <row r="33" spans="1:2" x14ac:dyDescent="0.3">
      <c r="A33" s="1">
        <v>42752</v>
      </c>
      <c r="B33">
        <v>664.95</v>
      </c>
    </row>
    <row r="34" spans="1:2" x14ac:dyDescent="0.3">
      <c r="A34" s="1">
        <v>42753</v>
      </c>
      <c r="B34">
        <v>655.45</v>
      </c>
    </row>
    <row r="35" spans="1:2" x14ac:dyDescent="0.3">
      <c r="A35" s="1">
        <v>42754</v>
      </c>
      <c r="B35">
        <v>673.9</v>
      </c>
    </row>
    <row r="36" spans="1:2" x14ac:dyDescent="0.3">
      <c r="A36" s="1">
        <v>42755</v>
      </c>
      <c r="B36">
        <v>664.75</v>
      </c>
    </row>
    <row r="37" spans="1:2" x14ac:dyDescent="0.3">
      <c r="A37" s="1">
        <v>42758</v>
      </c>
      <c r="B37">
        <v>677.05</v>
      </c>
    </row>
    <row r="38" spans="1:2" x14ac:dyDescent="0.3">
      <c r="A38" s="1">
        <v>42759</v>
      </c>
      <c r="B38">
        <v>682.4</v>
      </c>
    </row>
    <row r="39" spans="1:2" x14ac:dyDescent="0.3">
      <c r="A39" s="1">
        <v>42760</v>
      </c>
      <c r="B39">
        <v>711.2</v>
      </c>
    </row>
    <row r="40" spans="1:2" x14ac:dyDescent="0.3">
      <c r="A40" s="1">
        <v>42762</v>
      </c>
      <c r="B40">
        <v>704.75</v>
      </c>
    </row>
    <row r="41" spans="1:2" x14ac:dyDescent="0.3">
      <c r="A41" s="1">
        <v>42765</v>
      </c>
      <c r="B41">
        <v>704.65</v>
      </c>
    </row>
    <row r="42" spans="1:2" x14ac:dyDescent="0.3">
      <c r="A42" s="1">
        <v>42766</v>
      </c>
      <c r="B42">
        <v>681.65</v>
      </c>
    </row>
    <row r="43" spans="1:2" x14ac:dyDescent="0.3">
      <c r="A43" s="1">
        <v>42767</v>
      </c>
      <c r="B43">
        <v>692.75</v>
      </c>
    </row>
    <row r="44" spans="1:2" x14ac:dyDescent="0.3">
      <c r="A44" s="1">
        <v>42768</v>
      </c>
      <c r="B44">
        <v>701.9</v>
      </c>
    </row>
    <row r="45" spans="1:2" x14ac:dyDescent="0.3">
      <c r="A45" s="1">
        <v>42769</v>
      </c>
      <c r="B45">
        <v>698.6</v>
      </c>
    </row>
    <row r="46" spans="1:2" x14ac:dyDescent="0.3">
      <c r="A46" s="1">
        <v>42772</v>
      </c>
      <c r="B46">
        <v>705.35</v>
      </c>
    </row>
    <row r="47" spans="1:2" x14ac:dyDescent="0.3">
      <c r="A47" s="1">
        <v>42773</v>
      </c>
      <c r="B47">
        <v>716.65</v>
      </c>
    </row>
    <row r="48" spans="1:2" x14ac:dyDescent="0.3">
      <c r="A48" s="1">
        <v>42774</v>
      </c>
      <c r="B48">
        <v>720.5</v>
      </c>
    </row>
    <row r="49" spans="1:2" x14ac:dyDescent="0.3">
      <c r="A49" s="1">
        <v>42775</v>
      </c>
      <c r="B49">
        <v>726.85</v>
      </c>
    </row>
    <row r="50" spans="1:2" x14ac:dyDescent="0.3">
      <c r="A50" s="1">
        <v>42776</v>
      </c>
      <c r="B50">
        <v>715.55</v>
      </c>
    </row>
    <row r="51" spans="1:2" x14ac:dyDescent="0.3">
      <c r="A51" s="1">
        <v>42779</v>
      </c>
      <c r="B51">
        <v>714.55</v>
      </c>
    </row>
    <row r="52" spans="1:2" x14ac:dyDescent="0.3">
      <c r="A52" s="1">
        <v>42780</v>
      </c>
      <c r="B52">
        <v>692.05</v>
      </c>
    </row>
    <row r="53" spans="1:2" x14ac:dyDescent="0.3">
      <c r="A53" s="1">
        <v>42781</v>
      </c>
      <c r="B53">
        <v>674.7</v>
      </c>
    </row>
    <row r="54" spans="1:2" x14ac:dyDescent="0.3">
      <c r="A54" s="1">
        <v>42782</v>
      </c>
      <c r="B54">
        <v>669.4</v>
      </c>
    </row>
    <row r="55" spans="1:2" x14ac:dyDescent="0.3">
      <c r="A55" s="1">
        <v>42783</v>
      </c>
      <c r="B55">
        <v>679</v>
      </c>
    </row>
    <row r="56" spans="1:2" x14ac:dyDescent="0.3">
      <c r="A56" s="1">
        <v>42786</v>
      </c>
      <c r="B56">
        <v>700.25</v>
      </c>
    </row>
    <row r="57" spans="1:2" x14ac:dyDescent="0.3">
      <c r="A57" s="1">
        <v>42787</v>
      </c>
      <c r="B57">
        <v>703.95</v>
      </c>
    </row>
    <row r="58" spans="1:2" x14ac:dyDescent="0.3">
      <c r="A58" s="1">
        <v>42788</v>
      </c>
      <c r="B58">
        <v>714.3</v>
      </c>
    </row>
    <row r="59" spans="1:2" x14ac:dyDescent="0.3">
      <c r="A59" s="1">
        <v>42789</v>
      </c>
      <c r="B59">
        <v>717.65</v>
      </c>
    </row>
    <row r="60" spans="1:2" x14ac:dyDescent="0.3">
      <c r="A60" s="1">
        <v>42793</v>
      </c>
      <c r="B60">
        <v>707.7</v>
      </c>
    </row>
    <row r="61" spans="1:2" x14ac:dyDescent="0.3">
      <c r="A61" s="1">
        <v>42794</v>
      </c>
      <c r="B61">
        <v>670.05</v>
      </c>
    </row>
    <row r="62" spans="1:2" x14ac:dyDescent="0.3">
      <c r="A62" s="1">
        <v>42795</v>
      </c>
      <c r="B62">
        <v>659.45</v>
      </c>
    </row>
    <row r="63" spans="1:2" x14ac:dyDescent="0.3">
      <c r="A63" s="1">
        <v>42796</v>
      </c>
      <c r="B63">
        <v>635.15</v>
      </c>
    </row>
    <row r="64" spans="1:2" x14ac:dyDescent="0.3">
      <c r="A64" s="1">
        <v>42797</v>
      </c>
      <c r="B64">
        <v>632.79999999999995</v>
      </c>
    </row>
    <row r="65" spans="1:2" x14ac:dyDescent="0.3">
      <c r="A65" s="1">
        <v>42800</v>
      </c>
      <c r="B65">
        <v>637.54999999999995</v>
      </c>
    </row>
    <row r="66" spans="1:2" x14ac:dyDescent="0.3">
      <c r="A66" s="1">
        <v>42801</v>
      </c>
      <c r="B66">
        <v>645.9</v>
      </c>
    </row>
    <row r="67" spans="1:2" x14ac:dyDescent="0.3">
      <c r="A67" s="1">
        <v>42802</v>
      </c>
      <c r="B67">
        <v>639</v>
      </c>
    </row>
    <row r="68" spans="1:2" x14ac:dyDescent="0.3">
      <c r="A68" s="1">
        <v>42803</v>
      </c>
      <c r="B68">
        <v>632</v>
      </c>
    </row>
    <row r="69" spans="1:2" x14ac:dyDescent="0.3">
      <c r="A69" s="1">
        <v>42804</v>
      </c>
      <c r="B69">
        <v>623.35</v>
      </c>
    </row>
    <row r="70" spans="1:2" x14ac:dyDescent="0.3">
      <c r="A70" s="1">
        <v>42808</v>
      </c>
      <c r="B70">
        <v>636.70000000000005</v>
      </c>
    </row>
    <row r="71" spans="1:2" x14ac:dyDescent="0.3">
      <c r="A71" s="1">
        <v>42809</v>
      </c>
      <c r="B71">
        <v>636.5</v>
      </c>
    </row>
    <row r="72" spans="1:2" x14ac:dyDescent="0.3">
      <c r="A72" s="1">
        <v>42810</v>
      </c>
      <c r="B72">
        <v>647.75</v>
      </c>
    </row>
    <row r="73" spans="1:2" x14ac:dyDescent="0.3">
      <c r="A73" s="1">
        <v>42811</v>
      </c>
      <c r="B73">
        <v>642.1</v>
      </c>
    </row>
    <row r="74" spans="1:2" x14ac:dyDescent="0.3">
      <c r="A74" s="1">
        <v>42814</v>
      </c>
      <c r="B74">
        <v>643.6</v>
      </c>
    </row>
    <row r="75" spans="1:2" x14ac:dyDescent="0.3">
      <c r="A75" s="1">
        <v>42815</v>
      </c>
      <c r="B75">
        <v>641.9</v>
      </c>
    </row>
    <row r="76" spans="1:2" x14ac:dyDescent="0.3">
      <c r="A76" s="1">
        <v>42816</v>
      </c>
      <c r="B76">
        <v>645</v>
      </c>
    </row>
    <row r="77" spans="1:2" x14ac:dyDescent="0.3">
      <c r="A77" s="1">
        <v>42817</v>
      </c>
      <c r="B77">
        <v>655.04999999999995</v>
      </c>
    </row>
    <row r="78" spans="1:2" x14ac:dyDescent="0.3">
      <c r="A78" s="1">
        <v>42818</v>
      </c>
      <c r="B78">
        <v>649.70000000000005</v>
      </c>
    </row>
    <row r="79" spans="1:2" x14ac:dyDescent="0.3">
      <c r="A79" s="1">
        <v>42821</v>
      </c>
      <c r="B79">
        <v>643.15</v>
      </c>
    </row>
    <row r="80" spans="1:2" x14ac:dyDescent="0.3">
      <c r="A80" s="1">
        <v>42822</v>
      </c>
      <c r="B80">
        <v>645.95000000000005</v>
      </c>
    </row>
    <row r="81" spans="1:2" x14ac:dyDescent="0.3">
      <c r="A81" s="1">
        <v>42823</v>
      </c>
      <c r="B81">
        <v>643.1</v>
      </c>
    </row>
    <row r="82" spans="1:2" x14ac:dyDescent="0.3">
      <c r="A82" s="1">
        <v>42824</v>
      </c>
      <c r="B82">
        <v>640.65</v>
      </c>
    </row>
    <row r="83" spans="1:2" x14ac:dyDescent="0.3">
      <c r="A83" s="1">
        <v>42825</v>
      </c>
      <c r="B83">
        <v>649.85</v>
      </c>
    </row>
    <row r="84" spans="1:2" x14ac:dyDescent="0.3">
      <c r="A84" s="1">
        <v>42828</v>
      </c>
      <c r="B84">
        <v>638.4</v>
      </c>
    </row>
    <row r="85" spans="1:2" x14ac:dyDescent="0.3">
      <c r="A85" s="1">
        <v>42830</v>
      </c>
      <c r="B85">
        <v>637.75</v>
      </c>
    </row>
    <row r="86" spans="1:2" x14ac:dyDescent="0.3">
      <c r="A86" s="1">
        <v>42831</v>
      </c>
      <c r="B86">
        <v>646.20000000000005</v>
      </c>
    </row>
    <row r="87" spans="1:2" x14ac:dyDescent="0.3">
      <c r="A87" s="1">
        <v>42832</v>
      </c>
      <c r="B87">
        <v>675.35</v>
      </c>
    </row>
    <row r="88" spans="1:2" x14ac:dyDescent="0.3">
      <c r="A88" s="1">
        <v>42835</v>
      </c>
      <c r="B88">
        <v>700.3</v>
      </c>
    </row>
    <row r="89" spans="1:2" x14ac:dyDescent="0.3">
      <c r="A89" s="1">
        <v>42836</v>
      </c>
      <c r="B89">
        <v>710.4</v>
      </c>
    </row>
    <row r="90" spans="1:2" x14ac:dyDescent="0.3">
      <c r="A90" s="1">
        <v>42837</v>
      </c>
      <c r="B90">
        <v>717.3</v>
      </c>
    </row>
    <row r="91" spans="1:2" x14ac:dyDescent="0.3">
      <c r="A91" s="1">
        <v>42838</v>
      </c>
      <c r="B91">
        <v>731.1</v>
      </c>
    </row>
    <row r="92" spans="1:2" x14ac:dyDescent="0.3">
      <c r="A92" s="1">
        <v>42842</v>
      </c>
      <c r="B92">
        <v>723.75</v>
      </c>
    </row>
    <row r="93" spans="1:2" x14ac:dyDescent="0.3">
      <c r="A93" s="1">
        <v>42843</v>
      </c>
      <c r="B93">
        <v>724.2</v>
      </c>
    </row>
    <row r="94" spans="1:2" x14ac:dyDescent="0.3">
      <c r="A94" s="1">
        <v>42844</v>
      </c>
      <c r="B94">
        <v>722.9</v>
      </c>
    </row>
    <row r="95" spans="1:2" x14ac:dyDescent="0.3">
      <c r="A95" s="1">
        <v>42845</v>
      </c>
      <c r="B95">
        <v>721.3</v>
      </c>
    </row>
    <row r="96" spans="1:2" x14ac:dyDescent="0.3">
      <c r="A96" s="1">
        <v>42846</v>
      </c>
      <c r="B96">
        <v>715.8</v>
      </c>
    </row>
    <row r="97" spans="1:2" x14ac:dyDescent="0.3">
      <c r="A97" s="1">
        <v>42849</v>
      </c>
      <c r="B97">
        <v>714.85</v>
      </c>
    </row>
    <row r="98" spans="1:2" x14ac:dyDescent="0.3">
      <c r="A98" s="1">
        <v>42850</v>
      </c>
      <c r="B98">
        <v>739.35</v>
      </c>
    </row>
    <row r="99" spans="1:2" x14ac:dyDescent="0.3">
      <c r="A99" s="1">
        <v>42851</v>
      </c>
      <c r="B99">
        <v>731.75</v>
      </c>
    </row>
    <row r="100" spans="1:2" x14ac:dyDescent="0.3">
      <c r="A100" s="1">
        <v>42852</v>
      </c>
      <c r="B100">
        <v>736</v>
      </c>
    </row>
    <row r="101" spans="1:2" x14ac:dyDescent="0.3">
      <c r="A101" s="1">
        <v>42853</v>
      </c>
      <c r="B101">
        <v>719.25</v>
      </c>
    </row>
    <row r="102" spans="1:2" x14ac:dyDescent="0.3">
      <c r="A102" s="1">
        <v>42857</v>
      </c>
      <c r="B102">
        <v>739.85</v>
      </c>
    </row>
    <row r="103" spans="1:2" x14ac:dyDescent="0.3">
      <c r="A103" s="1">
        <v>42858</v>
      </c>
      <c r="B103">
        <v>736.2</v>
      </c>
    </row>
    <row r="104" spans="1:2" x14ac:dyDescent="0.3">
      <c r="A104" s="1">
        <v>42859</v>
      </c>
      <c r="B104">
        <v>731.5</v>
      </c>
    </row>
    <row r="105" spans="1:2" x14ac:dyDescent="0.3">
      <c r="A105" s="1">
        <v>42860</v>
      </c>
      <c r="B105">
        <v>724.75</v>
      </c>
    </row>
    <row r="106" spans="1:2" x14ac:dyDescent="0.3">
      <c r="A106" s="1">
        <v>42863</v>
      </c>
      <c r="B106">
        <v>715.6</v>
      </c>
    </row>
    <row r="107" spans="1:2" x14ac:dyDescent="0.3">
      <c r="A107" s="1">
        <v>42864</v>
      </c>
      <c r="B107">
        <v>721.4</v>
      </c>
    </row>
    <row r="108" spans="1:2" x14ac:dyDescent="0.3">
      <c r="A108" s="1">
        <v>42865</v>
      </c>
      <c r="B108">
        <v>728.25</v>
      </c>
    </row>
    <row r="109" spans="1:2" x14ac:dyDescent="0.3">
      <c r="A109" s="1">
        <v>42866</v>
      </c>
      <c r="B109">
        <v>730.65</v>
      </c>
    </row>
    <row r="110" spans="1:2" x14ac:dyDescent="0.3">
      <c r="A110" s="1">
        <v>42867</v>
      </c>
      <c r="B110">
        <v>733.15</v>
      </c>
    </row>
    <row r="111" spans="1:2" x14ac:dyDescent="0.3">
      <c r="A111" s="1">
        <v>42870</v>
      </c>
      <c r="B111">
        <v>727.85</v>
      </c>
    </row>
    <row r="112" spans="1:2" x14ac:dyDescent="0.3">
      <c r="A112" s="1">
        <v>42871</v>
      </c>
      <c r="B112">
        <v>733.3</v>
      </c>
    </row>
    <row r="113" spans="1:2" x14ac:dyDescent="0.3">
      <c r="A113" s="1">
        <v>42872</v>
      </c>
      <c r="B113">
        <v>727.45</v>
      </c>
    </row>
    <row r="114" spans="1:2" x14ac:dyDescent="0.3">
      <c r="A114" s="1">
        <v>42873</v>
      </c>
      <c r="B114">
        <v>714.9</v>
      </c>
    </row>
    <row r="115" spans="1:2" x14ac:dyDescent="0.3">
      <c r="A115" s="1">
        <v>42874</v>
      </c>
      <c r="B115">
        <v>702.45</v>
      </c>
    </row>
    <row r="116" spans="1:2" x14ac:dyDescent="0.3">
      <c r="A116" s="1">
        <v>42877</v>
      </c>
      <c r="B116">
        <v>695.6</v>
      </c>
    </row>
    <row r="117" spans="1:2" x14ac:dyDescent="0.3">
      <c r="A117" s="1">
        <v>42878</v>
      </c>
      <c r="B117">
        <v>699.55</v>
      </c>
    </row>
    <row r="118" spans="1:2" x14ac:dyDescent="0.3">
      <c r="A118" s="1">
        <v>42879</v>
      </c>
      <c r="B118">
        <v>711.9</v>
      </c>
    </row>
    <row r="119" spans="1:2" x14ac:dyDescent="0.3">
      <c r="A119" s="1">
        <v>42880</v>
      </c>
      <c r="B119">
        <v>726.85</v>
      </c>
    </row>
    <row r="120" spans="1:2" x14ac:dyDescent="0.3">
      <c r="A120" s="1">
        <v>42881</v>
      </c>
      <c r="B120">
        <v>749.65</v>
      </c>
    </row>
    <row r="121" spans="1:2" x14ac:dyDescent="0.3">
      <c r="A121" s="1">
        <v>42884</v>
      </c>
      <c r="B121">
        <v>754.85</v>
      </c>
    </row>
    <row r="122" spans="1:2" x14ac:dyDescent="0.3">
      <c r="A122" s="1">
        <v>42885</v>
      </c>
      <c r="B122">
        <v>738.75</v>
      </c>
    </row>
    <row r="123" spans="1:2" x14ac:dyDescent="0.3">
      <c r="A123" s="1">
        <v>42886</v>
      </c>
      <c r="B123">
        <v>742.65</v>
      </c>
    </row>
    <row r="124" spans="1:2" x14ac:dyDescent="0.3">
      <c r="A124" s="1">
        <v>42887</v>
      </c>
      <c r="B124">
        <v>739</v>
      </c>
    </row>
    <row r="125" spans="1:2" x14ac:dyDescent="0.3">
      <c r="A125" s="1">
        <v>42888</v>
      </c>
      <c r="B125">
        <v>724.8</v>
      </c>
    </row>
    <row r="126" spans="1:2" x14ac:dyDescent="0.3">
      <c r="A126" s="1">
        <v>42891</v>
      </c>
      <c r="B126">
        <v>728.55</v>
      </c>
    </row>
    <row r="127" spans="1:2" x14ac:dyDescent="0.3">
      <c r="A127" s="1">
        <v>42892</v>
      </c>
      <c r="B127">
        <v>725.55</v>
      </c>
    </row>
    <row r="128" spans="1:2" x14ac:dyDescent="0.3">
      <c r="A128" s="1">
        <v>42893</v>
      </c>
      <c r="B128">
        <v>717.3</v>
      </c>
    </row>
    <row r="129" spans="1:2" x14ac:dyDescent="0.3">
      <c r="A129" s="1">
        <v>42894</v>
      </c>
      <c r="B129">
        <v>706.85</v>
      </c>
    </row>
    <row r="130" spans="1:2" x14ac:dyDescent="0.3">
      <c r="A130" s="1">
        <v>42895</v>
      </c>
      <c r="B130">
        <v>703.75</v>
      </c>
    </row>
    <row r="131" spans="1:2" x14ac:dyDescent="0.3">
      <c r="A131" s="1">
        <v>42898</v>
      </c>
      <c r="B131">
        <v>701.7</v>
      </c>
    </row>
    <row r="132" spans="1:2" x14ac:dyDescent="0.3">
      <c r="A132" s="1">
        <v>42899</v>
      </c>
      <c r="B132">
        <v>699</v>
      </c>
    </row>
    <row r="133" spans="1:2" x14ac:dyDescent="0.3">
      <c r="A133" s="1">
        <v>42900</v>
      </c>
      <c r="B133">
        <v>692</v>
      </c>
    </row>
    <row r="134" spans="1:2" x14ac:dyDescent="0.3">
      <c r="A134" s="1">
        <v>42901</v>
      </c>
      <c r="B134">
        <v>670.4</v>
      </c>
    </row>
    <row r="135" spans="1:2" x14ac:dyDescent="0.3">
      <c r="A135" s="1">
        <v>42902</v>
      </c>
      <c r="B135">
        <v>673.8</v>
      </c>
    </row>
    <row r="136" spans="1:2" x14ac:dyDescent="0.3">
      <c r="A136" s="1">
        <v>42905</v>
      </c>
      <c r="B136">
        <v>667.15</v>
      </c>
    </row>
    <row r="137" spans="1:2" x14ac:dyDescent="0.3">
      <c r="A137" s="1">
        <v>42906</v>
      </c>
      <c r="B137">
        <v>664.75</v>
      </c>
    </row>
    <row r="138" spans="1:2" x14ac:dyDescent="0.3">
      <c r="A138" s="1">
        <v>42907</v>
      </c>
      <c r="B138">
        <v>654.4</v>
      </c>
    </row>
    <row r="139" spans="1:2" x14ac:dyDescent="0.3">
      <c r="A139" s="1">
        <v>42908</v>
      </c>
      <c r="B139">
        <v>641.79999999999995</v>
      </c>
    </row>
    <row r="140" spans="1:2" x14ac:dyDescent="0.3">
      <c r="A140" s="1">
        <v>42909</v>
      </c>
      <c r="B140">
        <v>630.75</v>
      </c>
    </row>
    <row r="141" spans="1:2" x14ac:dyDescent="0.3">
      <c r="A141" s="1">
        <v>42913</v>
      </c>
      <c r="B141">
        <v>612.04999999999995</v>
      </c>
    </row>
    <row r="142" spans="1:2" x14ac:dyDescent="0.3">
      <c r="A142" s="1">
        <v>42914</v>
      </c>
      <c r="B142">
        <v>616.70000000000005</v>
      </c>
    </row>
    <row r="143" spans="1:2" x14ac:dyDescent="0.3">
      <c r="A143" s="1">
        <v>42915</v>
      </c>
      <c r="B143">
        <v>626.04999999999995</v>
      </c>
    </row>
    <row r="144" spans="1:2" x14ac:dyDescent="0.3">
      <c r="A144" s="1">
        <v>42916</v>
      </c>
      <c r="B144">
        <v>639.4</v>
      </c>
    </row>
    <row r="145" spans="1:2" x14ac:dyDescent="0.3">
      <c r="A145" s="1">
        <v>42919</v>
      </c>
      <c r="B145">
        <v>649.35</v>
      </c>
    </row>
    <row r="146" spans="1:2" x14ac:dyDescent="0.3">
      <c r="A146" s="1">
        <v>42920</v>
      </c>
      <c r="B146">
        <v>657.2</v>
      </c>
    </row>
    <row r="147" spans="1:2" x14ac:dyDescent="0.3">
      <c r="A147" s="1">
        <v>42921</v>
      </c>
      <c r="B147">
        <v>662.1</v>
      </c>
    </row>
    <row r="148" spans="1:2" x14ac:dyDescent="0.3">
      <c r="A148" s="1">
        <v>42922</v>
      </c>
      <c r="B148">
        <v>660.05</v>
      </c>
    </row>
    <row r="149" spans="1:2" x14ac:dyDescent="0.3">
      <c r="A149" s="1">
        <v>42923</v>
      </c>
      <c r="B149">
        <v>663.95</v>
      </c>
    </row>
    <row r="150" spans="1:2" x14ac:dyDescent="0.3">
      <c r="A150" s="1">
        <v>42926</v>
      </c>
      <c r="B150">
        <v>664.65</v>
      </c>
    </row>
    <row r="151" spans="1:2" x14ac:dyDescent="0.3">
      <c r="A151" s="1">
        <v>42927</v>
      </c>
      <c r="B151">
        <v>678.3</v>
      </c>
    </row>
    <row r="152" spans="1:2" x14ac:dyDescent="0.3">
      <c r="A152" s="1">
        <v>42928</v>
      </c>
      <c r="B152">
        <v>683.7</v>
      </c>
    </row>
    <row r="153" spans="1:2" x14ac:dyDescent="0.3">
      <c r="A153" s="1">
        <v>42929</v>
      </c>
      <c r="B153">
        <v>458.55</v>
      </c>
    </row>
    <row r="154" spans="1:2" x14ac:dyDescent="0.3">
      <c r="A154" s="1">
        <v>42930</v>
      </c>
      <c r="B154">
        <v>460.8</v>
      </c>
    </row>
    <row r="155" spans="1:2" x14ac:dyDescent="0.3">
      <c r="A155" s="1">
        <v>42933</v>
      </c>
      <c r="B155">
        <v>467.45</v>
      </c>
    </row>
    <row r="156" spans="1:2" x14ac:dyDescent="0.3">
      <c r="A156" s="1">
        <v>42934</v>
      </c>
      <c r="B156">
        <v>468.6</v>
      </c>
    </row>
    <row r="157" spans="1:2" x14ac:dyDescent="0.3">
      <c r="A157" s="1">
        <v>42935</v>
      </c>
      <c r="B157">
        <v>469.85</v>
      </c>
    </row>
    <row r="158" spans="1:2" x14ac:dyDescent="0.3">
      <c r="A158" s="1">
        <v>42936</v>
      </c>
      <c r="B158">
        <v>467.2</v>
      </c>
    </row>
    <row r="159" spans="1:2" x14ac:dyDescent="0.3">
      <c r="A159" s="1">
        <v>42937</v>
      </c>
      <c r="B159">
        <v>467.15</v>
      </c>
    </row>
    <row r="160" spans="1:2" x14ac:dyDescent="0.3">
      <c r="A160" s="1">
        <v>42940</v>
      </c>
      <c r="B160">
        <v>466.2</v>
      </c>
    </row>
    <row r="161" spans="1:2" x14ac:dyDescent="0.3">
      <c r="A161" s="1">
        <v>42941</v>
      </c>
      <c r="B161">
        <v>466.9</v>
      </c>
    </row>
    <row r="162" spans="1:2" x14ac:dyDescent="0.3">
      <c r="A162" s="1">
        <v>42942</v>
      </c>
      <c r="B162">
        <v>471.4</v>
      </c>
    </row>
    <row r="163" spans="1:2" x14ac:dyDescent="0.3">
      <c r="A163" s="1">
        <v>42943</v>
      </c>
      <c r="B163">
        <v>477.2</v>
      </c>
    </row>
    <row r="164" spans="1:2" x14ac:dyDescent="0.3">
      <c r="A164" s="1">
        <v>42944</v>
      </c>
      <c r="B164">
        <v>475.6</v>
      </c>
    </row>
    <row r="165" spans="1:2" x14ac:dyDescent="0.3">
      <c r="A165" s="1">
        <v>42947</v>
      </c>
      <c r="B165">
        <v>471.15</v>
      </c>
    </row>
    <row r="166" spans="1:2" x14ac:dyDescent="0.3">
      <c r="A166" s="1">
        <v>42948</v>
      </c>
      <c r="B166">
        <v>485.6</v>
      </c>
    </row>
    <row r="167" spans="1:2" x14ac:dyDescent="0.3">
      <c r="A167" s="1">
        <v>42949</v>
      </c>
      <c r="B167">
        <v>486.3</v>
      </c>
    </row>
    <row r="168" spans="1:2" x14ac:dyDescent="0.3">
      <c r="A168" s="1">
        <v>42950</v>
      </c>
      <c r="B168">
        <v>490</v>
      </c>
    </row>
    <row r="169" spans="1:2" x14ac:dyDescent="0.3">
      <c r="A169" s="1">
        <v>42951</v>
      </c>
      <c r="B169">
        <v>517.9</v>
      </c>
    </row>
    <row r="170" spans="1:2" x14ac:dyDescent="0.3">
      <c r="A170" s="1">
        <v>42954</v>
      </c>
      <c r="B170">
        <v>527.70000000000005</v>
      </c>
    </row>
    <row r="171" spans="1:2" x14ac:dyDescent="0.3">
      <c r="A171" s="1">
        <v>42955</v>
      </c>
      <c r="B171">
        <v>505.05</v>
      </c>
    </row>
    <row r="172" spans="1:2" x14ac:dyDescent="0.3">
      <c r="A172" s="1">
        <v>42956</v>
      </c>
      <c r="B172">
        <v>495.95</v>
      </c>
    </row>
    <row r="173" spans="1:2" x14ac:dyDescent="0.3">
      <c r="A173" s="1">
        <v>42957</v>
      </c>
      <c r="B173">
        <v>481.5</v>
      </c>
    </row>
    <row r="174" spans="1:2" x14ac:dyDescent="0.3">
      <c r="A174" s="1">
        <v>42958</v>
      </c>
      <c r="B174">
        <v>484.3</v>
      </c>
    </row>
    <row r="175" spans="1:2" x14ac:dyDescent="0.3">
      <c r="A175" s="1">
        <v>42961</v>
      </c>
      <c r="B175">
        <v>478.35</v>
      </c>
    </row>
    <row r="176" spans="1:2" x14ac:dyDescent="0.3">
      <c r="A176" s="1">
        <v>42963</v>
      </c>
      <c r="B176">
        <v>483.95</v>
      </c>
    </row>
    <row r="177" spans="1:2" x14ac:dyDescent="0.3">
      <c r="A177" s="1">
        <v>42964</v>
      </c>
      <c r="B177">
        <v>493.7</v>
      </c>
    </row>
    <row r="178" spans="1:2" x14ac:dyDescent="0.3">
      <c r="A178" s="1">
        <v>42965</v>
      </c>
      <c r="B178">
        <v>503.3</v>
      </c>
    </row>
    <row r="179" spans="1:2" x14ac:dyDescent="0.3">
      <c r="A179" s="1">
        <v>42968</v>
      </c>
      <c r="B179">
        <v>497.75</v>
      </c>
    </row>
    <row r="180" spans="1:2" x14ac:dyDescent="0.3">
      <c r="A180" s="1">
        <v>42969</v>
      </c>
      <c r="B180">
        <v>510.35</v>
      </c>
    </row>
    <row r="181" spans="1:2" x14ac:dyDescent="0.3">
      <c r="A181" s="1">
        <v>42970</v>
      </c>
      <c r="B181">
        <v>509.7</v>
      </c>
    </row>
    <row r="182" spans="1:2" x14ac:dyDescent="0.3">
      <c r="A182" s="1">
        <v>42971</v>
      </c>
      <c r="B182">
        <v>508.2</v>
      </c>
    </row>
    <row r="183" spans="1:2" x14ac:dyDescent="0.3">
      <c r="A183" s="1">
        <v>42975</v>
      </c>
      <c r="B183">
        <v>508</v>
      </c>
    </row>
    <row r="184" spans="1:2" x14ac:dyDescent="0.3">
      <c r="A184" s="1">
        <v>42976</v>
      </c>
      <c r="B184">
        <v>504.1</v>
      </c>
    </row>
    <row r="185" spans="1:2" x14ac:dyDescent="0.3">
      <c r="A185" s="1">
        <v>42977</v>
      </c>
      <c r="B185">
        <v>520.95000000000005</v>
      </c>
    </row>
    <row r="186" spans="1:2" x14ac:dyDescent="0.3">
      <c r="A186" s="1">
        <v>42978</v>
      </c>
      <c r="B186">
        <v>529</v>
      </c>
    </row>
    <row r="187" spans="1:2" x14ac:dyDescent="0.3">
      <c r="A187" s="1">
        <v>42979</v>
      </c>
      <c r="B187">
        <v>537.4</v>
      </c>
    </row>
    <row r="188" spans="1:2" x14ac:dyDescent="0.3">
      <c r="A188" s="1">
        <v>42982</v>
      </c>
      <c r="B188">
        <v>531.15</v>
      </c>
    </row>
    <row r="189" spans="1:2" x14ac:dyDescent="0.3">
      <c r="A189" s="1">
        <v>42983</v>
      </c>
      <c r="B189">
        <v>539.25</v>
      </c>
    </row>
    <row r="190" spans="1:2" x14ac:dyDescent="0.3">
      <c r="A190" s="1">
        <v>42984</v>
      </c>
      <c r="B190">
        <v>534.9</v>
      </c>
    </row>
    <row r="191" spans="1:2" x14ac:dyDescent="0.3">
      <c r="A191" s="1">
        <v>42985</v>
      </c>
      <c r="B191">
        <v>524.1</v>
      </c>
    </row>
    <row r="192" spans="1:2" x14ac:dyDescent="0.3">
      <c r="A192" s="1">
        <v>42986</v>
      </c>
      <c r="B192">
        <v>513.35</v>
      </c>
    </row>
    <row r="193" spans="1:2" x14ac:dyDescent="0.3">
      <c r="A193" s="1">
        <v>42989</v>
      </c>
      <c r="B193">
        <v>512.25</v>
      </c>
    </row>
    <row r="194" spans="1:2" x14ac:dyDescent="0.3">
      <c r="A194" s="1">
        <v>42990</v>
      </c>
      <c r="B194">
        <v>533.85</v>
      </c>
    </row>
    <row r="195" spans="1:2" x14ac:dyDescent="0.3">
      <c r="A195" s="1">
        <v>42991</v>
      </c>
      <c r="B195">
        <v>500.2</v>
      </c>
    </row>
    <row r="196" spans="1:2" x14ac:dyDescent="0.3">
      <c r="A196" s="1">
        <v>42992</v>
      </c>
      <c r="B196">
        <v>500.5</v>
      </c>
    </row>
    <row r="197" spans="1:2" x14ac:dyDescent="0.3">
      <c r="A197" s="1">
        <v>42993</v>
      </c>
      <c r="B197">
        <v>497.25</v>
      </c>
    </row>
    <row r="198" spans="1:2" x14ac:dyDescent="0.3">
      <c r="A198" s="1">
        <v>42996</v>
      </c>
      <c r="B198">
        <v>497.95</v>
      </c>
    </row>
    <row r="199" spans="1:2" x14ac:dyDescent="0.3">
      <c r="A199" s="1">
        <v>42997</v>
      </c>
      <c r="B199">
        <v>506.9</v>
      </c>
    </row>
    <row r="200" spans="1:2" x14ac:dyDescent="0.3">
      <c r="A200" s="1">
        <v>42998</v>
      </c>
      <c r="B200">
        <v>494.3</v>
      </c>
    </row>
    <row r="201" spans="1:2" x14ac:dyDescent="0.3">
      <c r="A201" s="1">
        <v>42999</v>
      </c>
      <c r="B201">
        <v>496.15</v>
      </c>
    </row>
    <row r="202" spans="1:2" x14ac:dyDescent="0.3">
      <c r="A202" s="1">
        <v>43000</v>
      </c>
      <c r="B202">
        <v>492</v>
      </c>
    </row>
    <row r="203" spans="1:2" x14ac:dyDescent="0.3">
      <c r="A203" s="1">
        <v>43003</v>
      </c>
      <c r="B203">
        <v>487.15</v>
      </c>
    </row>
    <row r="204" spans="1:2" x14ac:dyDescent="0.3">
      <c r="A204" s="1">
        <v>43004</v>
      </c>
      <c r="B204">
        <v>469.25</v>
      </c>
    </row>
    <row r="205" spans="1:2" x14ac:dyDescent="0.3">
      <c r="A205" s="1">
        <v>43005</v>
      </c>
      <c r="B205">
        <v>465.6</v>
      </c>
    </row>
    <row r="206" spans="1:2" x14ac:dyDescent="0.3">
      <c r="A206" s="1">
        <v>43006</v>
      </c>
      <c r="B206">
        <v>462.85</v>
      </c>
    </row>
    <row r="207" spans="1:2" x14ac:dyDescent="0.3">
      <c r="A207" s="1">
        <v>43007</v>
      </c>
      <c r="B207">
        <v>471.3</v>
      </c>
    </row>
    <row r="208" spans="1:2" x14ac:dyDescent="0.3">
      <c r="A208" s="1">
        <v>43011</v>
      </c>
      <c r="B208">
        <v>478.85</v>
      </c>
    </row>
    <row r="209" spans="1:2" x14ac:dyDescent="0.3">
      <c r="A209" s="1">
        <v>43012</v>
      </c>
      <c r="B209">
        <v>486.15</v>
      </c>
    </row>
    <row r="210" spans="1:2" x14ac:dyDescent="0.3">
      <c r="A210" s="1">
        <v>43013</v>
      </c>
      <c r="B210">
        <v>480.1</v>
      </c>
    </row>
    <row r="211" spans="1:2" x14ac:dyDescent="0.3">
      <c r="A211" s="1">
        <v>43014</v>
      </c>
      <c r="B211">
        <v>489.6</v>
      </c>
    </row>
    <row r="212" spans="1:2" x14ac:dyDescent="0.3">
      <c r="A212" s="1">
        <v>43017</v>
      </c>
      <c r="B212">
        <v>481.25</v>
      </c>
    </row>
    <row r="213" spans="1:2" x14ac:dyDescent="0.3">
      <c r="A213" s="1">
        <v>43018</v>
      </c>
      <c r="B213">
        <v>482.3</v>
      </c>
    </row>
    <row r="214" spans="1:2" x14ac:dyDescent="0.3">
      <c r="A214" s="1">
        <v>43019</v>
      </c>
      <c r="B214">
        <v>489.35</v>
      </c>
    </row>
    <row r="215" spans="1:2" x14ac:dyDescent="0.3">
      <c r="A215" s="1">
        <v>43020</v>
      </c>
      <c r="B215">
        <v>491.6</v>
      </c>
    </row>
    <row r="216" spans="1:2" x14ac:dyDescent="0.3">
      <c r="A216" s="1">
        <v>43021</v>
      </c>
      <c r="B216">
        <v>488.7</v>
      </c>
    </row>
    <row r="217" spans="1:2" x14ac:dyDescent="0.3">
      <c r="A217" s="1">
        <v>43024</v>
      </c>
      <c r="B217">
        <v>498.4</v>
      </c>
    </row>
    <row r="218" spans="1:2" x14ac:dyDescent="0.3">
      <c r="A218" s="1">
        <v>43025</v>
      </c>
      <c r="B218">
        <v>512.75</v>
      </c>
    </row>
    <row r="219" spans="1:2" x14ac:dyDescent="0.3">
      <c r="A219" s="1">
        <v>43026</v>
      </c>
      <c r="B219">
        <v>513.6</v>
      </c>
    </row>
    <row r="220" spans="1:2" x14ac:dyDescent="0.3">
      <c r="A220" s="1">
        <v>43027</v>
      </c>
      <c r="B220">
        <v>508.15</v>
      </c>
    </row>
    <row r="221" spans="1:2" x14ac:dyDescent="0.3">
      <c r="A221" s="1">
        <v>43031</v>
      </c>
      <c r="B221">
        <v>511.3</v>
      </c>
    </row>
    <row r="222" spans="1:2" x14ac:dyDescent="0.3">
      <c r="A222" s="1">
        <v>43032</v>
      </c>
      <c r="B222">
        <v>509.65</v>
      </c>
    </row>
    <row r="223" spans="1:2" x14ac:dyDescent="0.3">
      <c r="A223" s="1">
        <v>43033</v>
      </c>
      <c r="B223">
        <v>509.8</v>
      </c>
    </row>
    <row r="224" spans="1:2" x14ac:dyDescent="0.3">
      <c r="A224" s="1">
        <v>43034</v>
      </c>
      <c r="B224">
        <v>536.45000000000005</v>
      </c>
    </row>
    <row r="225" spans="1:2" x14ac:dyDescent="0.3">
      <c r="A225" s="1">
        <v>43035</v>
      </c>
      <c r="B225">
        <v>527.95000000000005</v>
      </c>
    </row>
    <row r="226" spans="1:2" x14ac:dyDescent="0.3">
      <c r="A226" s="1">
        <v>43038</v>
      </c>
      <c r="B226">
        <v>536.25</v>
      </c>
    </row>
    <row r="227" spans="1:2" x14ac:dyDescent="0.3">
      <c r="A227" s="1">
        <v>43039</v>
      </c>
      <c r="B227">
        <v>541.6</v>
      </c>
    </row>
    <row r="228" spans="1:2" x14ac:dyDescent="0.3">
      <c r="A228" s="1">
        <v>43040</v>
      </c>
      <c r="B228">
        <v>539.79999999999995</v>
      </c>
    </row>
    <row r="229" spans="1:2" x14ac:dyDescent="0.3">
      <c r="A229" s="1">
        <v>43041</v>
      </c>
      <c r="B229">
        <v>542.85</v>
      </c>
    </row>
    <row r="230" spans="1:2" x14ac:dyDescent="0.3">
      <c r="A230" s="1">
        <v>43042</v>
      </c>
      <c r="B230">
        <v>533.1</v>
      </c>
    </row>
    <row r="231" spans="1:2" x14ac:dyDescent="0.3">
      <c r="A231" s="1">
        <v>43045</v>
      </c>
      <c r="B231">
        <v>524.20000000000005</v>
      </c>
    </row>
    <row r="232" spans="1:2" x14ac:dyDescent="0.3">
      <c r="A232" s="1">
        <v>43046</v>
      </c>
      <c r="B232">
        <v>521.4</v>
      </c>
    </row>
    <row r="233" spans="1:2" x14ac:dyDescent="0.3">
      <c r="A233" s="1">
        <v>43047</v>
      </c>
      <c r="B233">
        <v>520.20000000000005</v>
      </c>
    </row>
    <row r="234" spans="1:2" x14ac:dyDescent="0.3">
      <c r="A234" s="1">
        <v>43048</v>
      </c>
      <c r="B234">
        <v>522.15</v>
      </c>
    </row>
    <row r="235" spans="1:2" x14ac:dyDescent="0.3">
      <c r="A235" s="1">
        <v>43049</v>
      </c>
      <c r="B235">
        <v>512.1</v>
      </c>
    </row>
    <row r="236" spans="1:2" x14ac:dyDescent="0.3">
      <c r="A236" s="1">
        <v>43052</v>
      </c>
      <c r="B236">
        <v>500.6</v>
      </c>
    </row>
    <row r="237" spans="1:2" x14ac:dyDescent="0.3">
      <c r="A237" s="1">
        <v>43053</v>
      </c>
      <c r="B237">
        <v>493.05</v>
      </c>
    </row>
    <row r="238" spans="1:2" x14ac:dyDescent="0.3">
      <c r="A238" s="1">
        <v>43054</v>
      </c>
      <c r="B238">
        <v>504.7</v>
      </c>
    </row>
    <row r="239" spans="1:2" x14ac:dyDescent="0.3">
      <c r="A239" s="1">
        <v>43055</v>
      </c>
      <c r="B239">
        <v>499.35</v>
      </c>
    </row>
    <row r="240" spans="1:2" x14ac:dyDescent="0.3">
      <c r="A240" s="1">
        <v>43056</v>
      </c>
      <c r="B240">
        <v>504</v>
      </c>
    </row>
    <row r="241" spans="1:2" x14ac:dyDescent="0.3">
      <c r="A241" s="1">
        <v>43059</v>
      </c>
      <c r="B241">
        <v>504.45</v>
      </c>
    </row>
    <row r="242" spans="1:2" x14ac:dyDescent="0.3">
      <c r="A242" s="1">
        <v>43060</v>
      </c>
      <c r="B242">
        <v>511.5</v>
      </c>
    </row>
    <row r="243" spans="1:2" x14ac:dyDescent="0.3">
      <c r="A243" s="1">
        <v>43061</v>
      </c>
      <c r="B243">
        <v>507.7</v>
      </c>
    </row>
    <row r="244" spans="1:2" x14ac:dyDescent="0.3">
      <c r="A244" s="1">
        <v>43062</v>
      </c>
      <c r="B244">
        <v>505.15</v>
      </c>
    </row>
    <row r="245" spans="1:2" x14ac:dyDescent="0.3">
      <c r="A245" s="1">
        <v>43063</v>
      </c>
      <c r="B245">
        <v>511</v>
      </c>
    </row>
    <row r="246" spans="1:2" x14ac:dyDescent="0.3">
      <c r="A246" s="1">
        <v>43066</v>
      </c>
      <c r="B246">
        <v>508.45</v>
      </c>
    </row>
    <row r="247" spans="1:2" x14ac:dyDescent="0.3">
      <c r="A247" s="1">
        <v>43067</v>
      </c>
      <c r="B247">
        <v>507.6</v>
      </c>
    </row>
    <row r="248" spans="1:2" x14ac:dyDescent="0.3">
      <c r="A248" s="1">
        <v>43068</v>
      </c>
      <c r="B248">
        <v>507.8</v>
      </c>
    </row>
    <row r="249" spans="1:2" x14ac:dyDescent="0.3">
      <c r="A249" s="1">
        <v>43069</v>
      </c>
      <c r="B249">
        <v>503.85</v>
      </c>
    </row>
    <row r="250" spans="1:2" x14ac:dyDescent="0.3">
      <c r="A250" s="1">
        <v>43070</v>
      </c>
      <c r="B250">
        <v>496.4</v>
      </c>
    </row>
    <row r="251" spans="1:2" x14ac:dyDescent="0.3">
      <c r="A251" s="1">
        <v>43073</v>
      </c>
      <c r="B251">
        <v>496.2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C18" sqref="C18"/>
    </sheetView>
  </sheetViews>
  <sheetFormatPr defaultRowHeight="14.4" x14ac:dyDescent="0.3"/>
  <cols>
    <col min="1" max="2" width="9.88671875" bestFit="1" customWidth="1"/>
  </cols>
  <sheetData>
    <row r="1" spans="1:2" x14ac:dyDescent="0.3">
      <c r="A1" s="4" t="s">
        <v>0</v>
      </c>
      <c r="B1" s="4" t="s">
        <v>2</v>
      </c>
    </row>
    <row r="2" spans="1:2" x14ac:dyDescent="0.3">
      <c r="A2" s="1">
        <v>42709</v>
      </c>
      <c r="B2">
        <v>432.05</v>
      </c>
    </row>
    <row r="3" spans="1:2" x14ac:dyDescent="0.3">
      <c r="A3" s="1">
        <v>42710</v>
      </c>
      <c r="B3">
        <v>438.3</v>
      </c>
    </row>
    <row r="4" spans="1:2" x14ac:dyDescent="0.3">
      <c r="A4" s="1">
        <v>42711</v>
      </c>
      <c r="B4">
        <v>447.85</v>
      </c>
    </row>
    <row r="5" spans="1:2" x14ac:dyDescent="0.3">
      <c r="A5" s="1">
        <v>42712</v>
      </c>
      <c r="B5">
        <v>453.25</v>
      </c>
    </row>
    <row r="6" spans="1:2" x14ac:dyDescent="0.3">
      <c r="A6" s="1">
        <v>42713</v>
      </c>
      <c r="B6">
        <v>454.3</v>
      </c>
    </row>
    <row r="7" spans="1:2" x14ac:dyDescent="0.3">
      <c r="A7" s="1">
        <v>42716</v>
      </c>
      <c r="B7">
        <v>433.55</v>
      </c>
    </row>
    <row r="8" spans="1:2" x14ac:dyDescent="0.3">
      <c r="A8" s="1">
        <v>42717</v>
      </c>
      <c r="B8">
        <v>439.65</v>
      </c>
    </row>
    <row r="9" spans="1:2" x14ac:dyDescent="0.3">
      <c r="A9" s="1">
        <v>42718</v>
      </c>
      <c r="B9">
        <v>434</v>
      </c>
    </row>
    <row r="10" spans="1:2" x14ac:dyDescent="0.3">
      <c r="A10" s="1">
        <v>42719</v>
      </c>
      <c r="B10">
        <v>427</v>
      </c>
    </row>
    <row r="11" spans="1:2" x14ac:dyDescent="0.3">
      <c r="A11" s="1">
        <v>42720</v>
      </c>
      <c r="B11">
        <v>425.9</v>
      </c>
    </row>
    <row r="12" spans="1:2" x14ac:dyDescent="0.3">
      <c r="A12" s="1">
        <v>42723</v>
      </c>
      <c r="B12">
        <v>424.5</v>
      </c>
    </row>
    <row r="13" spans="1:2" x14ac:dyDescent="0.3">
      <c r="A13" s="1">
        <v>42724</v>
      </c>
      <c r="B13">
        <v>422.45</v>
      </c>
    </row>
    <row r="14" spans="1:2" x14ac:dyDescent="0.3">
      <c r="A14" s="1">
        <v>42725</v>
      </c>
      <c r="B14">
        <v>421.95</v>
      </c>
    </row>
    <row r="15" spans="1:2" x14ac:dyDescent="0.3">
      <c r="A15" s="1">
        <v>42726</v>
      </c>
      <c r="B15">
        <v>418.05</v>
      </c>
    </row>
    <row r="16" spans="1:2" x14ac:dyDescent="0.3">
      <c r="A16" s="1">
        <v>42727</v>
      </c>
      <c r="B16">
        <v>420.55</v>
      </c>
    </row>
    <row r="17" spans="1:2" x14ac:dyDescent="0.3">
      <c r="A17" s="1">
        <v>42730</v>
      </c>
      <c r="B17">
        <v>413.3</v>
      </c>
    </row>
    <row r="18" spans="1:2" x14ac:dyDescent="0.3">
      <c r="A18" s="1">
        <v>42731</v>
      </c>
      <c r="B18">
        <v>424.45</v>
      </c>
    </row>
    <row r="19" spans="1:2" x14ac:dyDescent="0.3">
      <c r="A19" s="1">
        <v>42732</v>
      </c>
      <c r="B19">
        <v>419.55</v>
      </c>
    </row>
    <row r="20" spans="1:2" x14ac:dyDescent="0.3">
      <c r="A20" s="1">
        <v>42733</v>
      </c>
      <c r="B20">
        <v>429.5</v>
      </c>
    </row>
    <row r="21" spans="1:2" x14ac:dyDescent="0.3">
      <c r="A21" s="1">
        <v>42734</v>
      </c>
      <c r="B21">
        <v>441.3</v>
      </c>
    </row>
    <row r="22" spans="1:2" x14ac:dyDescent="0.3">
      <c r="A22" s="1">
        <v>42737</v>
      </c>
      <c r="B22">
        <v>450</v>
      </c>
    </row>
    <row r="23" spans="1:2" x14ac:dyDescent="0.3">
      <c r="A23" s="1">
        <v>42738</v>
      </c>
      <c r="B23">
        <v>464.3</v>
      </c>
    </row>
    <row r="24" spans="1:2" x14ac:dyDescent="0.3">
      <c r="A24" s="1">
        <v>42739</v>
      </c>
      <c r="B24">
        <v>460.95</v>
      </c>
    </row>
    <row r="25" spans="1:2" x14ac:dyDescent="0.3">
      <c r="A25" s="1">
        <v>42740</v>
      </c>
      <c r="B25">
        <v>472.95</v>
      </c>
    </row>
    <row r="26" spans="1:2" x14ac:dyDescent="0.3">
      <c r="A26" s="1">
        <v>42741</v>
      </c>
      <c r="B26">
        <v>466.7</v>
      </c>
    </row>
    <row r="27" spans="1:2" x14ac:dyDescent="0.3">
      <c r="A27" s="1">
        <v>42744</v>
      </c>
      <c r="B27">
        <v>463</v>
      </c>
    </row>
    <row r="28" spans="1:2" x14ac:dyDescent="0.3">
      <c r="A28" s="1">
        <v>42745</v>
      </c>
      <c r="B28">
        <v>479.25</v>
      </c>
    </row>
    <row r="29" spans="1:2" x14ac:dyDescent="0.3">
      <c r="A29" s="1">
        <v>42746</v>
      </c>
      <c r="B29">
        <v>490.7</v>
      </c>
    </row>
    <row r="30" spans="1:2" x14ac:dyDescent="0.3">
      <c r="A30" s="1">
        <v>42747</v>
      </c>
      <c r="B30">
        <v>494.15</v>
      </c>
    </row>
    <row r="31" spans="1:2" x14ac:dyDescent="0.3">
      <c r="A31" s="1">
        <v>42748</v>
      </c>
      <c r="B31">
        <v>488.9</v>
      </c>
    </row>
    <row r="32" spans="1:2" x14ac:dyDescent="0.3">
      <c r="A32" s="1">
        <v>42751</v>
      </c>
      <c r="B32">
        <v>489.55</v>
      </c>
    </row>
    <row r="33" spans="1:2" x14ac:dyDescent="0.3">
      <c r="A33" s="1">
        <v>42752</v>
      </c>
      <c r="B33">
        <v>482.35</v>
      </c>
    </row>
    <row r="34" spans="1:2" x14ac:dyDescent="0.3">
      <c r="A34" s="1">
        <v>42753</v>
      </c>
      <c r="B34">
        <v>488</v>
      </c>
    </row>
    <row r="35" spans="1:2" x14ac:dyDescent="0.3">
      <c r="A35" s="1">
        <v>42754</v>
      </c>
      <c r="B35">
        <v>495.05</v>
      </c>
    </row>
    <row r="36" spans="1:2" x14ac:dyDescent="0.3">
      <c r="A36" s="1">
        <v>42755</v>
      </c>
      <c r="B36">
        <v>492.75</v>
      </c>
    </row>
    <row r="37" spans="1:2" x14ac:dyDescent="0.3">
      <c r="A37" s="1">
        <v>42758</v>
      </c>
      <c r="B37">
        <v>511.9</v>
      </c>
    </row>
    <row r="38" spans="1:2" x14ac:dyDescent="0.3">
      <c r="A38" s="1">
        <v>42759</v>
      </c>
      <c r="B38">
        <v>517.95000000000005</v>
      </c>
    </row>
    <row r="39" spans="1:2" x14ac:dyDescent="0.3">
      <c r="A39" s="1">
        <v>42760</v>
      </c>
      <c r="B39">
        <v>544.45000000000005</v>
      </c>
    </row>
    <row r="40" spans="1:2" x14ac:dyDescent="0.3">
      <c r="A40" s="1">
        <v>42762</v>
      </c>
      <c r="B40">
        <v>535.1</v>
      </c>
    </row>
    <row r="41" spans="1:2" x14ac:dyDescent="0.3">
      <c r="A41" s="1">
        <v>42765</v>
      </c>
      <c r="B41">
        <v>528.1</v>
      </c>
    </row>
    <row r="42" spans="1:2" x14ac:dyDescent="0.3">
      <c r="A42" s="1">
        <v>42766</v>
      </c>
      <c r="B42">
        <v>521.35</v>
      </c>
    </row>
    <row r="43" spans="1:2" x14ac:dyDescent="0.3">
      <c r="A43" s="1">
        <v>42767</v>
      </c>
      <c r="B43">
        <v>538.85</v>
      </c>
    </row>
    <row r="44" spans="1:2" x14ac:dyDescent="0.3">
      <c r="A44" s="1">
        <v>42768</v>
      </c>
      <c r="B44">
        <v>552.04999999999995</v>
      </c>
    </row>
    <row r="45" spans="1:2" x14ac:dyDescent="0.3">
      <c r="A45" s="1">
        <v>42769</v>
      </c>
      <c r="B45">
        <v>543.85</v>
      </c>
    </row>
    <row r="46" spans="1:2" x14ac:dyDescent="0.3">
      <c r="A46" s="1">
        <v>42772</v>
      </c>
      <c r="B46">
        <v>551.20000000000005</v>
      </c>
    </row>
    <row r="47" spans="1:2" x14ac:dyDescent="0.3">
      <c r="A47" s="1">
        <v>42773</v>
      </c>
      <c r="B47">
        <v>559.15</v>
      </c>
    </row>
    <row r="48" spans="1:2" x14ac:dyDescent="0.3">
      <c r="A48" s="1">
        <v>42774</v>
      </c>
      <c r="B48">
        <v>573.15</v>
      </c>
    </row>
    <row r="49" spans="1:2" x14ac:dyDescent="0.3">
      <c r="A49" s="1">
        <v>42775</v>
      </c>
      <c r="B49">
        <v>576.9</v>
      </c>
    </row>
    <row r="50" spans="1:2" x14ac:dyDescent="0.3">
      <c r="A50" s="1">
        <v>42776</v>
      </c>
      <c r="B50">
        <v>571.65</v>
      </c>
    </row>
    <row r="51" spans="1:2" x14ac:dyDescent="0.3">
      <c r="A51" s="1">
        <v>42779</v>
      </c>
      <c r="B51">
        <v>578.29999999999995</v>
      </c>
    </row>
    <row r="52" spans="1:2" x14ac:dyDescent="0.3">
      <c r="A52" s="1">
        <v>42780</v>
      </c>
      <c r="B52">
        <v>546.15</v>
      </c>
    </row>
    <row r="53" spans="1:2" x14ac:dyDescent="0.3">
      <c r="A53" s="1">
        <v>42781</v>
      </c>
      <c r="B53">
        <v>525.15</v>
      </c>
    </row>
    <row r="54" spans="1:2" x14ac:dyDescent="0.3">
      <c r="A54" s="1">
        <v>42782</v>
      </c>
      <c r="B54">
        <v>530.20000000000005</v>
      </c>
    </row>
    <row r="55" spans="1:2" x14ac:dyDescent="0.3">
      <c r="A55" s="1">
        <v>42783</v>
      </c>
      <c r="B55">
        <v>543</v>
      </c>
    </row>
    <row r="56" spans="1:2" x14ac:dyDescent="0.3">
      <c r="A56" s="1">
        <v>42786</v>
      </c>
      <c r="B56">
        <v>557.20000000000005</v>
      </c>
    </row>
    <row r="57" spans="1:2" x14ac:dyDescent="0.3">
      <c r="A57" s="1">
        <v>42787</v>
      </c>
      <c r="B57">
        <v>562.4</v>
      </c>
    </row>
    <row r="58" spans="1:2" x14ac:dyDescent="0.3">
      <c r="A58" s="1">
        <v>42788</v>
      </c>
      <c r="B58">
        <v>553.79999999999995</v>
      </c>
    </row>
    <row r="59" spans="1:2" x14ac:dyDescent="0.3">
      <c r="A59" s="1">
        <v>42789</v>
      </c>
      <c r="B59">
        <v>571</v>
      </c>
    </row>
    <row r="60" spans="1:2" x14ac:dyDescent="0.3">
      <c r="A60" s="1">
        <v>42793</v>
      </c>
      <c r="B60">
        <v>559.70000000000005</v>
      </c>
    </row>
    <row r="61" spans="1:2" x14ac:dyDescent="0.3">
      <c r="A61" s="1">
        <v>42794</v>
      </c>
      <c r="B61">
        <v>537.75</v>
      </c>
    </row>
    <row r="62" spans="1:2" x14ac:dyDescent="0.3">
      <c r="A62" s="1">
        <v>42795</v>
      </c>
      <c r="B62">
        <v>518.54999999999995</v>
      </c>
    </row>
    <row r="63" spans="1:2" x14ac:dyDescent="0.3">
      <c r="A63" s="1">
        <v>42796</v>
      </c>
      <c r="B63">
        <v>507.55</v>
      </c>
    </row>
    <row r="64" spans="1:2" x14ac:dyDescent="0.3">
      <c r="A64" s="1">
        <v>42797</v>
      </c>
      <c r="B64">
        <v>523.20000000000005</v>
      </c>
    </row>
    <row r="65" spans="1:2" x14ac:dyDescent="0.3">
      <c r="A65" s="1">
        <v>42800</v>
      </c>
      <c r="B65">
        <v>520.4</v>
      </c>
    </row>
    <row r="66" spans="1:2" x14ac:dyDescent="0.3">
      <c r="A66" s="1">
        <v>42801</v>
      </c>
      <c r="B66">
        <v>527.79999999999995</v>
      </c>
    </row>
    <row r="67" spans="1:2" x14ac:dyDescent="0.3">
      <c r="A67" s="1">
        <v>42802</v>
      </c>
      <c r="B67">
        <v>515.04999999999995</v>
      </c>
    </row>
    <row r="68" spans="1:2" x14ac:dyDescent="0.3">
      <c r="A68" s="1">
        <v>42803</v>
      </c>
      <c r="B68">
        <v>515.70000000000005</v>
      </c>
    </row>
    <row r="69" spans="1:2" x14ac:dyDescent="0.3">
      <c r="A69" s="1">
        <v>42804</v>
      </c>
      <c r="B69">
        <v>513.04999999999995</v>
      </c>
    </row>
    <row r="70" spans="1:2" x14ac:dyDescent="0.3">
      <c r="A70" s="1">
        <v>42808</v>
      </c>
      <c r="B70">
        <v>518.95000000000005</v>
      </c>
    </row>
    <row r="71" spans="1:2" x14ac:dyDescent="0.3">
      <c r="A71" s="1">
        <v>42809</v>
      </c>
      <c r="B71">
        <v>515.4</v>
      </c>
    </row>
    <row r="72" spans="1:2" x14ac:dyDescent="0.3">
      <c r="A72" s="1">
        <v>42810</v>
      </c>
      <c r="B72">
        <v>520.29999999999995</v>
      </c>
    </row>
    <row r="73" spans="1:2" x14ac:dyDescent="0.3">
      <c r="A73" s="1">
        <v>42811</v>
      </c>
      <c r="B73">
        <v>513.35</v>
      </c>
    </row>
    <row r="74" spans="1:2" x14ac:dyDescent="0.3">
      <c r="A74" s="1">
        <v>42814</v>
      </c>
      <c r="B74">
        <v>511.35</v>
      </c>
    </row>
    <row r="75" spans="1:2" x14ac:dyDescent="0.3">
      <c r="A75" s="1">
        <v>42815</v>
      </c>
      <c r="B75">
        <v>505.2</v>
      </c>
    </row>
    <row r="76" spans="1:2" x14ac:dyDescent="0.3">
      <c r="A76" s="1">
        <v>42816</v>
      </c>
      <c r="B76">
        <v>510.95</v>
      </c>
    </row>
    <row r="77" spans="1:2" x14ac:dyDescent="0.3">
      <c r="A77" s="1">
        <v>42817</v>
      </c>
      <c r="B77">
        <v>521.75</v>
      </c>
    </row>
    <row r="78" spans="1:2" x14ac:dyDescent="0.3">
      <c r="A78" s="1">
        <v>42818</v>
      </c>
      <c r="B78">
        <v>518.1</v>
      </c>
    </row>
    <row r="79" spans="1:2" x14ac:dyDescent="0.3">
      <c r="A79" s="1">
        <v>42821</v>
      </c>
      <c r="B79">
        <v>518.29999999999995</v>
      </c>
    </row>
    <row r="80" spans="1:2" x14ac:dyDescent="0.3">
      <c r="A80" s="1">
        <v>42822</v>
      </c>
      <c r="B80">
        <v>518.6</v>
      </c>
    </row>
    <row r="81" spans="1:2" x14ac:dyDescent="0.3">
      <c r="A81" s="1">
        <v>42823</v>
      </c>
      <c r="B81">
        <v>519.75</v>
      </c>
    </row>
    <row r="82" spans="1:2" x14ac:dyDescent="0.3">
      <c r="A82" s="1">
        <v>42824</v>
      </c>
      <c r="B82">
        <v>517.29999999999995</v>
      </c>
    </row>
    <row r="83" spans="1:2" x14ac:dyDescent="0.3">
      <c r="A83" s="1">
        <v>42825</v>
      </c>
      <c r="B83">
        <v>525.65</v>
      </c>
    </row>
    <row r="84" spans="1:2" x14ac:dyDescent="0.3">
      <c r="A84" s="1">
        <v>42828</v>
      </c>
      <c r="B84">
        <v>518.6</v>
      </c>
    </row>
    <row r="85" spans="1:2" x14ac:dyDescent="0.3">
      <c r="A85" s="1">
        <v>42830</v>
      </c>
      <c r="B85">
        <v>523.35</v>
      </c>
    </row>
    <row r="86" spans="1:2" x14ac:dyDescent="0.3">
      <c r="A86" s="1">
        <v>42831</v>
      </c>
      <c r="B86">
        <v>524.54999999999995</v>
      </c>
    </row>
    <row r="87" spans="1:2" x14ac:dyDescent="0.3">
      <c r="A87" s="1">
        <v>42832</v>
      </c>
      <c r="B87">
        <v>535.79999999999995</v>
      </c>
    </row>
    <row r="88" spans="1:2" x14ac:dyDescent="0.3">
      <c r="A88" s="1">
        <v>42835</v>
      </c>
      <c r="B88">
        <v>542.20000000000005</v>
      </c>
    </row>
    <row r="89" spans="1:2" x14ac:dyDescent="0.3">
      <c r="A89" s="1">
        <v>42836</v>
      </c>
      <c r="B89">
        <v>538.5</v>
      </c>
    </row>
    <row r="90" spans="1:2" x14ac:dyDescent="0.3">
      <c r="A90" s="1">
        <v>42837</v>
      </c>
      <c r="B90">
        <v>542.45000000000005</v>
      </c>
    </row>
    <row r="91" spans="1:2" x14ac:dyDescent="0.3">
      <c r="A91" s="1">
        <v>42838</v>
      </c>
      <c r="B91">
        <v>559.20000000000005</v>
      </c>
    </row>
    <row r="92" spans="1:2" x14ac:dyDescent="0.3">
      <c r="A92" s="1">
        <v>42842</v>
      </c>
      <c r="B92">
        <v>556.85</v>
      </c>
    </row>
    <row r="93" spans="1:2" x14ac:dyDescent="0.3">
      <c r="A93" s="1">
        <v>42843</v>
      </c>
      <c r="B93">
        <v>553.29999999999995</v>
      </c>
    </row>
    <row r="94" spans="1:2" x14ac:dyDescent="0.3">
      <c r="A94" s="1">
        <v>42844</v>
      </c>
      <c r="B94">
        <v>553.9</v>
      </c>
    </row>
    <row r="95" spans="1:2" x14ac:dyDescent="0.3">
      <c r="A95" s="1">
        <v>42845</v>
      </c>
      <c r="B95">
        <v>553.45000000000005</v>
      </c>
    </row>
    <row r="96" spans="1:2" x14ac:dyDescent="0.3">
      <c r="A96" s="1">
        <v>42846</v>
      </c>
      <c r="B96">
        <v>557.1</v>
      </c>
    </row>
    <row r="97" spans="1:2" x14ac:dyDescent="0.3">
      <c r="A97" s="1">
        <v>42849</v>
      </c>
      <c r="B97">
        <v>556.5</v>
      </c>
    </row>
    <row r="98" spans="1:2" x14ac:dyDescent="0.3">
      <c r="A98" s="1">
        <v>42850</v>
      </c>
      <c r="B98">
        <v>559.6</v>
      </c>
    </row>
    <row r="99" spans="1:2" x14ac:dyDescent="0.3">
      <c r="A99" s="1">
        <v>42851</v>
      </c>
      <c r="B99">
        <v>535.85</v>
      </c>
    </row>
    <row r="100" spans="1:2" x14ac:dyDescent="0.3">
      <c r="A100" s="1">
        <v>42852</v>
      </c>
      <c r="B100">
        <v>542.5</v>
      </c>
    </row>
    <row r="101" spans="1:2" x14ac:dyDescent="0.3">
      <c r="A101" s="1">
        <v>42853</v>
      </c>
      <c r="B101">
        <v>536.15</v>
      </c>
    </row>
    <row r="102" spans="1:2" x14ac:dyDescent="0.3">
      <c r="A102" s="1">
        <v>42857</v>
      </c>
      <c r="B102">
        <v>552.6</v>
      </c>
    </row>
    <row r="103" spans="1:2" x14ac:dyDescent="0.3">
      <c r="A103" s="1">
        <v>42858</v>
      </c>
      <c r="B103">
        <v>530.20000000000005</v>
      </c>
    </row>
    <row r="104" spans="1:2" x14ac:dyDescent="0.3">
      <c r="A104" s="1">
        <v>42859</v>
      </c>
      <c r="B104">
        <v>531.45000000000005</v>
      </c>
    </row>
    <row r="105" spans="1:2" x14ac:dyDescent="0.3">
      <c r="A105" s="1">
        <v>42860</v>
      </c>
      <c r="B105">
        <v>523.5</v>
      </c>
    </row>
    <row r="106" spans="1:2" x14ac:dyDescent="0.3">
      <c r="A106" s="1">
        <v>42863</v>
      </c>
      <c r="B106">
        <v>531.1</v>
      </c>
    </row>
    <row r="107" spans="1:2" x14ac:dyDescent="0.3">
      <c r="A107" s="1">
        <v>42864</v>
      </c>
      <c r="B107">
        <v>527.35</v>
      </c>
    </row>
    <row r="108" spans="1:2" x14ac:dyDescent="0.3">
      <c r="A108" s="1">
        <v>42865</v>
      </c>
      <c r="B108">
        <v>529.20000000000005</v>
      </c>
    </row>
    <row r="109" spans="1:2" x14ac:dyDescent="0.3">
      <c r="A109" s="1">
        <v>42866</v>
      </c>
      <c r="B109">
        <v>526.95000000000005</v>
      </c>
    </row>
    <row r="110" spans="1:2" x14ac:dyDescent="0.3">
      <c r="A110" s="1">
        <v>42867</v>
      </c>
      <c r="B110">
        <v>535.70000000000005</v>
      </c>
    </row>
    <row r="111" spans="1:2" x14ac:dyDescent="0.3">
      <c r="A111" s="1">
        <v>42870</v>
      </c>
      <c r="B111">
        <v>537.15</v>
      </c>
    </row>
    <row r="112" spans="1:2" x14ac:dyDescent="0.3">
      <c r="A112" s="1">
        <v>42871</v>
      </c>
      <c r="B112">
        <v>542</v>
      </c>
    </row>
    <row r="113" spans="1:2" x14ac:dyDescent="0.3">
      <c r="A113" s="1">
        <v>42872</v>
      </c>
      <c r="B113">
        <v>543.54999999999995</v>
      </c>
    </row>
    <row r="114" spans="1:2" x14ac:dyDescent="0.3">
      <c r="A114" s="1">
        <v>42873</v>
      </c>
      <c r="B114">
        <v>533.45000000000005</v>
      </c>
    </row>
    <row r="115" spans="1:2" x14ac:dyDescent="0.3">
      <c r="A115" s="1">
        <v>42874</v>
      </c>
      <c r="B115">
        <v>521.35</v>
      </c>
    </row>
    <row r="116" spans="1:2" x14ac:dyDescent="0.3">
      <c r="A116" s="1">
        <v>42877</v>
      </c>
      <c r="B116">
        <v>510.65</v>
      </c>
    </row>
    <row r="117" spans="1:2" x14ac:dyDescent="0.3">
      <c r="A117" s="1">
        <v>42878</v>
      </c>
      <c r="B117">
        <v>499.6</v>
      </c>
    </row>
    <row r="118" spans="1:2" x14ac:dyDescent="0.3">
      <c r="A118" s="1">
        <v>42879</v>
      </c>
      <c r="B118">
        <v>499.7</v>
      </c>
    </row>
    <row r="119" spans="1:2" x14ac:dyDescent="0.3">
      <c r="A119" s="1">
        <v>42880</v>
      </c>
      <c r="B119">
        <v>508.8</v>
      </c>
    </row>
    <row r="120" spans="1:2" x14ac:dyDescent="0.3">
      <c r="A120" s="1">
        <v>42881</v>
      </c>
      <c r="B120">
        <v>567.6</v>
      </c>
    </row>
    <row r="121" spans="1:2" x14ac:dyDescent="0.3">
      <c r="A121" s="1">
        <v>42884</v>
      </c>
      <c r="B121">
        <v>547.25</v>
      </c>
    </row>
    <row r="122" spans="1:2" x14ac:dyDescent="0.3">
      <c r="A122" s="1">
        <v>42885</v>
      </c>
      <c r="B122">
        <v>554.04999999999995</v>
      </c>
    </row>
    <row r="123" spans="1:2" x14ac:dyDescent="0.3">
      <c r="A123" s="1">
        <v>42886</v>
      </c>
      <c r="B123">
        <v>554.20000000000005</v>
      </c>
    </row>
    <row r="124" spans="1:2" x14ac:dyDescent="0.3">
      <c r="A124" s="1">
        <v>42887</v>
      </c>
      <c r="B124">
        <v>541.20000000000005</v>
      </c>
    </row>
    <row r="125" spans="1:2" x14ac:dyDescent="0.3">
      <c r="A125" s="1">
        <v>42888</v>
      </c>
      <c r="B125">
        <v>536.75</v>
      </c>
    </row>
    <row r="126" spans="1:2" x14ac:dyDescent="0.3">
      <c r="A126" s="1">
        <v>42891</v>
      </c>
      <c r="B126">
        <v>542.20000000000005</v>
      </c>
    </row>
    <row r="127" spans="1:2" x14ac:dyDescent="0.3">
      <c r="A127" s="1">
        <v>42892</v>
      </c>
      <c r="B127">
        <v>545.25</v>
      </c>
    </row>
    <row r="128" spans="1:2" x14ac:dyDescent="0.3">
      <c r="A128" s="1">
        <v>42893</v>
      </c>
      <c r="B128">
        <v>540.20000000000005</v>
      </c>
    </row>
    <row r="129" spans="1:2" x14ac:dyDescent="0.3">
      <c r="A129" s="1">
        <v>42894</v>
      </c>
      <c r="B129">
        <v>538.85</v>
      </c>
    </row>
    <row r="130" spans="1:2" x14ac:dyDescent="0.3">
      <c r="A130" s="1">
        <v>42895</v>
      </c>
      <c r="B130">
        <v>539.65</v>
      </c>
    </row>
    <row r="131" spans="1:2" x14ac:dyDescent="0.3">
      <c r="A131" s="1">
        <v>42898</v>
      </c>
      <c r="B131">
        <v>545</v>
      </c>
    </row>
    <row r="132" spans="1:2" x14ac:dyDescent="0.3">
      <c r="A132" s="1">
        <v>42899</v>
      </c>
      <c r="B132">
        <v>540.6</v>
      </c>
    </row>
    <row r="133" spans="1:2" x14ac:dyDescent="0.3">
      <c r="A133" s="1">
        <v>42900</v>
      </c>
      <c r="B133">
        <v>546.70000000000005</v>
      </c>
    </row>
    <row r="134" spans="1:2" x14ac:dyDescent="0.3">
      <c r="A134" s="1">
        <v>42901</v>
      </c>
      <c r="B134">
        <v>518.54999999999995</v>
      </c>
    </row>
    <row r="135" spans="1:2" x14ac:dyDescent="0.3">
      <c r="A135" s="1">
        <v>42902</v>
      </c>
      <c r="B135">
        <v>530.15</v>
      </c>
    </row>
    <row r="136" spans="1:2" x14ac:dyDescent="0.3">
      <c r="A136" s="1">
        <v>42905</v>
      </c>
      <c r="B136">
        <v>530.54999999999995</v>
      </c>
    </row>
    <row r="137" spans="1:2" x14ac:dyDescent="0.3">
      <c r="A137" s="1">
        <v>42906</v>
      </c>
      <c r="B137">
        <v>535.1</v>
      </c>
    </row>
    <row r="138" spans="1:2" x14ac:dyDescent="0.3">
      <c r="A138" s="1">
        <v>42907</v>
      </c>
      <c r="B138">
        <v>529.29999999999995</v>
      </c>
    </row>
    <row r="139" spans="1:2" x14ac:dyDescent="0.3">
      <c r="A139" s="1">
        <v>42908</v>
      </c>
      <c r="B139">
        <v>512.04999999999995</v>
      </c>
    </row>
    <row r="140" spans="1:2" x14ac:dyDescent="0.3">
      <c r="A140" s="1">
        <v>42909</v>
      </c>
      <c r="B140">
        <v>508.45</v>
      </c>
    </row>
    <row r="141" spans="1:2" x14ac:dyDescent="0.3">
      <c r="A141" s="1">
        <v>42913</v>
      </c>
      <c r="B141">
        <v>502.35</v>
      </c>
    </row>
    <row r="142" spans="1:2" x14ac:dyDescent="0.3">
      <c r="A142" s="1">
        <v>42914</v>
      </c>
      <c r="B142">
        <v>512.75</v>
      </c>
    </row>
    <row r="143" spans="1:2" x14ac:dyDescent="0.3">
      <c r="A143" s="1">
        <v>42915</v>
      </c>
      <c r="B143">
        <v>508.2</v>
      </c>
    </row>
    <row r="144" spans="1:2" x14ac:dyDescent="0.3">
      <c r="A144" s="1">
        <v>42916</v>
      </c>
      <c r="B144">
        <v>510.35</v>
      </c>
    </row>
    <row r="145" spans="1:2" x14ac:dyDescent="0.3">
      <c r="A145" s="1">
        <v>42919</v>
      </c>
      <c r="B145">
        <v>516.95000000000005</v>
      </c>
    </row>
    <row r="146" spans="1:2" x14ac:dyDescent="0.3">
      <c r="A146" s="1">
        <v>42920</v>
      </c>
      <c r="B146">
        <v>511.9</v>
      </c>
    </row>
    <row r="147" spans="1:2" x14ac:dyDescent="0.3">
      <c r="A147" s="1">
        <v>42921</v>
      </c>
      <c r="B147">
        <v>516.5</v>
      </c>
    </row>
    <row r="148" spans="1:2" x14ac:dyDescent="0.3">
      <c r="A148" s="1">
        <v>42922</v>
      </c>
      <c r="B148">
        <v>509.1</v>
      </c>
    </row>
    <row r="149" spans="1:2" x14ac:dyDescent="0.3">
      <c r="A149" s="1">
        <v>42923</v>
      </c>
      <c r="B149">
        <v>501.45</v>
      </c>
    </row>
    <row r="150" spans="1:2" x14ac:dyDescent="0.3">
      <c r="A150" s="1">
        <v>42926</v>
      </c>
      <c r="B150">
        <v>512.6</v>
      </c>
    </row>
    <row r="151" spans="1:2" x14ac:dyDescent="0.3">
      <c r="A151" s="1">
        <v>42927</v>
      </c>
      <c r="B151">
        <v>340.4</v>
      </c>
    </row>
    <row r="152" spans="1:2" x14ac:dyDescent="0.3">
      <c r="A152" s="1">
        <v>42928</v>
      </c>
      <c r="B152">
        <v>359.25</v>
      </c>
    </row>
    <row r="153" spans="1:2" x14ac:dyDescent="0.3">
      <c r="A153" s="1">
        <v>42929</v>
      </c>
      <c r="B153">
        <v>375.1</v>
      </c>
    </row>
    <row r="154" spans="1:2" x14ac:dyDescent="0.3">
      <c r="A154" s="1">
        <v>42930</v>
      </c>
      <c r="B154">
        <v>387.4</v>
      </c>
    </row>
    <row r="155" spans="1:2" x14ac:dyDescent="0.3">
      <c r="A155" s="1">
        <v>42933</v>
      </c>
      <c r="B155">
        <v>377.85</v>
      </c>
    </row>
    <row r="156" spans="1:2" x14ac:dyDescent="0.3">
      <c r="A156" s="1">
        <v>42934</v>
      </c>
      <c r="B156">
        <v>368.2</v>
      </c>
    </row>
    <row r="157" spans="1:2" x14ac:dyDescent="0.3">
      <c r="A157" s="1">
        <v>42935</v>
      </c>
      <c r="B157">
        <v>383.7</v>
      </c>
    </row>
    <row r="158" spans="1:2" x14ac:dyDescent="0.3">
      <c r="A158" s="1">
        <v>42936</v>
      </c>
      <c r="B158">
        <v>367.85</v>
      </c>
    </row>
    <row r="159" spans="1:2" x14ac:dyDescent="0.3">
      <c r="A159" s="1">
        <v>42937</v>
      </c>
      <c r="B159">
        <v>368</v>
      </c>
    </row>
    <row r="160" spans="1:2" x14ac:dyDescent="0.3">
      <c r="A160" s="1">
        <v>42940</v>
      </c>
      <c r="B160">
        <v>369.3</v>
      </c>
    </row>
    <row r="161" spans="1:2" x14ac:dyDescent="0.3">
      <c r="A161" s="1">
        <v>42941</v>
      </c>
      <c r="B161">
        <v>374</v>
      </c>
    </row>
    <row r="162" spans="1:2" x14ac:dyDescent="0.3">
      <c r="A162" s="1">
        <v>42942</v>
      </c>
      <c r="B162">
        <v>370.55</v>
      </c>
    </row>
    <row r="163" spans="1:2" x14ac:dyDescent="0.3">
      <c r="A163" s="1">
        <v>42943</v>
      </c>
      <c r="B163">
        <v>367.2</v>
      </c>
    </row>
    <row r="164" spans="1:2" x14ac:dyDescent="0.3">
      <c r="A164" s="1">
        <v>42944</v>
      </c>
      <c r="B164">
        <v>374.45</v>
      </c>
    </row>
    <row r="165" spans="1:2" x14ac:dyDescent="0.3">
      <c r="A165" s="1">
        <v>42947</v>
      </c>
      <c r="B165">
        <v>383.2</v>
      </c>
    </row>
    <row r="166" spans="1:2" x14ac:dyDescent="0.3">
      <c r="A166" s="1">
        <v>42948</v>
      </c>
      <c r="B166">
        <v>386.75</v>
      </c>
    </row>
    <row r="167" spans="1:2" x14ac:dyDescent="0.3">
      <c r="A167" s="1">
        <v>42949</v>
      </c>
      <c r="B167">
        <v>385</v>
      </c>
    </row>
    <row r="168" spans="1:2" x14ac:dyDescent="0.3">
      <c r="A168" s="1">
        <v>42950</v>
      </c>
      <c r="B168">
        <v>396.8</v>
      </c>
    </row>
    <row r="169" spans="1:2" x14ac:dyDescent="0.3">
      <c r="A169" s="1">
        <v>42951</v>
      </c>
      <c r="B169">
        <v>432.6</v>
      </c>
    </row>
    <row r="170" spans="1:2" x14ac:dyDescent="0.3">
      <c r="A170" s="1">
        <v>42954</v>
      </c>
      <c r="B170">
        <v>458.1</v>
      </c>
    </row>
    <row r="171" spans="1:2" x14ac:dyDescent="0.3">
      <c r="A171" s="1">
        <v>42955</v>
      </c>
      <c r="B171">
        <v>436.15</v>
      </c>
    </row>
    <row r="172" spans="1:2" x14ac:dyDescent="0.3">
      <c r="A172" s="1">
        <v>42956</v>
      </c>
      <c r="B172">
        <v>429.65</v>
      </c>
    </row>
    <row r="173" spans="1:2" x14ac:dyDescent="0.3">
      <c r="A173" s="1">
        <v>42957</v>
      </c>
      <c r="B173">
        <v>412.45</v>
      </c>
    </row>
    <row r="174" spans="1:2" x14ac:dyDescent="0.3">
      <c r="A174" s="1">
        <v>42958</v>
      </c>
      <c r="B174">
        <v>429.05</v>
      </c>
    </row>
    <row r="175" spans="1:2" x14ac:dyDescent="0.3">
      <c r="A175" s="1">
        <v>42961</v>
      </c>
      <c r="B175">
        <v>438.6</v>
      </c>
    </row>
    <row r="176" spans="1:2" x14ac:dyDescent="0.3">
      <c r="A176" s="1">
        <v>42963</v>
      </c>
      <c r="B176">
        <v>436.4</v>
      </c>
    </row>
    <row r="177" spans="1:2" x14ac:dyDescent="0.3">
      <c r="A177" s="1">
        <v>42964</v>
      </c>
      <c r="B177">
        <v>433.95</v>
      </c>
    </row>
    <row r="178" spans="1:2" x14ac:dyDescent="0.3">
      <c r="A178" s="1">
        <v>42965</v>
      </c>
      <c r="B178">
        <v>442.4</v>
      </c>
    </row>
    <row r="179" spans="1:2" x14ac:dyDescent="0.3">
      <c r="A179" s="1">
        <v>42968</v>
      </c>
      <c r="B179">
        <v>433.8</v>
      </c>
    </row>
    <row r="180" spans="1:2" x14ac:dyDescent="0.3">
      <c r="A180" s="1">
        <v>42969</v>
      </c>
      <c r="B180">
        <v>449.7</v>
      </c>
    </row>
    <row r="181" spans="1:2" x14ac:dyDescent="0.3">
      <c r="A181" s="1">
        <v>42970</v>
      </c>
      <c r="B181">
        <v>457.9</v>
      </c>
    </row>
    <row r="182" spans="1:2" x14ac:dyDescent="0.3">
      <c r="A182" s="1">
        <v>42971</v>
      </c>
      <c r="B182">
        <v>466.2</v>
      </c>
    </row>
    <row r="183" spans="1:2" x14ac:dyDescent="0.3">
      <c r="A183" s="1">
        <v>42975</v>
      </c>
      <c r="B183">
        <v>463.3</v>
      </c>
    </row>
    <row r="184" spans="1:2" x14ac:dyDescent="0.3">
      <c r="A184" s="1">
        <v>42976</v>
      </c>
      <c r="B184">
        <v>466.95</v>
      </c>
    </row>
    <row r="185" spans="1:2" x14ac:dyDescent="0.3">
      <c r="A185" s="1">
        <v>42977</v>
      </c>
      <c r="B185">
        <v>485.95</v>
      </c>
    </row>
    <row r="186" spans="1:2" x14ac:dyDescent="0.3">
      <c r="A186" s="1">
        <v>42978</v>
      </c>
      <c r="B186">
        <v>488.35</v>
      </c>
    </row>
    <row r="187" spans="1:2" x14ac:dyDescent="0.3">
      <c r="A187" s="1">
        <v>42979</v>
      </c>
      <c r="B187">
        <v>482.4</v>
      </c>
    </row>
    <row r="188" spans="1:2" x14ac:dyDescent="0.3">
      <c r="A188" s="1">
        <v>42982</v>
      </c>
      <c r="B188">
        <v>476.5</v>
      </c>
    </row>
    <row r="189" spans="1:2" x14ac:dyDescent="0.3">
      <c r="A189" s="1">
        <v>42983</v>
      </c>
      <c r="B189">
        <v>481.9</v>
      </c>
    </row>
    <row r="190" spans="1:2" x14ac:dyDescent="0.3">
      <c r="A190" s="1">
        <v>42984</v>
      </c>
      <c r="B190">
        <v>476.5</v>
      </c>
    </row>
    <row r="191" spans="1:2" x14ac:dyDescent="0.3">
      <c r="A191" s="1">
        <v>42985</v>
      </c>
      <c r="B191">
        <v>469.4</v>
      </c>
    </row>
    <row r="192" spans="1:2" x14ac:dyDescent="0.3">
      <c r="A192" s="1">
        <v>42986</v>
      </c>
      <c r="B192">
        <v>461.95</v>
      </c>
    </row>
    <row r="193" spans="1:2" x14ac:dyDescent="0.3">
      <c r="A193" s="1">
        <v>42989</v>
      </c>
      <c r="B193">
        <v>465</v>
      </c>
    </row>
    <row r="194" spans="1:2" x14ac:dyDescent="0.3">
      <c r="A194" s="1">
        <v>42990</v>
      </c>
      <c r="B194">
        <v>482.2</v>
      </c>
    </row>
    <row r="195" spans="1:2" x14ac:dyDescent="0.3">
      <c r="A195" s="1">
        <v>42991</v>
      </c>
      <c r="B195">
        <v>457.5</v>
      </c>
    </row>
    <row r="196" spans="1:2" x14ac:dyDescent="0.3">
      <c r="A196" s="1">
        <v>42992</v>
      </c>
      <c r="B196">
        <v>459</v>
      </c>
    </row>
    <row r="197" spans="1:2" x14ac:dyDescent="0.3">
      <c r="A197" s="1">
        <v>42993</v>
      </c>
      <c r="B197">
        <v>453</v>
      </c>
    </row>
    <row r="198" spans="1:2" x14ac:dyDescent="0.3">
      <c r="A198" s="1">
        <v>42996</v>
      </c>
      <c r="B198">
        <v>449</v>
      </c>
    </row>
    <row r="199" spans="1:2" x14ac:dyDescent="0.3">
      <c r="A199" s="1">
        <v>42997</v>
      </c>
      <c r="B199">
        <v>461.3</v>
      </c>
    </row>
    <row r="200" spans="1:2" x14ac:dyDescent="0.3">
      <c r="A200" s="1">
        <v>42998</v>
      </c>
      <c r="B200">
        <v>452</v>
      </c>
    </row>
    <row r="201" spans="1:2" x14ac:dyDescent="0.3">
      <c r="A201" s="1">
        <v>42999</v>
      </c>
      <c r="B201">
        <v>452.3</v>
      </c>
    </row>
    <row r="202" spans="1:2" x14ac:dyDescent="0.3">
      <c r="A202" s="1">
        <v>43000</v>
      </c>
      <c r="B202">
        <v>438.6</v>
      </c>
    </row>
    <row r="203" spans="1:2" x14ac:dyDescent="0.3">
      <c r="A203" s="1">
        <v>43003</v>
      </c>
      <c r="B203">
        <v>425.25</v>
      </c>
    </row>
    <row r="204" spans="1:2" x14ac:dyDescent="0.3">
      <c r="A204" s="1">
        <v>43004</v>
      </c>
      <c r="B204">
        <v>415.6</v>
      </c>
    </row>
    <row r="205" spans="1:2" x14ac:dyDescent="0.3">
      <c r="A205" s="1">
        <v>43005</v>
      </c>
      <c r="B205">
        <v>417.05</v>
      </c>
    </row>
    <row r="206" spans="1:2" x14ac:dyDescent="0.3">
      <c r="A206" s="1">
        <v>43006</v>
      </c>
      <c r="B206">
        <v>416.1</v>
      </c>
    </row>
    <row r="207" spans="1:2" x14ac:dyDescent="0.3">
      <c r="A207" s="1">
        <v>43007</v>
      </c>
      <c r="B207">
        <v>426.8</v>
      </c>
    </row>
    <row r="208" spans="1:2" x14ac:dyDescent="0.3">
      <c r="A208" s="1">
        <v>43011</v>
      </c>
      <c r="B208">
        <v>434.6</v>
      </c>
    </row>
    <row r="209" spans="1:2" x14ac:dyDescent="0.3">
      <c r="A209" s="1">
        <v>43012</v>
      </c>
      <c r="B209">
        <v>444.15</v>
      </c>
    </row>
    <row r="210" spans="1:2" x14ac:dyDescent="0.3">
      <c r="A210" s="1">
        <v>43013</v>
      </c>
      <c r="B210">
        <v>435.65</v>
      </c>
    </row>
    <row r="211" spans="1:2" x14ac:dyDescent="0.3">
      <c r="A211" s="1">
        <v>43014</v>
      </c>
      <c r="B211">
        <v>445.45</v>
      </c>
    </row>
    <row r="212" spans="1:2" x14ac:dyDescent="0.3">
      <c r="A212" s="1">
        <v>43017</v>
      </c>
      <c r="B212">
        <v>440</v>
      </c>
    </row>
    <row r="213" spans="1:2" x14ac:dyDescent="0.3">
      <c r="A213" s="1">
        <v>43018</v>
      </c>
      <c r="B213">
        <v>436.55</v>
      </c>
    </row>
    <row r="214" spans="1:2" x14ac:dyDescent="0.3">
      <c r="A214" s="1">
        <v>43019</v>
      </c>
      <c r="B214">
        <v>455</v>
      </c>
    </row>
    <row r="215" spans="1:2" x14ac:dyDescent="0.3">
      <c r="A215" s="1">
        <v>43020</v>
      </c>
      <c r="B215">
        <v>456.3</v>
      </c>
    </row>
    <row r="216" spans="1:2" x14ac:dyDescent="0.3">
      <c r="A216" s="1">
        <v>43021</v>
      </c>
      <c r="B216">
        <v>459.6</v>
      </c>
    </row>
    <row r="217" spans="1:2" x14ac:dyDescent="0.3">
      <c r="A217" s="1">
        <v>43024</v>
      </c>
      <c r="B217">
        <v>460.45</v>
      </c>
    </row>
    <row r="218" spans="1:2" x14ac:dyDescent="0.3">
      <c r="A218" s="1">
        <v>43025</v>
      </c>
      <c r="B218">
        <v>470.8</v>
      </c>
    </row>
    <row r="219" spans="1:2" x14ac:dyDescent="0.3">
      <c r="A219" s="1">
        <v>43026</v>
      </c>
      <c r="B219">
        <v>463.3</v>
      </c>
    </row>
    <row r="220" spans="1:2" x14ac:dyDescent="0.3">
      <c r="A220" s="1">
        <v>43027</v>
      </c>
      <c r="B220">
        <v>460.35</v>
      </c>
    </row>
    <row r="221" spans="1:2" x14ac:dyDescent="0.3">
      <c r="A221" s="1">
        <v>43031</v>
      </c>
      <c r="B221">
        <v>459.1</v>
      </c>
    </row>
    <row r="222" spans="1:2" x14ac:dyDescent="0.3">
      <c r="A222" s="1">
        <v>43032</v>
      </c>
      <c r="B222">
        <v>466</v>
      </c>
    </row>
    <row r="223" spans="1:2" x14ac:dyDescent="0.3">
      <c r="A223" s="1">
        <v>43033</v>
      </c>
      <c r="B223">
        <v>462.5</v>
      </c>
    </row>
    <row r="224" spans="1:2" x14ac:dyDescent="0.3">
      <c r="A224" s="1">
        <v>43034</v>
      </c>
      <c r="B224">
        <v>481.2</v>
      </c>
    </row>
    <row r="225" spans="1:2" x14ac:dyDescent="0.3">
      <c r="A225" s="1">
        <v>43035</v>
      </c>
      <c r="B225">
        <v>456.05</v>
      </c>
    </row>
    <row r="226" spans="1:2" x14ac:dyDescent="0.3">
      <c r="A226" s="1">
        <v>43038</v>
      </c>
      <c r="B226">
        <v>454.8</v>
      </c>
    </row>
    <row r="227" spans="1:2" x14ac:dyDescent="0.3">
      <c r="A227" s="1">
        <v>43039</v>
      </c>
      <c r="B227">
        <v>447.15</v>
      </c>
    </row>
    <row r="228" spans="1:2" x14ac:dyDescent="0.3">
      <c r="A228" s="1">
        <v>43040</v>
      </c>
      <c r="B228">
        <v>443.3</v>
      </c>
    </row>
    <row r="229" spans="1:2" x14ac:dyDescent="0.3">
      <c r="A229" s="1">
        <v>43041</v>
      </c>
      <c r="B229">
        <v>445.35</v>
      </c>
    </row>
    <row r="230" spans="1:2" x14ac:dyDescent="0.3">
      <c r="A230" s="1">
        <v>43042</v>
      </c>
      <c r="B230">
        <v>445.65</v>
      </c>
    </row>
    <row r="231" spans="1:2" x14ac:dyDescent="0.3">
      <c r="A231" s="1">
        <v>43045</v>
      </c>
      <c r="B231">
        <v>434.05</v>
      </c>
    </row>
    <row r="232" spans="1:2" x14ac:dyDescent="0.3">
      <c r="A232" s="1">
        <v>43046</v>
      </c>
      <c r="B232">
        <v>444.7</v>
      </c>
    </row>
    <row r="233" spans="1:2" x14ac:dyDescent="0.3">
      <c r="A233" s="1">
        <v>43047</v>
      </c>
      <c r="B233">
        <v>434.75</v>
      </c>
    </row>
    <row r="234" spans="1:2" x14ac:dyDescent="0.3">
      <c r="A234" s="1">
        <v>43048</v>
      </c>
      <c r="B234">
        <v>431.55</v>
      </c>
    </row>
    <row r="235" spans="1:2" x14ac:dyDescent="0.3">
      <c r="A235" s="1">
        <v>43049</v>
      </c>
      <c r="B235">
        <v>416.85</v>
      </c>
    </row>
    <row r="236" spans="1:2" x14ac:dyDescent="0.3">
      <c r="A236" s="1">
        <v>43052</v>
      </c>
      <c r="B236">
        <v>420.1</v>
      </c>
    </row>
    <row r="237" spans="1:2" x14ac:dyDescent="0.3">
      <c r="A237" s="1">
        <v>43053</v>
      </c>
      <c r="B237">
        <v>411.2</v>
      </c>
    </row>
    <row r="238" spans="1:2" x14ac:dyDescent="0.3">
      <c r="A238" s="1">
        <v>43054</v>
      </c>
      <c r="B238">
        <v>413.8</v>
      </c>
    </row>
    <row r="239" spans="1:2" x14ac:dyDescent="0.3">
      <c r="A239" s="1">
        <v>43055</v>
      </c>
      <c r="B239">
        <v>412.5</v>
      </c>
    </row>
    <row r="240" spans="1:2" x14ac:dyDescent="0.3">
      <c r="A240" s="1">
        <v>43056</v>
      </c>
      <c r="B240">
        <v>414.8</v>
      </c>
    </row>
    <row r="241" spans="1:2" x14ac:dyDescent="0.3">
      <c r="A241" s="1">
        <v>43059</v>
      </c>
      <c r="B241">
        <v>415.55</v>
      </c>
    </row>
    <row r="242" spans="1:2" x14ac:dyDescent="0.3">
      <c r="A242" s="1">
        <v>43060</v>
      </c>
      <c r="B242">
        <v>418.7</v>
      </c>
    </row>
    <row r="243" spans="1:2" x14ac:dyDescent="0.3">
      <c r="A243" s="1">
        <v>43061</v>
      </c>
      <c r="B243">
        <v>419.5</v>
      </c>
    </row>
    <row r="244" spans="1:2" x14ac:dyDescent="0.3">
      <c r="A244" s="1">
        <v>43062</v>
      </c>
      <c r="B244">
        <v>424.95</v>
      </c>
    </row>
    <row r="245" spans="1:2" x14ac:dyDescent="0.3">
      <c r="A245" s="1">
        <v>43063</v>
      </c>
      <c r="B245">
        <v>430.3</v>
      </c>
    </row>
    <row r="246" spans="1:2" x14ac:dyDescent="0.3">
      <c r="A246" s="1">
        <v>43066</v>
      </c>
      <c r="B246">
        <v>423.7</v>
      </c>
    </row>
    <row r="247" spans="1:2" x14ac:dyDescent="0.3">
      <c r="A247" s="1">
        <v>43067</v>
      </c>
      <c r="B247">
        <v>417.65</v>
      </c>
    </row>
    <row r="248" spans="1:2" x14ac:dyDescent="0.3">
      <c r="A248" s="1">
        <v>43068</v>
      </c>
      <c r="B248">
        <v>416.35</v>
      </c>
    </row>
    <row r="249" spans="1:2" x14ac:dyDescent="0.3">
      <c r="A249" s="1">
        <v>43069</v>
      </c>
      <c r="B249">
        <v>416.7</v>
      </c>
    </row>
    <row r="250" spans="1:2" x14ac:dyDescent="0.3">
      <c r="A250" s="1">
        <v>43070</v>
      </c>
      <c r="B250">
        <v>409.55</v>
      </c>
    </row>
    <row r="251" spans="1:2" x14ac:dyDescent="0.3">
      <c r="A251" s="1">
        <v>43073</v>
      </c>
      <c r="B251">
        <v>412.4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7"/>
  <sheetViews>
    <sheetView workbookViewId="0">
      <selection activeCell="H10" sqref="H10"/>
    </sheetView>
  </sheetViews>
  <sheetFormatPr defaultRowHeight="14.4" x14ac:dyDescent="0.3"/>
  <cols>
    <col min="1" max="1" width="9.88671875" bestFit="1" customWidth="1"/>
  </cols>
  <sheetData>
    <row r="1" spans="1:3" x14ac:dyDescent="0.3">
      <c r="A1" s="4" t="s">
        <v>0</v>
      </c>
      <c r="B1" s="4" t="s">
        <v>5</v>
      </c>
    </row>
    <row r="2" spans="1:3" x14ac:dyDescent="0.3">
      <c r="A2" s="1">
        <v>42342</v>
      </c>
      <c r="B2">
        <v>1058.9000000000001</v>
      </c>
    </row>
    <row r="3" spans="1:3" x14ac:dyDescent="0.3">
      <c r="A3" s="1">
        <v>42345</v>
      </c>
      <c r="B3">
        <v>1061.95</v>
      </c>
      <c r="C3" s="3"/>
    </row>
    <row r="4" spans="1:3" x14ac:dyDescent="0.3">
      <c r="A4" s="1">
        <v>42346</v>
      </c>
      <c r="B4">
        <v>1049.25</v>
      </c>
      <c r="C4" s="3"/>
    </row>
    <row r="5" spans="1:3" x14ac:dyDescent="0.3">
      <c r="A5" s="1">
        <v>42347</v>
      </c>
      <c r="B5">
        <v>1047.45</v>
      </c>
      <c r="C5" s="3"/>
    </row>
    <row r="6" spans="1:3" x14ac:dyDescent="0.3">
      <c r="A6" s="1">
        <v>42348</v>
      </c>
      <c r="B6">
        <v>1060.5999999999999</v>
      </c>
      <c r="C6" s="3"/>
    </row>
    <row r="7" spans="1:3" x14ac:dyDescent="0.3">
      <c r="A7" s="1">
        <v>42349</v>
      </c>
      <c r="B7">
        <v>1046.3499999999999</v>
      </c>
      <c r="C7" s="3"/>
    </row>
    <row r="8" spans="1:3" x14ac:dyDescent="0.3">
      <c r="A8" s="1">
        <v>42352</v>
      </c>
      <c r="B8">
        <v>1055.05</v>
      </c>
      <c r="C8" s="3"/>
    </row>
    <row r="9" spans="1:3" x14ac:dyDescent="0.3">
      <c r="A9" s="1">
        <v>42353</v>
      </c>
      <c r="B9">
        <v>1059.45</v>
      </c>
      <c r="C9" s="3"/>
    </row>
    <row r="10" spans="1:3" x14ac:dyDescent="0.3">
      <c r="A10" s="1">
        <v>42354</v>
      </c>
      <c r="B10">
        <v>1067.3</v>
      </c>
      <c r="C10" s="3"/>
    </row>
    <row r="11" spans="1:3" x14ac:dyDescent="0.3">
      <c r="A11" s="1">
        <v>42355</v>
      </c>
      <c r="B11">
        <v>1080.25</v>
      </c>
      <c r="C11" s="3"/>
    </row>
    <row r="12" spans="1:3" x14ac:dyDescent="0.3">
      <c r="A12" s="1">
        <v>42356</v>
      </c>
      <c r="B12">
        <v>1073</v>
      </c>
      <c r="C12" s="3"/>
    </row>
    <row r="13" spans="1:3" x14ac:dyDescent="0.3">
      <c r="A13" s="1">
        <v>42359</v>
      </c>
      <c r="B13">
        <v>1075.4000000000001</v>
      </c>
      <c r="C13" s="3"/>
    </row>
    <row r="14" spans="1:3" x14ac:dyDescent="0.3">
      <c r="A14" s="1">
        <v>42360</v>
      </c>
      <c r="B14">
        <v>1066.45</v>
      </c>
      <c r="C14" s="3"/>
    </row>
    <row r="15" spans="1:3" x14ac:dyDescent="0.3">
      <c r="A15" s="1">
        <v>42361</v>
      </c>
      <c r="B15">
        <v>1074.0999999999999</v>
      </c>
      <c r="C15" s="3"/>
    </row>
    <row r="16" spans="1:3" x14ac:dyDescent="0.3">
      <c r="A16" s="1">
        <v>42362</v>
      </c>
      <c r="B16">
        <v>1074</v>
      </c>
      <c r="C16" s="3"/>
    </row>
    <row r="17" spans="1:3" x14ac:dyDescent="0.3">
      <c r="A17" s="1">
        <v>42366</v>
      </c>
      <c r="B17">
        <v>1077.25</v>
      </c>
      <c r="C17" s="3"/>
    </row>
    <row r="18" spans="1:3" x14ac:dyDescent="0.3">
      <c r="A18" s="1">
        <v>42367</v>
      </c>
      <c r="B18">
        <v>1077.95</v>
      </c>
      <c r="C18" s="3"/>
    </row>
    <row r="19" spans="1:3" x14ac:dyDescent="0.3">
      <c r="A19" s="1">
        <v>42368</v>
      </c>
      <c r="B19">
        <v>1074.3</v>
      </c>
      <c r="C19" s="3"/>
    </row>
    <row r="20" spans="1:3" x14ac:dyDescent="0.3">
      <c r="A20" s="1">
        <v>42369</v>
      </c>
      <c r="B20">
        <v>1082.1500000000001</v>
      </c>
      <c r="C20" s="3"/>
    </row>
    <row r="21" spans="1:3" x14ac:dyDescent="0.3">
      <c r="A21" s="1">
        <v>42370</v>
      </c>
      <c r="B21">
        <v>1088.75</v>
      </c>
      <c r="C21" s="3"/>
    </row>
    <row r="22" spans="1:3" x14ac:dyDescent="0.3">
      <c r="A22" s="1">
        <v>42373</v>
      </c>
      <c r="B22">
        <v>1070.5</v>
      </c>
      <c r="C22" s="3"/>
    </row>
    <row r="23" spans="1:3" x14ac:dyDescent="0.3">
      <c r="A23" s="1">
        <v>42374</v>
      </c>
      <c r="B23">
        <v>1062.4000000000001</v>
      </c>
      <c r="C23" s="3"/>
    </row>
    <row r="24" spans="1:3" x14ac:dyDescent="0.3">
      <c r="A24" s="1">
        <v>42375</v>
      </c>
      <c r="B24">
        <v>1067.0999999999999</v>
      </c>
      <c r="C24" s="3"/>
    </row>
    <row r="25" spans="1:3" x14ac:dyDescent="0.3">
      <c r="A25" s="1">
        <v>42376</v>
      </c>
      <c r="B25">
        <v>1056.2</v>
      </c>
      <c r="C25" s="3"/>
    </row>
    <row r="26" spans="1:3" x14ac:dyDescent="0.3">
      <c r="A26" s="1">
        <v>42377</v>
      </c>
      <c r="B26">
        <v>1062.3499999999999</v>
      </c>
      <c r="C26" s="3"/>
    </row>
    <row r="27" spans="1:3" x14ac:dyDescent="0.3">
      <c r="A27" s="1">
        <v>42380</v>
      </c>
      <c r="B27">
        <v>1058.5999999999999</v>
      </c>
      <c r="C27" s="3"/>
    </row>
    <row r="28" spans="1:3" x14ac:dyDescent="0.3">
      <c r="A28" s="1">
        <v>42381</v>
      </c>
      <c r="B28">
        <v>1046.95</v>
      </c>
      <c r="C28" s="3"/>
    </row>
    <row r="29" spans="1:3" x14ac:dyDescent="0.3">
      <c r="A29" s="1">
        <v>42382</v>
      </c>
      <c r="B29">
        <v>1060.1500000000001</v>
      </c>
      <c r="C29" s="3"/>
    </row>
    <row r="30" spans="1:3" x14ac:dyDescent="0.3">
      <c r="A30" s="1">
        <v>42383</v>
      </c>
      <c r="B30">
        <v>1049.75</v>
      </c>
      <c r="C30" s="3"/>
    </row>
    <row r="31" spans="1:3" x14ac:dyDescent="0.3">
      <c r="A31" s="1">
        <v>42384</v>
      </c>
      <c r="B31">
        <v>1042.1500000000001</v>
      </c>
      <c r="C31" s="3"/>
    </row>
    <row r="32" spans="1:3" x14ac:dyDescent="0.3">
      <c r="A32" s="1">
        <v>42387</v>
      </c>
      <c r="B32">
        <v>1025.8499999999999</v>
      </c>
      <c r="C32" s="3"/>
    </row>
    <row r="33" spans="1:3" x14ac:dyDescent="0.3">
      <c r="A33" s="1">
        <v>42388</v>
      </c>
      <c r="B33">
        <v>1035.8</v>
      </c>
      <c r="C33" s="3"/>
    </row>
    <row r="34" spans="1:3" x14ac:dyDescent="0.3">
      <c r="A34" s="1">
        <v>42389</v>
      </c>
      <c r="B34">
        <v>1018.3</v>
      </c>
      <c r="C34" s="3"/>
    </row>
    <row r="35" spans="1:3" x14ac:dyDescent="0.3">
      <c r="A35" s="1">
        <v>42390</v>
      </c>
      <c r="B35">
        <v>1023</v>
      </c>
      <c r="C35" s="3"/>
    </row>
    <row r="36" spans="1:3" x14ac:dyDescent="0.3">
      <c r="A36" s="1">
        <v>42391</v>
      </c>
      <c r="B36">
        <v>1030.3</v>
      </c>
      <c r="C36" s="3"/>
    </row>
    <row r="37" spans="1:3" x14ac:dyDescent="0.3">
      <c r="A37" s="1">
        <v>42394</v>
      </c>
      <c r="B37">
        <v>1041.1500000000001</v>
      </c>
      <c r="C37" s="3"/>
    </row>
    <row r="38" spans="1:3" x14ac:dyDescent="0.3">
      <c r="A38" s="1">
        <v>42396</v>
      </c>
      <c r="B38">
        <v>1035.6500000000001</v>
      </c>
      <c r="C38" s="3"/>
    </row>
    <row r="39" spans="1:3" x14ac:dyDescent="0.3">
      <c r="A39" s="1">
        <v>42397</v>
      </c>
      <c r="B39">
        <v>1031.7</v>
      </c>
      <c r="C39" s="3"/>
    </row>
    <row r="40" spans="1:3" x14ac:dyDescent="0.3">
      <c r="A40" s="1">
        <v>42398</v>
      </c>
      <c r="B40">
        <v>1049.8499999999999</v>
      </c>
      <c r="C40" s="3"/>
    </row>
    <row r="41" spans="1:3" x14ac:dyDescent="0.3">
      <c r="A41" s="1">
        <v>42401</v>
      </c>
      <c r="B41">
        <v>1059.75</v>
      </c>
      <c r="C41" s="3"/>
    </row>
    <row r="42" spans="1:3" x14ac:dyDescent="0.3">
      <c r="A42" s="1">
        <v>42402</v>
      </c>
      <c r="B42">
        <v>1053.8</v>
      </c>
      <c r="C42" s="3"/>
    </row>
    <row r="43" spans="1:3" x14ac:dyDescent="0.3">
      <c r="A43" s="1">
        <v>42403</v>
      </c>
      <c r="B43">
        <v>1043.8499999999999</v>
      </c>
      <c r="C43" s="3"/>
    </row>
    <row r="44" spans="1:3" x14ac:dyDescent="0.3">
      <c r="A44" s="1">
        <v>42404</v>
      </c>
      <c r="B44">
        <v>1049.2</v>
      </c>
      <c r="C44" s="3"/>
    </row>
    <row r="45" spans="1:3" x14ac:dyDescent="0.3">
      <c r="A45" s="1">
        <v>42405</v>
      </c>
      <c r="B45">
        <v>1055.25</v>
      </c>
      <c r="C45" s="3"/>
    </row>
    <row r="46" spans="1:3" x14ac:dyDescent="0.3">
      <c r="A46" s="1">
        <v>42408</v>
      </c>
      <c r="B46">
        <v>1035.8499999999999</v>
      </c>
      <c r="C46" s="3"/>
    </row>
    <row r="47" spans="1:3" x14ac:dyDescent="0.3">
      <c r="A47" s="1">
        <v>42409</v>
      </c>
      <c r="B47">
        <v>1026.05</v>
      </c>
      <c r="C47" s="3"/>
    </row>
    <row r="48" spans="1:3" x14ac:dyDescent="0.3">
      <c r="A48" s="1">
        <v>42410</v>
      </c>
      <c r="B48">
        <v>1012.95</v>
      </c>
      <c r="C48" s="3"/>
    </row>
    <row r="49" spans="1:3" x14ac:dyDescent="0.3">
      <c r="A49" s="1">
        <v>42411</v>
      </c>
      <c r="B49">
        <v>975.3</v>
      </c>
      <c r="C49" s="3"/>
    </row>
    <row r="50" spans="1:3" x14ac:dyDescent="0.3">
      <c r="A50" s="1">
        <v>42412</v>
      </c>
      <c r="B50">
        <v>971.4</v>
      </c>
      <c r="C50" s="3"/>
    </row>
    <row r="51" spans="1:3" x14ac:dyDescent="0.3">
      <c r="A51" s="1">
        <v>42415</v>
      </c>
      <c r="B51">
        <v>973.6</v>
      </c>
      <c r="C51" s="3"/>
    </row>
    <row r="52" spans="1:3" x14ac:dyDescent="0.3">
      <c r="A52" s="1">
        <v>42416</v>
      </c>
      <c r="B52">
        <v>973.45</v>
      </c>
      <c r="C52" s="3"/>
    </row>
    <row r="53" spans="1:3" x14ac:dyDescent="0.3">
      <c r="A53" s="1">
        <v>42417</v>
      </c>
      <c r="B53">
        <v>974.9</v>
      </c>
      <c r="C53" s="3"/>
    </row>
    <row r="54" spans="1:3" x14ac:dyDescent="0.3">
      <c r="A54" s="1">
        <v>42418</v>
      </c>
      <c r="B54">
        <v>989.45</v>
      </c>
      <c r="C54" s="3"/>
    </row>
    <row r="55" spans="1:3" x14ac:dyDescent="0.3">
      <c r="A55" s="1">
        <v>42419</v>
      </c>
      <c r="B55">
        <v>989.3</v>
      </c>
      <c r="C55" s="3"/>
    </row>
    <row r="56" spans="1:3" x14ac:dyDescent="0.3">
      <c r="A56" s="1">
        <v>42422</v>
      </c>
      <c r="B56">
        <v>988.75</v>
      </c>
      <c r="C56" s="3"/>
    </row>
    <row r="57" spans="1:3" x14ac:dyDescent="0.3">
      <c r="A57" s="1">
        <v>42423</v>
      </c>
      <c r="B57">
        <v>970.05</v>
      </c>
      <c r="C57" s="3"/>
    </row>
    <row r="58" spans="1:3" x14ac:dyDescent="0.3">
      <c r="A58" s="1">
        <v>42424</v>
      </c>
      <c r="B58">
        <v>949.6</v>
      </c>
      <c r="C58" s="3"/>
    </row>
    <row r="59" spans="1:3" x14ac:dyDescent="0.3">
      <c r="A59" s="1">
        <v>42425</v>
      </c>
      <c r="B59">
        <v>942.65</v>
      </c>
      <c r="C59" s="3"/>
    </row>
    <row r="60" spans="1:3" x14ac:dyDescent="0.3">
      <c r="A60" s="1">
        <v>42426</v>
      </c>
      <c r="B60">
        <v>961</v>
      </c>
      <c r="C60" s="3"/>
    </row>
    <row r="61" spans="1:3" x14ac:dyDescent="0.3">
      <c r="A61" s="1">
        <v>42429</v>
      </c>
      <c r="B61">
        <v>971.85</v>
      </c>
      <c r="C61" s="3"/>
    </row>
    <row r="62" spans="1:3" x14ac:dyDescent="0.3">
      <c r="A62" s="1">
        <v>42430</v>
      </c>
      <c r="B62">
        <v>984.15</v>
      </c>
      <c r="C62" s="3"/>
    </row>
    <row r="63" spans="1:3" x14ac:dyDescent="0.3">
      <c r="A63" s="1">
        <v>42431</v>
      </c>
      <c r="B63">
        <v>1007.2</v>
      </c>
      <c r="C63" s="3"/>
    </row>
    <row r="64" spans="1:3" x14ac:dyDescent="0.3">
      <c r="A64" s="1">
        <v>42432</v>
      </c>
      <c r="B64">
        <v>1015.85</v>
      </c>
      <c r="C64" s="3"/>
    </row>
    <row r="65" spans="1:3" x14ac:dyDescent="0.3">
      <c r="A65" s="1">
        <v>42433</v>
      </c>
      <c r="B65">
        <v>1020.55</v>
      </c>
      <c r="C65" s="3"/>
    </row>
    <row r="66" spans="1:3" x14ac:dyDescent="0.3">
      <c r="A66" s="1">
        <v>42437</v>
      </c>
      <c r="B66">
        <v>1014.15</v>
      </c>
      <c r="C66" s="3"/>
    </row>
    <row r="67" spans="1:3" x14ac:dyDescent="0.3">
      <c r="A67" s="1">
        <v>42438</v>
      </c>
      <c r="B67">
        <v>1024.8</v>
      </c>
      <c r="C67" s="3"/>
    </row>
    <row r="68" spans="1:3" x14ac:dyDescent="0.3">
      <c r="A68" s="1">
        <v>42439</v>
      </c>
      <c r="B68">
        <v>1021.25</v>
      </c>
      <c r="C68" s="3"/>
    </row>
    <row r="69" spans="1:3" x14ac:dyDescent="0.3">
      <c r="A69" s="1">
        <v>42440</v>
      </c>
      <c r="B69">
        <v>1028.7</v>
      </c>
      <c r="C69" s="3"/>
    </row>
    <row r="70" spans="1:3" x14ac:dyDescent="0.3">
      <c r="A70" s="1">
        <v>42443</v>
      </c>
      <c r="B70">
        <v>1027.55</v>
      </c>
      <c r="C70" s="3"/>
    </row>
    <row r="71" spans="1:3" x14ac:dyDescent="0.3">
      <c r="A71" s="1">
        <v>42444</v>
      </c>
      <c r="B71">
        <v>1026.7</v>
      </c>
      <c r="C71" s="3"/>
    </row>
    <row r="72" spans="1:3" x14ac:dyDescent="0.3">
      <c r="A72" s="1">
        <v>42445</v>
      </c>
      <c r="B72">
        <v>1030.45</v>
      </c>
      <c r="C72" s="3"/>
    </row>
    <row r="73" spans="1:3" x14ac:dyDescent="0.3">
      <c r="A73" s="1">
        <v>42446</v>
      </c>
      <c r="B73">
        <v>1018.4</v>
      </c>
      <c r="C73" s="3"/>
    </row>
    <row r="74" spans="1:3" x14ac:dyDescent="0.3">
      <c r="A74" s="1">
        <v>42447</v>
      </c>
      <c r="B74">
        <v>1028.4000000000001</v>
      </c>
      <c r="C74" s="3"/>
    </row>
    <row r="75" spans="1:3" x14ac:dyDescent="0.3">
      <c r="A75" s="1">
        <v>42450</v>
      </c>
      <c r="B75">
        <v>1045.5999999999999</v>
      </c>
      <c r="C75" s="3"/>
    </row>
    <row r="76" spans="1:3" x14ac:dyDescent="0.3">
      <c r="A76" s="1">
        <v>42451</v>
      </c>
      <c r="B76">
        <v>1053.8499999999999</v>
      </c>
      <c r="C76" s="3"/>
    </row>
    <row r="77" spans="1:3" x14ac:dyDescent="0.3">
      <c r="A77" s="1">
        <v>42452</v>
      </c>
      <c r="B77">
        <v>1049.3499999999999</v>
      </c>
      <c r="C77" s="3"/>
    </row>
    <row r="78" spans="1:3" x14ac:dyDescent="0.3">
      <c r="A78" s="1">
        <v>42457</v>
      </c>
      <c r="B78">
        <v>1047.5</v>
      </c>
      <c r="C78" s="3"/>
    </row>
    <row r="79" spans="1:3" x14ac:dyDescent="0.3">
      <c r="A79" s="1">
        <v>42458</v>
      </c>
      <c r="B79">
        <v>1053.8</v>
      </c>
      <c r="C79" s="3"/>
    </row>
    <row r="80" spans="1:3" x14ac:dyDescent="0.3">
      <c r="A80" s="1">
        <v>42459</v>
      </c>
      <c r="B80">
        <v>1064.95</v>
      </c>
      <c r="C80" s="3"/>
    </row>
    <row r="81" spans="1:3" x14ac:dyDescent="0.3">
      <c r="A81" s="1">
        <v>42460</v>
      </c>
      <c r="B81">
        <v>1071.1500000000001</v>
      </c>
      <c r="C81" s="3"/>
    </row>
    <row r="82" spans="1:3" x14ac:dyDescent="0.3">
      <c r="A82" s="1">
        <v>42461</v>
      </c>
      <c r="B82">
        <v>1064.45</v>
      </c>
      <c r="C82" s="3"/>
    </row>
    <row r="83" spans="1:3" x14ac:dyDescent="0.3">
      <c r="A83" s="1">
        <v>42464</v>
      </c>
      <c r="B83">
        <v>1069.05</v>
      </c>
      <c r="C83" s="3"/>
    </row>
    <row r="84" spans="1:3" x14ac:dyDescent="0.3">
      <c r="A84" s="1">
        <v>42465</v>
      </c>
      <c r="B84">
        <v>1057.45</v>
      </c>
      <c r="C84" s="3"/>
    </row>
    <row r="85" spans="1:3" x14ac:dyDescent="0.3">
      <c r="A85" s="1">
        <v>42466</v>
      </c>
      <c r="B85">
        <v>1061.5</v>
      </c>
      <c r="C85" s="3"/>
    </row>
    <row r="86" spans="1:3" x14ac:dyDescent="0.3">
      <c r="A86" s="1">
        <v>42467</v>
      </c>
      <c r="B86">
        <v>1055.5</v>
      </c>
      <c r="C86" s="3"/>
    </row>
    <row r="87" spans="1:3" x14ac:dyDescent="0.3">
      <c r="A87" s="1">
        <v>42468</v>
      </c>
      <c r="B87">
        <v>1059.3499999999999</v>
      </c>
      <c r="C87" s="3"/>
    </row>
    <row r="88" spans="1:3" x14ac:dyDescent="0.3">
      <c r="A88" s="1">
        <v>42471</v>
      </c>
      <c r="B88">
        <v>1070.95</v>
      </c>
      <c r="C88" s="3"/>
    </row>
    <row r="89" spans="1:3" x14ac:dyDescent="0.3">
      <c r="A89" s="1">
        <v>42472</v>
      </c>
      <c r="B89">
        <v>1063</v>
      </c>
      <c r="C89" s="3"/>
    </row>
    <row r="90" spans="1:3" x14ac:dyDescent="0.3">
      <c r="A90" s="1">
        <v>42473</v>
      </c>
      <c r="B90">
        <v>1081.75</v>
      </c>
      <c r="C90" s="3"/>
    </row>
    <row r="91" spans="1:3" x14ac:dyDescent="0.3">
      <c r="A91" s="1">
        <v>42478</v>
      </c>
      <c r="B91">
        <v>1087.8</v>
      </c>
      <c r="C91" s="3"/>
    </row>
    <row r="92" spans="1:3" x14ac:dyDescent="0.3">
      <c r="A92" s="1">
        <v>42480</v>
      </c>
      <c r="B92">
        <v>1097.8499999999999</v>
      </c>
      <c r="C92" s="3"/>
    </row>
    <row r="93" spans="1:3" x14ac:dyDescent="0.3">
      <c r="A93" s="1">
        <v>42481</v>
      </c>
      <c r="B93">
        <v>1091.1500000000001</v>
      </c>
      <c r="C93" s="3"/>
    </row>
    <row r="94" spans="1:3" x14ac:dyDescent="0.3">
      <c r="A94" s="1">
        <v>42482</v>
      </c>
      <c r="B94">
        <v>1092.1500000000001</v>
      </c>
      <c r="C94" s="3"/>
    </row>
    <row r="95" spans="1:3" x14ac:dyDescent="0.3">
      <c r="A95" s="1">
        <v>42485</v>
      </c>
      <c r="B95">
        <v>1093.25</v>
      </c>
      <c r="C95" s="3"/>
    </row>
    <row r="96" spans="1:3" x14ac:dyDescent="0.3">
      <c r="A96" s="1">
        <v>42486</v>
      </c>
      <c r="B96">
        <v>1113.8499999999999</v>
      </c>
      <c r="C96" s="3"/>
    </row>
    <row r="97" spans="1:3" x14ac:dyDescent="0.3">
      <c r="A97" s="1">
        <v>42487</v>
      </c>
      <c r="B97">
        <v>1124.2</v>
      </c>
      <c r="C97" s="3"/>
    </row>
    <row r="98" spans="1:3" x14ac:dyDescent="0.3">
      <c r="A98" s="1">
        <v>42488</v>
      </c>
      <c r="B98">
        <v>1113.95</v>
      </c>
      <c r="C98" s="3"/>
    </row>
    <row r="99" spans="1:3" x14ac:dyDescent="0.3">
      <c r="A99" s="1">
        <v>42489</v>
      </c>
      <c r="B99">
        <v>1132.3499999999999</v>
      </c>
      <c r="C99" s="3"/>
    </row>
    <row r="100" spans="1:3" x14ac:dyDescent="0.3">
      <c r="A100" s="1">
        <v>42492</v>
      </c>
      <c r="B100">
        <v>1117.6500000000001</v>
      </c>
      <c r="C100" s="3"/>
    </row>
    <row r="101" spans="1:3" x14ac:dyDescent="0.3">
      <c r="A101" s="1">
        <v>42493</v>
      </c>
      <c r="B101">
        <v>1118</v>
      </c>
      <c r="C101" s="3"/>
    </row>
    <row r="102" spans="1:3" x14ac:dyDescent="0.3">
      <c r="A102" s="1">
        <v>42494</v>
      </c>
      <c r="B102">
        <v>1127.3499999999999</v>
      </c>
      <c r="C102" s="3"/>
    </row>
    <row r="103" spans="1:3" x14ac:dyDescent="0.3">
      <c r="A103" s="1">
        <v>42495</v>
      </c>
      <c r="B103">
        <v>1132.3</v>
      </c>
      <c r="C103" s="3"/>
    </row>
    <row r="104" spans="1:3" x14ac:dyDescent="0.3">
      <c r="A104" s="1">
        <v>42496</v>
      </c>
      <c r="B104">
        <v>1119.6500000000001</v>
      </c>
      <c r="C104" s="3"/>
    </row>
    <row r="105" spans="1:3" x14ac:dyDescent="0.3">
      <c r="A105" s="1">
        <v>42499</v>
      </c>
      <c r="B105">
        <v>1141.4000000000001</v>
      </c>
      <c r="C105" s="3"/>
    </row>
    <row r="106" spans="1:3" x14ac:dyDescent="0.3">
      <c r="A106" s="1">
        <v>42500</v>
      </c>
      <c r="B106">
        <v>1144.9000000000001</v>
      </c>
      <c r="C106" s="3"/>
    </row>
    <row r="107" spans="1:3" x14ac:dyDescent="0.3">
      <c r="A107" s="1">
        <v>42501</v>
      </c>
      <c r="B107">
        <v>1138.8</v>
      </c>
      <c r="C107" s="3"/>
    </row>
    <row r="108" spans="1:3" x14ac:dyDescent="0.3">
      <c r="A108" s="1">
        <v>42502</v>
      </c>
      <c r="B108">
        <v>1149.0999999999999</v>
      </c>
      <c r="C108" s="3"/>
    </row>
    <row r="109" spans="1:3" x14ac:dyDescent="0.3">
      <c r="A109" s="1">
        <v>42503</v>
      </c>
      <c r="B109">
        <v>1140.9000000000001</v>
      </c>
      <c r="C109" s="3"/>
    </row>
    <row r="110" spans="1:3" x14ac:dyDescent="0.3">
      <c r="A110" s="1">
        <v>42506</v>
      </c>
      <c r="B110">
        <v>1162.8</v>
      </c>
      <c r="C110" s="3"/>
    </row>
    <row r="111" spans="1:3" x14ac:dyDescent="0.3">
      <c r="A111" s="1">
        <v>42507</v>
      </c>
      <c r="B111">
        <v>1153.45</v>
      </c>
      <c r="C111" s="3"/>
    </row>
    <row r="112" spans="1:3" x14ac:dyDescent="0.3">
      <c r="A112" s="1">
        <v>42508</v>
      </c>
      <c r="B112">
        <v>1140.6500000000001</v>
      </c>
      <c r="C112" s="3"/>
    </row>
    <row r="113" spans="1:3" x14ac:dyDescent="0.3">
      <c r="A113" s="1">
        <v>42509</v>
      </c>
      <c r="B113">
        <v>1139.3</v>
      </c>
      <c r="C113" s="3"/>
    </row>
    <row r="114" spans="1:3" x14ac:dyDescent="0.3">
      <c r="A114" s="1">
        <v>42510</v>
      </c>
      <c r="B114">
        <v>1140.9000000000001</v>
      </c>
      <c r="C114" s="3"/>
    </row>
    <row r="115" spans="1:3" x14ac:dyDescent="0.3">
      <c r="A115" s="1">
        <v>42513</v>
      </c>
      <c r="B115">
        <v>1136.75</v>
      </c>
      <c r="C115" s="3"/>
    </row>
    <row r="116" spans="1:3" x14ac:dyDescent="0.3">
      <c r="A116" s="1">
        <v>42514</v>
      </c>
      <c r="B116">
        <v>1139.95</v>
      </c>
      <c r="C116" s="3"/>
    </row>
    <row r="117" spans="1:3" x14ac:dyDescent="0.3">
      <c r="A117" s="1">
        <v>42515</v>
      </c>
      <c r="B117">
        <v>1173.3</v>
      </c>
      <c r="C117" s="3"/>
    </row>
    <row r="118" spans="1:3" x14ac:dyDescent="0.3">
      <c r="A118" s="1">
        <v>42516</v>
      </c>
      <c r="B118">
        <v>1183.25</v>
      </c>
      <c r="C118" s="3"/>
    </row>
    <row r="119" spans="1:3" x14ac:dyDescent="0.3">
      <c r="A119" s="1">
        <v>42517</v>
      </c>
      <c r="B119">
        <v>1186.8</v>
      </c>
      <c r="C119" s="3"/>
    </row>
    <row r="120" spans="1:3" x14ac:dyDescent="0.3">
      <c r="A120" s="1">
        <v>42520</v>
      </c>
      <c r="B120">
        <v>1179.75</v>
      </c>
      <c r="C120" s="3"/>
    </row>
    <row r="121" spans="1:3" x14ac:dyDescent="0.3">
      <c r="A121" s="1">
        <v>42521</v>
      </c>
      <c r="B121">
        <v>1181.9000000000001</v>
      </c>
      <c r="C121" s="3"/>
    </row>
    <row r="122" spans="1:3" x14ac:dyDescent="0.3">
      <c r="A122" s="1">
        <v>42522</v>
      </c>
      <c r="B122">
        <v>1175.1500000000001</v>
      </c>
      <c r="C122" s="3"/>
    </row>
    <row r="123" spans="1:3" x14ac:dyDescent="0.3">
      <c r="A123" s="1">
        <v>42523</v>
      </c>
      <c r="B123">
        <v>1174.95</v>
      </c>
      <c r="C123" s="3"/>
    </row>
    <row r="124" spans="1:3" x14ac:dyDescent="0.3">
      <c r="A124" s="1">
        <v>42524</v>
      </c>
      <c r="B124">
        <v>1171.75</v>
      </c>
      <c r="C124" s="3"/>
    </row>
    <row r="125" spans="1:3" x14ac:dyDescent="0.3">
      <c r="A125" s="1">
        <v>42527</v>
      </c>
      <c r="B125">
        <v>1171.0999999999999</v>
      </c>
      <c r="C125" s="3"/>
    </row>
    <row r="126" spans="1:3" x14ac:dyDescent="0.3">
      <c r="A126" s="1">
        <v>42528</v>
      </c>
      <c r="B126">
        <v>1173.7</v>
      </c>
      <c r="C126" s="3"/>
    </row>
    <row r="127" spans="1:3" x14ac:dyDescent="0.3">
      <c r="A127" s="1">
        <v>42529</v>
      </c>
      <c r="B127">
        <v>1162.5999999999999</v>
      </c>
      <c r="C127" s="3"/>
    </row>
    <row r="128" spans="1:3" x14ac:dyDescent="0.3">
      <c r="A128" s="1">
        <v>42530</v>
      </c>
      <c r="B128">
        <v>1159.4000000000001</v>
      </c>
      <c r="C128" s="3"/>
    </row>
    <row r="129" spans="1:3" x14ac:dyDescent="0.3">
      <c r="A129" s="1">
        <v>42531</v>
      </c>
      <c r="B129">
        <v>1161.3499999999999</v>
      </c>
      <c r="C129" s="3"/>
    </row>
    <row r="130" spans="1:3" x14ac:dyDescent="0.3">
      <c r="A130" s="1">
        <v>42534</v>
      </c>
      <c r="B130">
        <v>1152.9000000000001</v>
      </c>
      <c r="C130" s="3"/>
    </row>
    <row r="131" spans="1:3" x14ac:dyDescent="0.3">
      <c r="A131" s="1">
        <v>42535</v>
      </c>
      <c r="B131">
        <v>1151.8499999999999</v>
      </c>
      <c r="C131" s="3"/>
    </row>
    <row r="132" spans="1:3" x14ac:dyDescent="0.3">
      <c r="A132" s="1">
        <v>42536</v>
      </c>
      <c r="B132">
        <v>1169.55</v>
      </c>
      <c r="C132" s="3"/>
    </row>
    <row r="133" spans="1:3" x14ac:dyDescent="0.3">
      <c r="A133" s="1">
        <v>42537</v>
      </c>
      <c r="B133">
        <v>1162.1500000000001</v>
      </c>
      <c r="C133" s="3"/>
    </row>
    <row r="134" spans="1:3" x14ac:dyDescent="0.3">
      <c r="A134" s="1">
        <v>42538</v>
      </c>
      <c r="B134">
        <v>1170</v>
      </c>
      <c r="C134" s="3"/>
    </row>
    <row r="135" spans="1:3" x14ac:dyDescent="0.3">
      <c r="A135" s="1">
        <v>42541</v>
      </c>
      <c r="B135">
        <v>1172.05</v>
      </c>
      <c r="C135" s="3"/>
    </row>
    <row r="136" spans="1:3" x14ac:dyDescent="0.3">
      <c r="A136" s="1">
        <v>42542</v>
      </c>
      <c r="B136">
        <v>1166.6500000000001</v>
      </c>
      <c r="C136" s="3"/>
    </row>
    <row r="137" spans="1:3" x14ac:dyDescent="0.3">
      <c r="A137" s="1">
        <v>42543</v>
      </c>
      <c r="B137">
        <v>1171.5</v>
      </c>
      <c r="C137" s="3"/>
    </row>
    <row r="138" spans="1:3" x14ac:dyDescent="0.3">
      <c r="A138" s="1">
        <v>42544</v>
      </c>
      <c r="B138">
        <v>1190.0999999999999</v>
      </c>
      <c r="C138" s="3"/>
    </row>
    <row r="139" spans="1:3" x14ac:dyDescent="0.3">
      <c r="A139" s="1">
        <v>42545</v>
      </c>
      <c r="B139">
        <v>1161.9000000000001</v>
      </c>
      <c r="C139" s="3"/>
    </row>
    <row r="140" spans="1:3" x14ac:dyDescent="0.3">
      <c r="A140" s="1">
        <v>42548</v>
      </c>
      <c r="B140">
        <v>1159.95</v>
      </c>
      <c r="C140" s="3"/>
    </row>
    <row r="141" spans="1:3" x14ac:dyDescent="0.3">
      <c r="A141" s="1">
        <v>42549</v>
      </c>
      <c r="B141">
        <v>1166.95</v>
      </c>
      <c r="C141" s="3"/>
    </row>
    <row r="142" spans="1:3" x14ac:dyDescent="0.3">
      <c r="A142" s="1">
        <v>42550</v>
      </c>
      <c r="B142">
        <v>1168.3</v>
      </c>
      <c r="C142" s="3"/>
    </row>
    <row r="143" spans="1:3" x14ac:dyDescent="0.3">
      <c r="A143" s="1">
        <v>42551</v>
      </c>
      <c r="B143">
        <v>1176.45</v>
      </c>
      <c r="C143" s="3"/>
    </row>
    <row r="144" spans="1:3" x14ac:dyDescent="0.3">
      <c r="A144" s="1">
        <v>42552</v>
      </c>
      <c r="B144">
        <v>1174.5</v>
      </c>
      <c r="C144" s="3"/>
    </row>
    <row r="145" spans="1:3" x14ac:dyDescent="0.3">
      <c r="A145" s="1">
        <v>42555</v>
      </c>
      <c r="B145">
        <v>1172.8</v>
      </c>
      <c r="C145" s="3"/>
    </row>
    <row r="146" spans="1:3" x14ac:dyDescent="0.3">
      <c r="A146" s="1">
        <v>42556</v>
      </c>
      <c r="B146">
        <v>1165.5999999999999</v>
      </c>
      <c r="C146" s="3"/>
    </row>
    <row r="147" spans="1:3" x14ac:dyDescent="0.3">
      <c r="A147" s="1">
        <v>42558</v>
      </c>
      <c r="B147">
        <v>1185.6500000000001</v>
      </c>
      <c r="C147" s="3"/>
    </row>
    <row r="148" spans="1:3" x14ac:dyDescent="0.3">
      <c r="A148" s="1">
        <v>42559</v>
      </c>
      <c r="B148">
        <v>1174.8499999999999</v>
      </c>
      <c r="C148" s="3"/>
    </row>
    <row r="149" spans="1:3" x14ac:dyDescent="0.3">
      <c r="A149" s="1">
        <v>42562</v>
      </c>
      <c r="B149">
        <v>1199.75</v>
      </c>
      <c r="C149" s="3"/>
    </row>
    <row r="150" spans="1:3" x14ac:dyDescent="0.3">
      <c r="A150" s="1">
        <v>42563</v>
      </c>
      <c r="B150">
        <v>1202.1500000000001</v>
      </c>
      <c r="C150" s="3"/>
    </row>
    <row r="151" spans="1:3" x14ac:dyDescent="0.3">
      <c r="A151" s="1">
        <v>42564</v>
      </c>
      <c r="B151">
        <v>1197.75</v>
      </c>
      <c r="C151" s="3"/>
    </row>
    <row r="152" spans="1:3" x14ac:dyDescent="0.3">
      <c r="A152" s="1">
        <v>42565</v>
      </c>
      <c r="B152">
        <v>1200.3499999999999</v>
      </c>
      <c r="C152" s="3"/>
    </row>
    <row r="153" spans="1:3" x14ac:dyDescent="0.3">
      <c r="A153" s="1">
        <v>42566</v>
      </c>
      <c r="B153">
        <v>1223.7</v>
      </c>
      <c r="C153" s="3"/>
    </row>
    <row r="154" spans="1:3" x14ac:dyDescent="0.3">
      <c r="A154" s="1">
        <v>42569</v>
      </c>
      <c r="B154">
        <v>1227.45</v>
      </c>
      <c r="C154" s="3"/>
    </row>
    <row r="155" spans="1:3" x14ac:dyDescent="0.3">
      <c r="A155" s="1">
        <v>42570</v>
      </c>
      <c r="B155">
        <v>1218.3499999999999</v>
      </c>
      <c r="C155" s="3"/>
    </row>
    <row r="156" spans="1:3" x14ac:dyDescent="0.3">
      <c r="A156" s="1">
        <v>42571</v>
      </c>
      <c r="B156">
        <v>1232.2</v>
      </c>
      <c r="C156" s="3"/>
    </row>
    <row r="157" spans="1:3" x14ac:dyDescent="0.3">
      <c r="A157" s="1">
        <v>42572</v>
      </c>
      <c r="B157">
        <v>1228.5999999999999</v>
      </c>
      <c r="C157" s="3"/>
    </row>
    <row r="158" spans="1:3" x14ac:dyDescent="0.3">
      <c r="A158" s="1">
        <v>42573</v>
      </c>
      <c r="B158">
        <v>1230.8</v>
      </c>
      <c r="C158" s="3"/>
    </row>
    <row r="159" spans="1:3" x14ac:dyDescent="0.3">
      <c r="A159" s="1">
        <v>42576</v>
      </c>
      <c r="B159">
        <v>1246.95</v>
      </c>
      <c r="C159" s="3"/>
    </row>
    <row r="160" spans="1:3" x14ac:dyDescent="0.3">
      <c r="A160" s="1">
        <v>42577</v>
      </c>
      <c r="B160">
        <v>1238.8</v>
      </c>
      <c r="C160" s="3"/>
    </row>
    <row r="161" spans="1:3" x14ac:dyDescent="0.3">
      <c r="A161" s="1">
        <v>42578</v>
      </c>
      <c r="B161">
        <v>1236.95</v>
      </c>
      <c r="C161" s="3"/>
    </row>
    <row r="162" spans="1:3" x14ac:dyDescent="0.3">
      <c r="A162" s="1">
        <v>42579</v>
      </c>
      <c r="B162">
        <v>1248.45</v>
      </c>
      <c r="C162" s="3"/>
    </row>
    <row r="163" spans="1:3" x14ac:dyDescent="0.3">
      <c r="A163" s="1">
        <v>42580</v>
      </c>
      <c r="B163">
        <v>1246.2</v>
      </c>
      <c r="C163" s="3"/>
    </row>
    <row r="164" spans="1:3" x14ac:dyDescent="0.3">
      <c r="A164" s="1">
        <v>42583</v>
      </c>
      <c r="B164">
        <v>1242.3</v>
      </c>
      <c r="C164" s="3"/>
    </row>
    <row r="165" spans="1:3" x14ac:dyDescent="0.3">
      <c r="A165" s="1">
        <v>42584</v>
      </c>
      <c r="B165">
        <v>1243.3</v>
      </c>
      <c r="C165" s="3"/>
    </row>
    <row r="166" spans="1:3" x14ac:dyDescent="0.3">
      <c r="A166" s="1">
        <v>42585</v>
      </c>
      <c r="B166">
        <v>1240.45</v>
      </c>
      <c r="C166" s="3"/>
    </row>
    <row r="167" spans="1:3" x14ac:dyDescent="0.3">
      <c r="A167" s="1">
        <v>42586</v>
      </c>
      <c r="B167">
        <v>1241</v>
      </c>
      <c r="C167" s="3"/>
    </row>
    <row r="168" spans="1:3" x14ac:dyDescent="0.3">
      <c r="A168" s="1">
        <v>42587</v>
      </c>
      <c r="B168">
        <v>1249.25</v>
      </c>
      <c r="C168" s="3"/>
    </row>
    <row r="169" spans="1:3" x14ac:dyDescent="0.3">
      <c r="A169" s="1">
        <v>42590</v>
      </c>
      <c r="B169">
        <v>1249.5999999999999</v>
      </c>
      <c r="C169" s="3"/>
    </row>
    <row r="170" spans="1:3" x14ac:dyDescent="0.3">
      <c r="A170" s="1">
        <v>42591</v>
      </c>
      <c r="B170">
        <v>1247.2</v>
      </c>
      <c r="C170" s="3"/>
    </row>
    <row r="171" spans="1:3" x14ac:dyDescent="0.3">
      <c r="A171" s="1">
        <v>42592</v>
      </c>
      <c r="B171">
        <v>1226.9000000000001</v>
      </c>
      <c r="C171" s="3"/>
    </row>
    <row r="172" spans="1:3" x14ac:dyDescent="0.3">
      <c r="A172" s="1">
        <v>42593</v>
      </c>
      <c r="B172">
        <v>1228.25</v>
      </c>
      <c r="C172" s="3"/>
    </row>
    <row r="173" spans="1:3" x14ac:dyDescent="0.3">
      <c r="A173" s="1">
        <v>42594</v>
      </c>
      <c r="B173">
        <v>1228.7</v>
      </c>
      <c r="C173" s="3"/>
    </row>
    <row r="174" spans="1:3" x14ac:dyDescent="0.3">
      <c r="A174" s="1">
        <v>42598</v>
      </c>
      <c r="B174">
        <v>1227.3</v>
      </c>
      <c r="C174" s="3"/>
    </row>
    <row r="175" spans="1:3" x14ac:dyDescent="0.3">
      <c r="A175" s="1">
        <v>42599</v>
      </c>
      <c r="B175">
        <v>1234.9000000000001</v>
      </c>
      <c r="C175" s="3"/>
    </row>
    <row r="176" spans="1:3" x14ac:dyDescent="0.3">
      <c r="A176" s="1">
        <v>42600</v>
      </c>
      <c r="B176">
        <v>1252.5</v>
      </c>
      <c r="C176" s="3"/>
    </row>
    <row r="177" spans="1:3" x14ac:dyDescent="0.3">
      <c r="A177" s="1">
        <v>42601</v>
      </c>
      <c r="B177">
        <v>1247.0999999999999</v>
      </c>
      <c r="C177" s="3"/>
    </row>
    <row r="178" spans="1:3" x14ac:dyDescent="0.3">
      <c r="A178" s="1">
        <v>42604</v>
      </c>
      <c r="B178">
        <v>1250.3</v>
      </c>
      <c r="C178" s="3"/>
    </row>
    <row r="179" spans="1:3" x14ac:dyDescent="0.3">
      <c r="A179" s="1">
        <v>42605</v>
      </c>
      <c r="B179">
        <v>1251.45</v>
      </c>
      <c r="C179" s="3"/>
    </row>
    <row r="180" spans="1:3" x14ac:dyDescent="0.3">
      <c r="A180" s="1">
        <v>42606</v>
      </c>
      <c r="B180">
        <v>1261.8</v>
      </c>
      <c r="C180" s="3"/>
    </row>
    <row r="181" spans="1:3" x14ac:dyDescent="0.3">
      <c r="A181" s="1">
        <v>42607</v>
      </c>
      <c r="B181">
        <v>1258.55</v>
      </c>
      <c r="C181" s="3"/>
    </row>
    <row r="182" spans="1:3" x14ac:dyDescent="0.3">
      <c r="A182" s="1">
        <v>42608</v>
      </c>
      <c r="B182">
        <v>1257.0999999999999</v>
      </c>
      <c r="C182" s="3"/>
    </row>
    <row r="183" spans="1:3" x14ac:dyDescent="0.3">
      <c r="A183" s="1">
        <v>42611</v>
      </c>
      <c r="B183">
        <v>1238.0999999999999</v>
      </c>
      <c r="C183" s="3"/>
    </row>
    <row r="184" spans="1:3" x14ac:dyDescent="0.3">
      <c r="A184" s="1">
        <v>42612</v>
      </c>
      <c r="B184">
        <v>1268.6500000000001</v>
      </c>
      <c r="C184" s="3"/>
    </row>
    <row r="185" spans="1:3" x14ac:dyDescent="0.3">
      <c r="A185" s="1">
        <v>42613</v>
      </c>
      <c r="B185">
        <v>1291.2</v>
      </c>
      <c r="C185" s="3"/>
    </row>
    <row r="186" spans="1:3" x14ac:dyDescent="0.3">
      <c r="A186" s="1">
        <v>42614</v>
      </c>
      <c r="B186">
        <v>1283.7</v>
      </c>
      <c r="C186" s="3"/>
    </row>
    <row r="187" spans="1:3" x14ac:dyDescent="0.3">
      <c r="A187" s="1">
        <v>42615</v>
      </c>
      <c r="B187">
        <v>1285.0999999999999</v>
      </c>
      <c r="C187" s="3"/>
    </row>
    <row r="188" spans="1:3" x14ac:dyDescent="0.3">
      <c r="A188" s="1">
        <v>42619</v>
      </c>
      <c r="B188">
        <v>1300.4000000000001</v>
      </c>
      <c r="C188" s="3"/>
    </row>
    <row r="189" spans="1:3" x14ac:dyDescent="0.3">
      <c r="A189" s="1">
        <v>42620</v>
      </c>
      <c r="B189">
        <v>1286.75</v>
      </c>
      <c r="C189" s="3"/>
    </row>
    <row r="190" spans="1:3" x14ac:dyDescent="0.3">
      <c r="A190" s="1">
        <v>42621</v>
      </c>
      <c r="B190">
        <v>1289.4000000000001</v>
      </c>
      <c r="C190" s="3"/>
    </row>
    <row r="191" spans="1:3" x14ac:dyDescent="0.3">
      <c r="A191" s="1">
        <v>42622</v>
      </c>
      <c r="B191">
        <v>1290.4000000000001</v>
      </c>
      <c r="C191" s="3"/>
    </row>
    <row r="192" spans="1:3" x14ac:dyDescent="0.3">
      <c r="A192" s="1">
        <v>42625</v>
      </c>
      <c r="B192">
        <v>1279.9000000000001</v>
      </c>
      <c r="C192" s="3"/>
    </row>
    <row r="193" spans="1:3" x14ac:dyDescent="0.3">
      <c r="A193" s="1">
        <v>42627</v>
      </c>
      <c r="B193">
        <v>1269.45</v>
      </c>
      <c r="C193" s="3"/>
    </row>
    <row r="194" spans="1:3" x14ac:dyDescent="0.3">
      <c r="A194" s="1">
        <v>42628</v>
      </c>
      <c r="B194">
        <v>1279.5999999999999</v>
      </c>
      <c r="C194" s="3"/>
    </row>
    <row r="195" spans="1:3" x14ac:dyDescent="0.3">
      <c r="A195" s="1">
        <v>42629</v>
      </c>
      <c r="B195">
        <v>1297.8499999999999</v>
      </c>
      <c r="C195" s="3"/>
    </row>
    <row r="196" spans="1:3" x14ac:dyDescent="0.3">
      <c r="A196" s="1">
        <v>42632</v>
      </c>
      <c r="B196">
        <v>1290.1500000000001</v>
      </c>
      <c r="C196" s="3"/>
    </row>
    <row r="197" spans="1:3" x14ac:dyDescent="0.3">
      <c r="A197" s="1">
        <v>42633</v>
      </c>
      <c r="B197">
        <v>1288.45</v>
      </c>
      <c r="C197" s="3"/>
    </row>
    <row r="198" spans="1:3" x14ac:dyDescent="0.3">
      <c r="A198" s="1">
        <v>42634</v>
      </c>
      <c r="B198">
        <v>1293</v>
      </c>
      <c r="C198" s="3"/>
    </row>
    <row r="199" spans="1:3" x14ac:dyDescent="0.3">
      <c r="A199" s="1">
        <v>42635</v>
      </c>
      <c r="B199">
        <v>1306.9000000000001</v>
      </c>
      <c r="C199" s="3"/>
    </row>
    <row r="200" spans="1:3" x14ac:dyDescent="0.3">
      <c r="A200" s="1">
        <v>42636</v>
      </c>
      <c r="B200">
        <v>1312.7</v>
      </c>
      <c r="C200" s="3"/>
    </row>
    <row r="201" spans="1:3" x14ac:dyDescent="0.3">
      <c r="A201" s="1">
        <v>42639</v>
      </c>
      <c r="B201">
        <v>1296.1500000000001</v>
      </c>
      <c r="C201" s="3"/>
    </row>
    <row r="202" spans="1:3" x14ac:dyDescent="0.3">
      <c r="A202" s="1">
        <v>42640</v>
      </c>
      <c r="B202">
        <v>1298.05</v>
      </c>
      <c r="C202" s="3"/>
    </row>
    <row r="203" spans="1:3" x14ac:dyDescent="0.3">
      <c r="A203" s="1">
        <v>42641</v>
      </c>
      <c r="B203">
        <v>1295.25</v>
      </c>
      <c r="C203" s="3"/>
    </row>
    <row r="204" spans="1:3" x14ac:dyDescent="0.3">
      <c r="A204" s="1">
        <v>42642</v>
      </c>
      <c r="B204">
        <v>1277.5</v>
      </c>
      <c r="C204" s="3"/>
    </row>
    <row r="205" spans="1:3" x14ac:dyDescent="0.3">
      <c r="A205" s="1">
        <v>42643</v>
      </c>
      <c r="B205">
        <v>1272.8499999999999</v>
      </c>
      <c r="C205" s="3"/>
    </row>
    <row r="206" spans="1:3" x14ac:dyDescent="0.3">
      <c r="A206" s="1">
        <v>42646</v>
      </c>
      <c r="B206">
        <v>1287.2</v>
      </c>
      <c r="C206" s="3"/>
    </row>
    <row r="207" spans="1:3" x14ac:dyDescent="0.3">
      <c r="A207" s="1">
        <v>42647</v>
      </c>
      <c r="B207">
        <v>1289.55</v>
      </c>
      <c r="C207" s="3"/>
    </row>
    <row r="208" spans="1:3" x14ac:dyDescent="0.3">
      <c r="A208" s="1">
        <v>42648</v>
      </c>
      <c r="B208">
        <v>1286.0999999999999</v>
      </c>
      <c r="C208" s="3"/>
    </row>
    <row r="209" spans="1:3" x14ac:dyDescent="0.3">
      <c r="A209" s="1">
        <v>42649</v>
      </c>
      <c r="B209">
        <v>1281.95</v>
      </c>
      <c r="C209" s="3"/>
    </row>
    <row r="210" spans="1:3" x14ac:dyDescent="0.3">
      <c r="A210" s="1">
        <v>42650</v>
      </c>
      <c r="B210">
        <v>1280.5999999999999</v>
      </c>
      <c r="C210" s="3"/>
    </row>
    <row r="211" spans="1:3" x14ac:dyDescent="0.3">
      <c r="A211" s="1">
        <v>42653</v>
      </c>
      <c r="B211">
        <v>1284.3499999999999</v>
      </c>
      <c r="C211" s="3"/>
    </row>
    <row r="212" spans="1:3" x14ac:dyDescent="0.3">
      <c r="A212" s="1">
        <v>42656</v>
      </c>
      <c r="B212">
        <v>1262.75</v>
      </c>
      <c r="C212" s="3"/>
    </row>
    <row r="213" spans="1:3" x14ac:dyDescent="0.3">
      <c r="A213" s="1">
        <v>42657</v>
      </c>
      <c r="B213">
        <v>1261.8</v>
      </c>
      <c r="C213" s="3"/>
    </row>
    <row r="214" spans="1:3" x14ac:dyDescent="0.3">
      <c r="A214" s="1">
        <v>42660</v>
      </c>
      <c r="B214">
        <v>1237.7</v>
      </c>
      <c r="C214" s="3"/>
    </row>
    <row r="215" spans="1:3" x14ac:dyDescent="0.3">
      <c r="A215" s="1">
        <v>42661</v>
      </c>
      <c r="B215">
        <v>1257.8499999999999</v>
      </c>
      <c r="C215" s="3"/>
    </row>
    <row r="216" spans="1:3" x14ac:dyDescent="0.3">
      <c r="A216" s="1">
        <v>42662</v>
      </c>
      <c r="B216">
        <v>1258.3499999999999</v>
      </c>
      <c r="C216" s="3"/>
    </row>
    <row r="217" spans="1:3" x14ac:dyDescent="0.3">
      <c r="A217" s="1">
        <v>42663</v>
      </c>
      <c r="B217">
        <v>1255.5</v>
      </c>
      <c r="C217" s="3"/>
    </row>
    <row r="218" spans="1:3" x14ac:dyDescent="0.3">
      <c r="A218" s="1">
        <v>42664</v>
      </c>
      <c r="B218">
        <v>1270.7</v>
      </c>
      <c r="C218" s="3"/>
    </row>
    <row r="219" spans="1:3" x14ac:dyDescent="0.3">
      <c r="A219" s="1">
        <v>42667</v>
      </c>
      <c r="B219">
        <v>1263.55</v>
      </c>
      <c r="C219" s="3"/>
    </row>
    <row r="220" spans="1:3" x14ac:dyDescent="0.3">
      <c r="A220" s="1">
        <v>42668</v>
      </c>
      <c r="B220">
        <v>1250.3</v>
      </c>
      <c r="C220" s="3"/>
    </row>
    <row r="221" spans="1:3" x14ac:dyDescent="0.3">
      <c r="A221" s="1">
        <v>42669</v>
      </c>
      <c r="B221">
        <v>1239.3</v>
      </c>
      <c r="C221" s="3"/>
    </row>
    <row r="222" spans="1:3" x14ac:dyDescent="0.3">
      <c r="A222" s="1">
        <v>42670</v>
      </c>
      <c r="B222">
        <v>1252.0999999999999</v>
      </c>
      <c r="C222" s="3"/>
    </row>
    <row r="223" spans="1:3" x14ac:dyDescent="0.3">
      <c r="A223" s="1">
        <v>42671</v>
      </c>
      <c r="B223">
        <v>1259.05</v>
      </c>
      <c r="C223" s="3"/>
    </row>
    <row r="224" spans="1:3" x14ac:dyDescent="0.3">
      <c r="A224" s="1">
        <v>42673</v>
      </c>
      <c r="B224">
        <v>1253.3</v>
      </c>
      <c r="C224" s="3"/>
    </row>
    <row r="225" spans="1:3" x14ac:dyDescent="0.3">
      <c r="A225" s="1">
        <v>42675</v>
      </c>
      <c r="B225">
        <v>1259.8</v>
      </c>
      <c r="C225" s="3"/>
    </row>
    <row r="226" spans="1:3" x14ac:dyDescent="0.3">
      <c r="A226" s="1">
        <v>42676</v>
      </c>
      <c r="B226">
        <v>1246.1500000000001</v>
      </c>
      <c r="C226" s="3"/>
    </row>
    <row r="227" spans="1:3" x14ac:dyDescent="0.3">
      <c r="A227" s="1">
        <v>42677</v>
      </c>
      <c r="B227">
        <v>1254.95</v>
      </c>
      <c r="C227" s="3"/>
    </row>
    <row r="228" spans="1:3" x14ac:dyDescent="0.3">
      <c r="A228" s="1">
        <v>42678</v>
      </c>
      <c r="B228">
        <v>1243.7</v>
      </c>
      <c r="C228" s="3"/>
    </row>
    <row r="229" spans="1:3" x14ac:dyDescent="0.3">
      <c r="A229" s="1">
        <v>42681</v>
      </c>
      <c r="B229">
        <v>1249.45</v>
      </c>
      <c r="C229" s="3"/>
    </row>
    <row r="230" spans="1:3" x14ac:dyDescent="0.3">
      <c r="A230" s="1">
        <v>42682</v>
      </c>
      <c r="B230">
        <v>1254.3</v>
      </c>
      <c r="C230" s="3"/>
    </row>
    <row r="231" spans="1:3" x14ac:dyDescent="0.3">
      <c r="A231" s="1">
        <v>42683</v>
      </c>
      <c r="B231">
        <v>1251.25</v>
      </c>
      <c r="C231" s="3"/>
    </row>
    <row r="232" spans="1:3" x14ac:dyDescent="0.3">
      <c r="A232" s="1">
        <v>42684</v>
      </c>
      <c r="B232">
        <v>1278.55</v>
      </c>
      <c r="C232" s="3"/>
    </row>
    <row r="233" spans="1:3" x14ac:dyDescent="0.3">
      <c r="A233" s="1">
        <v>42685</v>
      </c>
      <c r="B233">
        <v>1275.8</v>
      </c>
      <c r="C233" s="3"/>
    </row>
    <row r="234" spans="1:3" x14ac:dyDescent="0.3">
      <c r="A234" s="1">
        <v>42689</v>
      </c>
      <c r="B234">
        <v>1254.75</v>
      </c>
      <c r="C234" s="3"/>
    </row>
    <row r="235" spans="1:3" x14ac:dyDescent="0.3">
      <c r="A235" s="1">
        <v>42690</v>
      </c>
      <c r="B235">
        <v>1244.3499999999999</v>
      </c>
      <c r="C235" s="3"/>
    </row>
    <row r="236" spans="1:3" x14ac:dyDescent="0.3">
      <c r="A236" s="1">
        <v>42691</v>
      </c>
      <c r="B236">
        <v>1230.2</v>
      </c>
      <c r="C236" s="3"/>
    </row>
    <row r="237" spans="1:3" x14ac:dyDescent="0.3">
      <c r="A237" s="1">
        <v>42692</v>
      </c>
      <c r="B237">
        <v>1211.4000000000001</v>
      </c>
      <c r="C237" s="3"/>
    </row>
    <row r="238" spans="1:3" x14ac:dyDescent="0.3">
      <c r="A238" s="1">
        <v>42695</v>
      </c>
      <c r="B238">
        <v>1198.7</v>
      </c>
      <c r="C238" s="3"/>
    </row>
    <row r="239" spans="1:3" x14ac:dyDescent="0.3">
      <c r="A239" s="1">
        <v>42696</v>
      </c>
      <c r="B239">
        <v>1198.05</v>
      </c>
      <c r="C239" s="3"/>
    </row>
    <row r="240" spans="1:3" x14ac:dyDescent="0.3">
      <c r="A240" s="1">
        <v>42697</v>
      </c>
      <c r="B240">
        <v>1184.75</v>
      </c>
      <c r="C240" s="3"/>
    </row>
    <row r="241" spans="1:3" x14ac:dyDescent="0.3">
      <c r="A241" s="1">
        <v>42698</v>
      </c>
      <c r="B241">
        <v>1165.5</v>
      </c>
      <c r="C241" s="3"/>
    </row>
    <row r="242" spans="1:3" x14ac:dyDescent="0.3">
      <c r="A242" s="1">
        <v>42699</v>
      </c>
      <c r="B242">
        <v>1189.3</v>
      </c>
      <c r="C242" s="3"/>
    </row>
    <row r="243" spans="1:3" x14ac:dyDescent="0.3">
      <c r="A243" s="1">
        <v>42702</v>
      </c>
      <c r="B243">
        <v>1184.45</v>
      </c>
      <c r="C243" s="3"/>
    </row>
    <row r="244" spans="1:3" x14ac:dyDescent="0.3">
      <c r="A244" s="1">
        <v>42703</v>
      </c>
      <c r="B244">
        <v>1178.75</v>
      </c>
      <c r="C244" s="3"/>
    </row>
    <row r="245" spans="1:3" x14ac:dyDescent="0.3">
      <c r="A245" s="1">
        <v>42704</v>
      </c>
      <c r="B245">
        <v>1199.5999999999999</v>
      </c>
      <c r="C245" s="3"/>
    </row>
    <row r="246" spans="1:3" x14ac:dyDescent="0.3">
      <c r="A246" s="1">
        <v>42705</v>
      </c>
      <c r="B246">
        <v>1197.25</v>
      </c>
      <c r="C246" s="3"/>
    </row>
    <row r="247" spans="1:3" x14ac:dyDescent="0.3">
      <c r="A247" s="1">
        <v>42706</v>
      </c>
      <c r="B247">
        <v>1189.0999999999999</v>
      </c>
      <c r="C247" s="3"/>
    </row>
    <row r="248" spans="1:3" x14ac:dyDescent="0.3">
      <c r="A248" s="1">
        <v>42709</v>
      </c>
      <c r="B248">
        <v>1196.3499999999999</v>
      </c>
      <c r="C248" s="3"/>
    </row>
    <row r="249" spans="1:3" x14ac:dyDescent="0.3">
      <c r="A249" s="1">
        <v>42710</v>
      </c>
      <c r="B249">
        <v>1194.45</v>
      </c>
      <c r="C249" s="3"/>
    </row>
    <row r="250" spans="1:3" x14ac:dyDescent="0.3">
      <c r="A250" s="1">
        <v>42711</v>
      </c>
      <c r="B250">
        <v>1181.5999999999999</v>
      </c>
      <c r="C250" s="3"/>
    </row>
    <row r="251" spans="1:3" x14ac:dyDescent="0.3">
      <c r="A251" s="1">
        <v>42712</v>
      </c>
      <c r="B251">
        <v>1199.5</v>
      </c>
      <c r="C251" s="3"/>
    </row>
    <row r="252" spans="1:3" x14ac:dyDescent="0.3">
      <c r="A252" s="1">
        <v>42713</v>
      </c>
      <c r="B252">
        <v>1198.3</v>
      </c>
      <c r="C252" s="3"/>
    </row>
    <row r="253" spans="1:3" x14ac:dyDescent="0.3">
      <c r="A253" s="1">
        <v>42716</v>
      </c>
      <c r="B253">
        <v>1184.45</v>
      </c>
      <c r="C253" s="3"/>
    </row>
    <row r="254" spans="1:3" x14ac:dyDescent="0.3">
      <c r="A254" s="1">
        <v>42717</v>
      </c>
      <c r="B254">
        <v>1186.25</v>
      </c>
      <c r="C254" s="3"/>
    </row>
    <row r="255" spans="1:3" x14ac:dyDescent="0.3">
      <c r="A255" s="1">
        <v>42718</v>
      </c>
      <c r="B255">
        <v>1175.7</v>
      </c>
      <c r="C255" s="3"/>
    </row>
    <row r="256" spans="1:3" x14ac:dyDescent="0.3">
      <c r="A256" s="1">
        <v>42719</v>
      </c>
      <c r="B256">
        <v>1176.5999999999999</v>
      </c>
      <c r="C256" s="3"/>
    </row>
    <row r="257" spans="1:3" x14ac:dyDescent="0.3">
      <c r="A257" s="1">
        <v>42720</v>
      </c>
      <c r="B257">
        <v>1182.3</v>
      </c>
      <c r="C257" s="3"/>
    </row>
    <row r="258" spans="1:3" x14ac:dyDescent="0.3">
      <c r="A258" s="1">
        <v>42723</v>
      </c>
      <c r="B258">
        <v>1176.75</v>
      </c>
      <c r="C258" s="3"/>
    </row>
    <row r="259" spans="1:3" x14ac:dyDescent="0.3">
      <c r="A259" s="1">
        <v>42724</v>
      </c>
      <c r="B259">
        <v>1181.9000000000001</v>
      </c>
      <c r="C259" s="3"/>
    </row>
    <row r="260" spans="1:3" x14ac:dyDescent="0.3">
      <c r="A260" s="1">
        <v>42725</v>
      </c>
      <c r="B260">
        <v>1180</v>
      </c>
      <c r="C260" s="3"/>
    </row>
    <row r="261" spans="1:3" x14ac:dyDescent="0.3">
      <c r="A261" s="1">
        <v>42726</v>
      </c>
      <c r="B261">
        <v>1173.0999999999999</v>
      </c>
      <c r="C261" s="3"/>
    </row>
    <row r="262" spans="1:3" x14ac:dyDescent="0.3">
      <c r="A262" s="1">
        <v>42727</v>
      </c>
      <c r="B262">
        <v>1186.25</v>
      </c>
      <c r="C262" s="3"/>
    </row>
    <row r="263" spans="1:3" x14ac:dyDescent="0.3">
      <c r="A263" s="1">
        <v>42730</v>
      </c>
      <c r="B263">
        <v>1175</v>
      </c>
      <c r="C263" s="3"/>
    </row>
    <row r="264" spans="1:3" x14ac:dyDescent="0.3">
      <c r="A264" s="1">
        <v>42731</v>
      </c>
      <c r="B264">
        <v>1185.2</v>
      </c>
      <c r="C264" s="3"/>
    </row>
    <row r="265" spans="1:3" x14ac:dyDescent="0.3">
      <c r="A265" s="1">
        <v>42732</v>
      </c>
      <c r="B265">
        <v>1186.75</v>
      </c>
      <c r="C265" s="3"/>
    </row>
    <row r="266" spans="1:3" x14ac:dyDescent="0.3">
      <c r="A266" s="1">
        <v>42733</v>
      </c>
      <c r="B266">
        <v>1205.2</v>
      </c>
      <c r="C266" s="3"/>
    </row>
    <row r="267" spans="1:3" x14ac:dyDescent="0.3">
      <c r="A267" s="1">
        <v>42734</v>
      </c>
      <c r="B267">
        <v>1206.2</v>
      </c>
      <c r="C267" s="3"/>
    </row>
    <row r="268" spans="1:3" x14ac:dyDescent="0.3">
      <c r="A268" s="1">
        <v>42737</v>
      </c>
      <c r="B268">
        <v>1197.0999999999999</v>
      </c>
      <c r="C268" s="3"/>
    </row>
    <row r="269" spans="1:3" x14ac:dyDescent="0.3">
      <c r="A269" s="1">
        <v>42738</v>
      </c>
      <c r="B269">
        <v>1189.9000000000001</v>
      </c>
      <c r="C269" s="3"/>
    </row>
    <row r="270" spans="1:3" x14ac:dyDescent="0.3">
      <c r="A270" s="1">
        <v>42739</v>
      </c>
      <c r="B270">
        <v>1185.5</v>
      </c>
      <c r="C270" s="3"/>
    </row>
    <row r="271" spans="1:3" x14ac:dyDescent="0.3">
      <c r="A271" s="1">
        <v>42740</v>
      </c>
      <c r="B271">
        <v>1186.2</v>
      </c>
      <c r="C271" s="3"/>
    </row>
    <row r="272" spans="1:3" x14ac:dyDescent="0.3">
      <c r="A272" s="1">
        <v>42741</v>
      </c>
      <c r="B272">
        <v>1193.6500000000001</v>
      </c>
      <c r="C272" s="3"/>
    </row>
    <row r="273" spans="1:3" x14ac:dyDescent="0.3">
      <c r="A273" s="1">
        <v>42744</v>
      </c>
      <c r="B273">
        <v>1195.2</v>
      </c>
      <c r="C273" s="3"/>
    </row>
    <row r="274" spans="1:3" x14ac:dyDescent="0.3">
      <c r="A274" s="1">
        <v>42745</v>
      </c>
      <c r="B274">
        <v>1214.3499999999999</v>
      </c>
      <c r="C274" s="3"/>
    </row>
    <row r="275" spans="1:3" x14ac:dyDescent="0.3">
      <c r="A275" s="1">
        <v>42746</v>
      </c>
      <c r="B275">
        <v>1234</v>
      </c>
      <c r="C275" s="3"/>
    </row>
    <row r="276" spans="1:3" x14ac:dyDescent="0.3">
      <c r="A276" s="1">
        <v>42747</v>
      </c>
      <c r="B276">
        <v>1235</v>
      </c>
      <c r="C276" s="3"/>
    </row>
    <row r="277" spans="1:3" x14ac:dyDescent="0.3">
      <c r="A277" s="1">
        <v>42748</v>
      </c>
      <c r="B277">
        <v>1232.5</v>
      </c>
      <c r="C277" s="3"/>
    </row>
    <row r="278" spans="1:3" x14ac:dyDescent="0.3">
      <c r="A278" s="1">
        <v>42751</v>
      </c>
      <c r="B278">
        <v>1247.6500000000001</v>
      </c>
      <c r="C278" s="3"/>
    </row>
    <row r="279" spans="1:3" x14ac:dyDescent="0.3">
      <c r="A279" s="1">
        <v>42752</v>
      </c>
      <c r="B279">
        <v>1238.5</v>
      </c>
      <c r="C279" s="3"/>
    </row>
    <row r="280" spans="1:3" x14ac:dyDescent="0.3">
      <c r="A280" s="1">
        <v>42753</v>
      </c>
      <c r="B280">
        <v>1242.5999999999999</v>
      </c>
      <c r="C280" s="3"/>
    </row>
    <row r="281" spans="1:3" x14ac:dyDescent="0.3">
      <c r="A281" s="1">
        <v>42754</v>
      </c>
      <c r="B281">
        <v>1236.3</v>
      </c>
      <c r="C281" s="3"/>
    </row>
    <row r="282" spans="1:3" x14ac:dyDescent="0.3">
      <c r="A282" s="1">
        <v>42755</v>
      </c>
      <c r="B282">
        <v>1236.3499999999999</v>
      </c>
      <c r="C282" s="3"/>
    </row>
    <row r="283" spans="1:3" x14ac:dyDescent="0.3">
      <c r="A283" s="1">
        <v>42758</v>
      </c>
      <c r="B283">
        <v>1244.6500000000001</v>
      </c>
      <c r="C283" s="3"/>
    </row>
    <row r="284" spans="1:3" x14ac:dyDescent="0.3">
      <c r="A284" s="1">
        <v>42759</v>
      </c>
      <c r="B284">
        <v>1267.55</v>
      </c>
      <c r="C284" s="3"/>
    </row>
    <row r="285" spans="1:3" x14ac:dyDescent="0.3">
      <c r="A285" s="1">
        <v>42760</v>
      </c>
      <c r="B285">
        <v>1290.5999999999999</v>
      </c>
      <c r="C285" s="3"/>
    </row>
    <row r="286" spans="1:3" x14ac:dyDescent="0.3">
      <c r="A286" s="1">
        <v>42762</v>
      </c>
      <c r="B286">
        <v>1291.9000000000001</v>
      </c>
      <c r="C286" s="3"/>
    </row>
    <row r="287" spans="1:3" x14ac:dyDescent="0.3">
      <c r="A287" s="1">
        <v>42765</v>
      </c>
      <c r="B287">
        <v>1284.95</v>
      </c>
      <c r="C287" s="3"/>
    </row>
    <row r="288" spans="1:3" x14ac:dyDescent="0.3">
      <c r="A288" s="1">
        <v>42766</v>
      </c>
      <c r="B288">
        <v>1286.6500000000001</v>
      </c>
      <c r="C288" s="3"/>
    </row>
    <row r="289" spans="1:3" x14ac:dyDescent="0.3">
      <c r="A289" s="1">
        <v>42767</v>
      </c>
      <c r="B289">
        <v>1305.7</v>
      </c>
      <c r="C289" s="3"/>
    </row>
    <row r="290" spans="1:3" x14ac:dyDescent="0.3">
      <c r="A290" s="1">
        <v>42768</v>
      </c>
      <c r="B290">
        <v>1298.7</v>
      </c>
      <c r="C290" s="3"/>
    </row>
    <row r="291" spans="1:3" x14ac:dyDescent="0.3">
      <c r="A291" s="1">
        <v>42769</v>
      </c>
      <c r="B291">
        <v>1311.05</v>
      </c>
      <c r="C291" s="3"/>
    </row>
    <row r="292" spans="1:3" x14ac:dyDescent="0.3">
      <c r="A292" s="1">
        <v>42772</v>
      </c>
      <c r="B292">
        <v>1314.1</v>
      </c>
      <c r="C292" s="3"/>
    </row>
    <row r="293" spans="1:3" x14ac:dyDescent="0.3">
      <c r="A293" s="1">
        <v>42773</v>
      </c>
      <c r="B293">
        <v>1307.1500000000001</v>
      </c>
      <c r="C293" s="3"/>
    </row>
    <row r="294" spans="1:3" x14ac:dyDescent="0.3">
      <c r="A294" s="1">
        <v>42774</v>
      </c>
      <c r="B294">
        <v>1305.6500000000001</v>
      </c>
      <c r="C294" s="3"/>
    </row>
    <row r="295" spans="1:3" x14ac:dyDescent="0.3">
      <c r="A295" s="1">
        <v>42775</v>
      </c>
      <c r="B295">
        <v>1297.6500000000001</v>
      </c>
      <c r="C295" s="3"/>
    </row>
    <row r="296" spans="1:3" x14ac:dyDescent="0.3">
      <c r="A296" s="1">
        <v>42776</v>
      </c>
      <c r="B296">
        <v>1303.5999999999999</v>
      </c>
      <c r="C296" s="3"/>
    </row>
    <row r="297" spans="1:3" x14ac:dyDescent="0.3">
      <c r="A297" s="1">
        <v>42779</v>
      </c>
      <c r="B297">
        <v>1310.2</v>
      </c>
      <c r="C297" s="3"/>
    </row>
    <row r="298" spans="1:3" x14ac:dyDescent="0.3">
      <c r="A298" s="1">
        <v>42780</v>
      </c>
      <c r="B298">
        <v>1311.1</v>
      </c>
      <c r="C298" s="3"/>
    </row>
    <row r="299" spans="1:3" x14ac:dyDescent="0.3">
      <c r="A299" s="1">
        <v>42781</v>
      </c>
      <c r="B299">
        <v>1322.2</v>
      </c>
      <c r="C299" s="3"/>
    </row>
    <row r="300" spans="1:3" x14ac:dyDescent="0.3">
      <c r="A300" s="1">
        <v>42782</v>
      </c>
      <c r="B300">
        <v>1327.9</v>
      </c>
      <c r="C300" s="3"/>
    </row>
    <row r="301" spans="1:3" x14ac:dyDescent="0.3">
      <c r="A301" s="1">
        <v>42783</v>
      </c>
      <c r="B301">
        <v>1377.05</v>
      </c>
      <c r="C301" s="3"/>
    </row>
    <row r="302" spans="1:3" x14ac:dyDescent="0.3">
      <c r="A302" s="1">
        <v>42786</v>
      </c>
      <c r="B302">
        <v>1409.1</v>
      </c>
      <c r="C302" s="3"/>
    </row>
    <row r="303" spans="1:3" x14ac:dyDescent="0.3">
      <c r="A303" s="1">
        <v>42787</v>
      </c>
      <c r="B303">
        <v>1415.55</v>
      </c>
      <c r="C303" s="3"/>
    </row>
    <row r="304" spans="1:3" x14ac:dyDescent="0.3">
      <c r="A304" s="1">
        <v>42788</v>
      </c>
      <c r="B304">
        <v>1399.15</v>
      </c>
      <c r="C304" s="3"/>
    </row>
    <row r="305" spans="1:3" x14ac:dyDescent="0.3">
      <c r="A305" s="1">
        <v>42789</v>
      </c>
      <c r="B305">
        <v>1394.3</v>
      </c>
      <c r="C305" s="3"/>
    </row>
    <row r="306" spans="1:3" x14ac:dyDescent="0.3">
      <c r="A306" s="1">
        <v>42793</v>
      </c>
      <c r="B306">
        <v>1393.6</v>
      </c>
      <c r="C306" s="3"/>
    </row>
    <row r="307" spans="1:3" x14ac:dyDescent="0.3">
      <c r="A307" s="1">
        <v>42794</v>
      </c>
      <c r="B307">
        <v>1390.1</v>
      </c>
      <c r="C307" s="3"/>
    </row>
    <row r="308" spans="1:3" x14ac:dyDescent="0.3">
      <c r="A308" s="1">
        <v>42795</v>
      </c>
      <c r="B308">
        <v>1391.65</v>
      </c>
      <c r="C308" s="3"/>
    </row>
    <row r="309" spans="1:3" x14ac:dyDescent="0.3">
      <c r="A309" s="1">
        <v>42796</v>
      </c>
      <c r="B309">
        <v>1380.1</v>
      </c>
      <c r="C309" s="3"/>
    </row>
    <row r="310" spans="1:3" x14ac:dyDescent="0.3">
      <c r="A310" s="1">
        <v>42797</v>
      </c>
      <c r="B310">
        <v>1377</v>
      </c>
      <c r="C310" s="3"/>
    </row>
    <row r="311" spans="1:3" x14ac:dyDescent="0.3">
      <c r="A311" s="1">
        <v>42800</v>
      </c>
      <c r="B311">
        <v>1380.75</v>
      </c>
      <c r="C311" s="3"/>
    </row>
    <row r="312" spans="1:3" x14ac:dyDescent="0.3">
      <c r="A312" s="1">
        <v>42801</v>
      </c>
      <c r="B312">
        <v>1386.2</v>
      </c>
      <c r="C312" s="3"/>
    </row>
    <row r="313" spans="1:3" x14ac:dyDescent="0.3">
      <c r="A313" s="1">
        <v>42802</v>
      </c>
      <c r="B313">
        <v>1392.2</v>
      </c>
      <c r="C313" s="3"/>
    </row>
    <row r="314" spans="1:3" x14ac:dyDescent="0.3">
      <c r="A314" s="1">
        <v>42803</v>
      </c>
      <c r="B314">
        <v>1394.2</v>
      </c>
      <c r="C314" s="3"/>
    </row>
    <row r="315" spans="1:3" x14ac:dyDescent="0.3">
      <c r="A315" s="1">
        <v>42804</v>
      </c>
      <c r="B315">
        <v>1400.1</v>
      </c>
      <c r="C315" s="3"/>
    </row>
    <row r="316" spans="1:3" x14ac:dyDescent="0.3">
      <c r="A316" s="1">
        <v>42808</v>
      </c>
      <c r="B316">
        <v>1410.7</v>
      </c>
      <c r="C316" s="3"/>
    </row>
    <row r="317" spans="1:3" x14ac:dyDescent="0.3">
      <c r="A317" s="1">
        <v>42809</v>
      </c>
      <c r="B317">
        <v>1416.6</v>
      </c>
      <c r="C317" s="3"/>
    </row>
    <row r="318" spans="1:3" x14ac:dyDescent="0.3">
      <c r="A318" s="1">
        <v>42810</v>
      </c>
      <c r="B318">
        <v>1417.35</v>
      </c>
      <c r="C318" s="3"/>
    </row>
    <row r="319" spans="1:3" x14ac:dyDescent="0.3">
      <c r="A319" s="1">
        <v>42811</v>
      </c>
      <c r="B319">
        <v>1425.85</v>
      </c>
      <c r="C319" s="3"/>
    </row>
    <row r="320" spans="1:3" x14ac:dyDescent="0.3">
      <c r="A320" s="1">
        <v>42814</v>
      </c>
      <c r="B320">
        <v>1436.1</v>
      </c>
      <c r="C320" s="3"/>
    </row>
    <row r="321" spans="1:3" x14ac:dyDescent="0.3">
      <c r="A321" s="1">
        <v>42815</v>
      </c>
      <c r="B321">
        <v>1440.95</v>
      </c>
      <c r="C321" s="3"/>
    </row>
    <row r="322" spans="1:3" x14ac:dyDescent="0.3">
      <c r="A322" s="1">
        <v>42816</v>
      </c>
      <c r="B322">
        <v>1430.9</v>
      </c>
      <c r="C322" s="3"/>
    </row>
    <row r="323" spans="1:3" x14ac:dyDescent="0.3">
      <c r="A323" s="1">
        <v>42817</v>
      </c>
      <c r="B323">
        <v>1430.9</v>
      </c>
      <c r="C323" s="3"/>
    </row>
    <row r="324" spans="1:3" x14ac:dyDescent="0.3">
      <c r="A324" s="1">
        <v>42818</v>
      </c>
      <c r="B324">
        <v>1424.35</v>
      </c>
      <c r="C324" s="3"/>
    </row>
    <row r="325" spans="1:3" x14ac:dyDescent="0.3">
      <c r="A325" s="1">
        <v>42821</v>
      </c>
      <c r="B325">
        <v>1409.85</v>
      </c>
      <c r="C325" s="3"/>
    </row>
    <row r="326" spans="1:3" x14ac:dyDescent="0.3">
      <c r="A326" s="1">
        <v>42822</v>
      </c>
      <c r="B326">
        <v>1420.2</v>
      </c>
      <c r="C326" s="3"/>
    </row>
    <row r="327" spans="1:3" x14ac:dyDescent="0.3">
      <c r="A327" s="1">
        <v>42823</v>
      </c>
      <c r="B327">
        <v>1428.6</v>
      </c>
      <c r="C327" s="3"/>
    </row>
    <row r="328" spans="1:3" x14ac:dyDescent="0.3">
      <c r="A328" s="1">
        <v>42824</v>
      </c>
      <c r="B328">
        <v>1466.2</v>
      </c>
      <c r="C328" s="3"/>
    </row>
    <row r="329" spans="1:3" x14ac:dyDescent="0.3">
      <c r="A329" s="1">
        <v>42825</v>
      </c>
      <c r="B329">
        <v>1442.55</v>
      </c>
      <c r="C329" s="3"/>
    </row>
    <row r="330" spans="1:3" x14ac:dyDescent="0.3">
      <c r="A330" s="1">
        <v>42828</v>
      </c>
      <c r="B330">
        <v>1433.2</v>
      </c>
      <c r="C330" s="3"/>
    </row>
    <row r="331" spans="1:3" x14ac:dyDescent="0.3">
      <c r="A331" s="1">
        <v>42830</v>
      </c>
      <c r="B331">
        <v>1432.35</v>
      </c>
      <c r="C331" s="3"/>
    </row>
    <row r="332" spans="1:3" x14ac:dyDescent="0.3">
      <c r="A332" s="1">
        <v>42831</v>
      </c>
      <c r="B332">
        <v>1438.5</v>
      </c>
      <c r="C332" s="3"/>
    </row>
    <row r="333" spans="1:3" x14ac:dyDescent="0.3">
      <c r="A333" s="1">
        <v>42832</v>
      </c>
      <c r="B333">
        <v>1438.85</v>
      </c>
      <c r="C333" s="3"/>
    </row>
    <row r="334" spans="1:3" x14ac:dyDescent="0.3">
      <c r="A334" s="1">
        <v>42835</v>
      </c>
      <c r="B334">
        <v>1434.15</v>
      </c>
      <c r="C334" s="3"/>
    </row>
    <row r="335" spans="1:3" x14ac:dyDescent="0.3">
      <c r="A335" s="1">
        <v>42836</v>
      </c>
      <c r="B335">
        <v>1439.5</v>
      </c>
      <c r="C335" s="3"/>
    </row>
    <row r="336" spans="1:3" x14ac:dyDescent="0.3">
      <c r="A336" s="1">
        <v>42837</v>
      </c>
      <c r="B336">
        <v>1443.7</v>
      </c>
      <c r="C336" s="3"/>
    </row>
    <row r="337" spans="1:3" x14ac:dyDescent="0.3">
      <c r="A337" s="1">
        <v>42838</v>
      </c>
      <c r="B337">
        <v>1440.3</v>
      </c>
      <c r="C337" s="3"/>
    </row>
    <row r="338" spans="1:3" x14ac:dyDescent="0.3">
      <c r="A338" s="1">
        <v>42842</v>
      </c>
      <c r="B338">
        <v>1436.8</v>
      </c>
      <c r="C338" s="3"/>
    </row>
    <row r="339" spans="1:3" x14ac:dyDescent="0.3">
      <c r="A339" s="1">
        <v>42843</v>
      </c>
      <c r="B339">
        <v>1447.3</v>
      </c>
      <c r="C339" s="3"/>
    </row>
    <row r="340" spans="1:3" x14ac:dyDescent="0.3">
      <c r="A340" s="1">
        <v>42844</v>
      </c>
      <c r="B340">
        <v>1449</v>
      </c>
      <c r="C340" s="3"/>
    </row>
    <row r="341" spans="1:3" x14ac:dyDescent="0.3">
      <c r="A341" s="1">
        <v>42845</v>
      </c>
      <c r="B341">
        <v>1462.15</v>
      </c>
      <c r="C341" s="3"/>
    </row>
    <row r="342" spans="1:3" x14ac:dyDescent="0.3">
      <c r="A342" s="1">
        <v>42846</v>
      </c>
      <c r="B342">
        <v>1496.6</v>
      </c>
      <c r="C342" s="3"/>
    </row>
    <row r="343" spans="1:3" x14ac:dyDescent="0.3">
      <c r="A343" s="1">
        <v>42849</v>
      </c>
      <c r="B343">
        <v>1533.05</v>
      </c>
      <c r="C343" s="3"/>
    </row>
    <row r="344" spans="1:3" x14ac:dyDescent="0.3">
      <c r="A344" s="1">
        <v>42850</v>
      </c>
      <c r="B344">
        <v>1537.05</v>
      </c>
      <c r="C344" s="3"/>
    </row>
    <row r="345" spans="1:3" x14ac:dyDescent="0.3">
      <c r="A345" s="1">
        <v>42851</v>
      </c>
      <c r="B345">
        <v>1550.65</v>
      </c>
      <c r="C345" s="3"/>
    </row>
    <row r="346" spans="1:3" x14ac:dyDescent="0.3">
      <c r="A346" s="1">
        <v>42852</v>
      </c>
      <c r="B346">
        <v>1568.6</v>
      </c>
      <c r="C346" s="3"/>
    </row>
    <row r="347" spans="1:3" x14ac:dyDescent="0.3">
      <c r="A347" s="1">
        <v>42853</v>
      </c>
      <c r="B347">
        <v>1546.5</v>
      </c>
      <c r="C347" s="3"/>
    </row>
    <row r="348" spans="1:3" x14ac:dyDescent="0.3">
      <c r="A348" s="1">
        <v>42857</v>
      </c>
      <c r="B348">
        <v>1540.6</v>
      </c>
      <c r="C348" s="3"/>
    </row>
    <row r="349" spans="1:3" x14ac:dyDescent="0.3">
      <c r="A349" s="1">
        <v>42858</v>
      </c>
      <c r="B349">
        <v>1544.3</v>
      </c>
      <c r="C349" s="3"/>
    </row>
    <row r="350" spans="1:3" x14ac:dyDescent="0.3">
      <c r="A350" s="1">
        <v>42859</v>
      </c>
      <c r="B350">
        <v>1534.8</v>
      </c>
      <c r="C350" s="3"/>
    </row>
    <row r="351" spans="1:3" x14ac:dyDescent="0.3">
      <c r="A351" s="1">
        <v>42860</v>
      </c>
      <c r="B351">
        <v>1532.2</v>
      </c>
      <c r="C351" s="3"/>
    </row>
    <row r="352" spans="1:3" x14ac:dyDescent="0.3">
      <c r="A352" s="1">
        <v>42863</v>
      </c>
      <c r="B352">
        <v>1534.8</v>
      </c>
      <c r="C352" s="3"/>
    </row>
    <row r="353" spans="1:3" x14ac:dyDescent="0.3">
      <c r="A353" s="1">
        <v>42864</v>
      </c>
      <c r="B353">
        <v>1535.75</v>
      </c>
      <c r="C353" s="3"/>
    </row>
    <row r="354" spans="1:3" x14ac:dyDescent="0.3">
      <c r="A354" s="1">
        <v>42865</v>
      </c>
      <c r="B354">
        <v>1551.8</v>
      </c>
      <c r="C354" s="3"/>
    </row>
    <row r="355" spans="1:3" x14ac:dyDescent="0.3">
      <c r="A355" s="1">
        <v>42866</v>
      </c>
      <c r="B355">
        <v>1546.4</v>
      </c>
      <c r="C355" s="3"/>
    </row>
    <row r="356" spans="1:3" x14ac:dyDescent="0.3">
      <c r="A356" s="1">
        <v>42867</v>
      </c>
      <c r="B356">
        <v>1551.65</v>
      </c>
      <c r="C356" s="3"/>
    </row>
    <row r="357" spans="1:3" x14ac:dyDescent="0.3">
      <c r="A357" s="1">
        <v>42870</v>
      </c>
      <c r="B357">
        <v>1553.4</v>
      </c>
      <c r="C357" s="3"/>
    </row>
    <row r="358" spans="1:3" x14ac:dyDescent="0.3">
      <c r="A358" s="1">
        <v>42871</v>
      </c>
      <c r="B358">
        <v>1559.65</v>
      </c>
      <c r="C358" s="3"/>
    </row>
    <row r="359" spans="1:3" x14ac:dyDescent="0.3">
      <c r="A359" s="1">
        <v>42872</v>
      </c>
      <c r="B359">
        <v>1557.15</v>
      </c>
      <c r="C359" s="3"/>
    </row>
    <row r="360" spans="1:3" x14ac:dyDescent="0.3">
      <c r="A360" s="1">
        <v>42873</v>
      </c>
      <c r="B360">
        <v>1557.1</v>
      </c>
      <c r="C360" s="3"/>
    </row>
    <row r="361" spans="1:3" x14ac:dyDescent="0.3">
      <c r="A361" s="1">
        <v>42874</v>
      </c>
      <c r="B361">
        <v>1561.25</v>
      </c>
      <c r="C361" s="3"/>
    </row>
    <row r="362" spans="1:3" x14ac:dyDescent="0.3">
      <c r="A362" s="1">
        <v>42877</v>
      </c>
      <c r="B362">
        <v>1576</v>
      </c>
      <c r="C362" s="3"/>
    </row>
    <row r="363" spans="1:3" x14ac:dyDescent="0.3">
      <c r="A363" s="1">
        <v>42878</v>
      </c>
      <c r="B363">
        <v>1569.1</v>
      </c>
      <c r="C363" s="3"/>
    </row>
    <row r="364" spans="1:3" x14ac:dyDescent="0.3">
      <c r="A364" s="1">
        <v>42879</v>
      </c>
      <c r="B364">
        <v>1566.75</v>
      </c>
      <c r="C364" s="3"/>
    </row>
    <row r="365" spans="1:3" x14ac:dyDescent="0.3">
      <c r="A365" s="1">
        <v>42880</v>
      </c>
      <c r="B365">
        <v>1617.15</v>
      </c>
      <c r="C365" s="3"/>
    </row>
    <row r="366" spans="1:3" x14ac:dyDescent="0.3">
      <c r="A366" s="1">
        <v>42881</v>
      </c>
      <c r="B366">
        <v>1626</v>
      </c>
      <c r="C366" s="3"/>
    </row>
    <row r="367" spans="1:3" x14ac:dyDescent="0.3">
      <c r="A367" s="1">
        <v>42884</v>
      </c>
      <c r="B367">
        <v>1631.9</v>
      </c>
      <c r="C367" s="3"/>
    </row>
    <row r="368" spans="1:3" x14ac:dyDescent="0.3">
      <c r="A368" s="1">
        <v>42885</v>
      </c>
      <c r="B368">
        <v>1629.05</v>
      </c>
      <c r="C368" s="3"/>
    </row>
    <row r="369" spans="1:3" x14ac:dyDescent="0.3">
      <c r="A369" s="1">
        <v>42886</v>
      </c>
      <c r="B369">
        <v>1636.2</v>
      </c>
      <c r="C369" s="3"/>
    </row>
    <row r="370" spans="1:3" x14ac:dyDescent="0.3">
      <c r="A370" s="1">
        <v>42887</v>
      </c>
      <c r="B370">
        <v>1628.6</v>
      </c>
      <c r="C370" s="3"/>
    </row>
    <row r="371" spans="1:3" x14ac:dyDescent="0.3">
      <c r="A371" s="1">
        <v>42888</v>
      </c>
      <c r="B371">
        <v>1634.25</v>
      </c>
      <c r="C371" s="3"/>
    </row>
    <row r="372" spans="1:3" x14ac:dyDescent="0.3">
      <c r="A372" s="1">
        <v>42891</v>
      </c>
      <c r="B372">
        <v>1635.55</v>
      </c>
      <c r="C372" s="3"/>
    </row>
    <row r="373" spans="1:3" x14ac:dyDescent="0.3">
      <c r="A373" s="1">
        <v>42892</v>
      </c>
      <c r="B373">
        <v>1638.95</v>
      </c>
      <c r="C373" s="3"/>
    </row>
    <row r="374" spans="1:3" x14ac:dyDescent="0.3">
      <c r="A374" s="1">
        <v>42893</v>
      </c>
      <c r="B374">
        <v>1640.8</v>
      </c>
      <c r="C374" s="3"/>
    </row>
    <row r="375" spans="1:3" x14ac:dyDescent="0.3">
      <c r="A375" s="1">
        <v>42894</v>
      </c>
      <c r="B375">
        <v>1644.75</v>
      </c>
      <c r="C375" s="3"/>
    </row>
    <row r="376" spans="1:3" x14ac:dyDescent="0.3">
      <c r="A376" s="1">
        <v>42895</v>
      </c>
      <c r="B376">
        <v>1666.8</v>
      </c>
      <c r="C376" s="3"/>
    </row>
    <row r="377" spans="1:3" x14ac:dyDescent="0.3">
      <c r="A377" s="1">
        <v>42898</v>
      </c>
      <c r="B377">
        <v>1668.75</v>
      </c>
      <c r="C377" s="3"/>
    </row>
    <row r="378" spans="1:3" x14ac:dyDescent="0.3">
      <c r="A378" s="1">
        <v>42899</v>
      </c>
      <c r="B378">
        <v>1676.7</v>
      </c>
      <c r="C378" s="3"/>
    </row>
    <row r="379" spans="1:3" x14ac:dyDescent="0.3">
      <c r="A379" s="1">
        <v>42900</v>
      </c>
      <c r="B379">
        <v>1671.2</v>
      </c>
      <c r="C379" s="3"/>
    </row>
    <row r="380" spans="1:3" x14ac:dyDescent="0.3">
      <c r="A380" s="1">
        <v>42901</v>
      </c>
      <c r="B380">
        <v>1664.35</v>
      </c>
      <c r="C380" s="3"/>
    </row>
    <row r="381" spans="1:3" x14ac:dyDescent="0.3">
      <c r="A381" s="1">
        <v>42902</v>
      </c>
      <c r="B381">
        <v>1669.25</v>
      </c>
      <c r="C381" s="3"/>
    </row>
    <row r="382" spans="1:3" x14ac:dyDescent="0.3">
      <c r="A382" s="1">
        <v>42905</v>
      </c>
      <c r="B382">
        <v>1692.9</v>
      </c>
      <c r="C382" s="3"/>
    </row>
    <row r="383" spans="1:3" x14ac:dyDescent="0.3">
      <c r="A383" s="1">
        <v>42906</v>
      </c>
      <c r="B383">
        <v>1686.55</v>
      </c>
      <c r="C383" s="3"/>
    </row>
    <row r="384" spans="1:3" x14ac:dyDescent="0.3">
      <c r="A384" s="1">
        <v>42907</v>
      </c>
      <c r="B384">
        <v>1698.7</v>
      </c>
      <c r="C384" s="3"/>
    </row>
    <row r="385" spans="1:3" x14ac:dyDescent="0.3">
      <c r="A385" s="1">
        <v>42908</v>
      </c>
      <c r="B385">
        <v>1698</v>
      </c>
      <c r="C385" s="3"/>
    </row>
    <row r="386" spans="1:3" x14ac:dyDescent="0.3">
      <c r="A386" s="1">
        <v>42909</v>
      </c>
      <c r="B386">
        <v>1678.65</v>
      </c>
      <c r="C386" s="3"/>
    </row>
    <row r="387" spans="1:3" x14ac:dyDescent="0.3">
      <c r="A387" s="1">
        <v>42913</v>
      </c>
      <c r="B387">
        <v>1667.65</v>
      </c>
      <c r="C387" s="3"/>
    </row>
    <row r="388" spans="1:3" x14ac:dyDescent="0.3">
      <c r="A388" s="1">
        <v>42914</v>
      </c>
      <c r="B388">
        <v>1666.45</v>
      </c>
      <c r="C388" s="3"/>
    </row>
    <row r="389" spans="1:3" x14ac:dyDescent="0.3">
      <c r="A389" s="1">
        <v>42915</v>
      </c>
      <c r="B389">
        <v>1663.05</v>
      </c>
      <c r="C389" s="3"/>
    </row>
    <row r="390" spans="1:3" x14ac:dyDescent="0.3">
      <c r="A390" s="1">
        <v>42916</v>
      </c>
      <c r="B390">
        <v>1652.05</v>
      </c>
      <c r="C390" s="3"/>
    </row>
    <row r="391" spans="1:3" x14ac:dyDescent="0.3">
      <c r="A391" s="1">
        <v>42919</v>
      </c>
      <c r="B391">
        <v>1658.6</v>
      </c>
      <c r="C391" s="3"/>
    </row>
    <row r="392" spans="1:3" x14ac:dyDescent="0.3">
      <c r="A392" s="1">
        <v>42920</v>
      </c>
      <c r="B392">
        <v>1653.35</v>
      </c>
      <c r="C392" s="3"/>
    </row>
    <row r="393" spans="1:3" x14ac:dyDescent="0.3">
      <c r="A393" s="1">
        <v>42921</v>
      </c>
      <c r="B393">
        <v>1648.75</v>
      </c>
      <c r="C393" s="3"/>
    </row>
    <row r="394" spans="1:3" x14ac:dyDescent="0.3">
      <c r="A394" s="1">
        <v>42922</v>
      </c>
      <c r="B394">
        <v>1658.15</v>
      </c>
      <c r="C394" s="3"/>
    </row>
    <row r="395" spans="1:3" x14ac:dyDescent="0.3">
      <c r="A395" s="1">
        <v>42923</v>
      </c>
      <c r="B395">
        <v>1667.2</v>
      </c>
      <c r="C395" s="3"/>
    </row>
    <row r="396" spans="1:3" x14ac:dyDescent="0.3">
      <c r="A396" s="1">
        <v>42926</v>
      </c>
      <c r="B396">
        <v>1676.35</v>
      </c>
      <c r="C396" s="3"/>
    </row>
    <row r="397" spans="1:3" x14ac:dyDescent="0.3">
      <c r="A397" s="1">
        <v>42927</v>
      </c>
      <c r="B397">
        <v>1680.4</v>
      </c>
      <c r="C397" s="3"/>
    </row>
    <row r="398" spans="1:3" x14ac:dyDescent="0.3">
      <c r="A398" s="1">
        <v>42928</v>
      </c>
      <c r="B398">
        <v>1681.25</v>
      </c>
      <c r="C398" s="3"/>
    </row>
    <row r="399" spans="1:3" x14ac:dyDescent="0.3">
      <c r="A399" s="1">
        <v>42929</v>
      </c>
      <c r="B399">
        <v>1683.55</v>
      </c>
      <c r="C399" s="3"/>
    </row>
    <row r="400" spans="1:3" x14ac:dyDescent="0.3">
      <c r="A400" s="1">
        <v>42930</v>
      </c>
      <c r="B400">
        <v>1679.95</v>
      </c>
      <c r="C400" s="3"/>
    </row>
    <row r="401" spans="1:3" x14ac:dyDescent="0.3">
      <c r="A401" s="1">
        <v>42933</v>
      </c>
      <c r="B401">
        <v>1682.35</v>
      </c>
      <c r="C401" s="3"/>
    </row>
    <row r="402" spans="1:3" x14ac:dyDescent="0.3">
      <c r="A402" s="1">
        <v>42934</v>
      </c>
      <c r="B402">
        <v>1683.55</v>
      </c>
      <c r="C402" s="3"/>
    </row>
    <row r="403" spans="1:3" x14ac:dyDescent="0.3">
      <c r="A403" s="1">
        <v>42935</v>
      </c>
      <c r="B403">
        <v>1692.3</v>
      </c>
      <c r="C403" s="3"/>
    </row>
    <row r="404" spans="1:3" x14ac:dyDescent="0.3">
      <c r="A404" s="1">
        <v>42936</v>
      </c>
      <c r="B404">
        <v>1710.9</v>
      </c>
      <c r="C404" s="3"/>
    </row>
    <row r="405" spans="1:3" x14ac:dyDescent="0.3">
      <c r="A405" s="1">
        <v>42937</v>
      </c>
      <c r="B405">
        <v>1703.05</v>
      </c>
      <c r="C405" s="3"/>
    </row>
    <row r="406" spans="1:3" x14ac:dyDescent="0.3">
      <c r="A406" s="1">
        <v>42940</v>
      </c>
      <c r="B406">
        <v>1735.1</v>
      </c>
      <c r="C406" s="3"/>
    </row>
    <row r="407" spans="1:3" x14ac:dyDescent="0.3">
      <c r="A407" s="1">
        <v>42941</v>
      </c>
      <c r="B407">
        <v>1739.65</v>
      </c>
      <c r="C407" s="3"/>
    </row>
    <row r="408" spans="1:3" x14ac:dyDescent="0.3">
      <c r="A408" s="1">
        <v>42942</v>
      </c>
      <c r="B408">
        <v>1747.55</v>
      </c>
      <c r="C408" s="3"/>
    </row>
    <row r="409" spans="1:3" x14ac:dyDescent="0.3">
      <c r="A409" s="1">
        <v>42943</v>
      </c>
      <c r="B409">
        <v>1789.65</v>
      </c>
      <c r="C409" s="3"/>
    </row>
    <row r="410" spans="1:3" x14ac:dyDescent="0.3">
      <c r="A410" s="1">
        <v>42944</v>
      </c>
      <c r="B410">
        <v>1778.5</v>
      </c>
      <c r="C410" s="3"/>
    </row>
    <row r="411" spans="1:3" x14ac:dyDescent="0.3">
      <c r="A411" s="1">
        <v>42947</v>
      </c>
      <c r="B411">
        <v>1784.4</v>
      </c>
      <c r="C411" s="3"/>
    </row>
    <row r="412" spans="1:3" x14ac:dyDescent="0.3">
      <c r="A412" s="1">
        <v>42948</v>
      </c>
      <c r="B412">
        <v>1797.2</v>
      </c>
      <c r="C412" s="3"/>
    </row>
    <row r="413" spans="1:3" x14ac:dyDescent="0.3">
      <c r="A413" s="1">
        <v>42949</v>
      </c>
      <c r="B413">
        <v>1791.65</v>
      </c>
      <c r="C413" s="3"/>
    </row>
    <row r="414" spans="1:3" x14ac:dyDescent="0.3">
      <c r="A414" s="1">
        <v>42950</v>
      </c>
      <c r="B414">
        <v>1779.95</v>
      </c>
      <c r="C414" s="3"/>
    </row>
    <row r="415" spans="1:3" x14ac:dyDescent="0.3">
      <c r="A415" s="1">
        <v>42951</v>
      </c>
      <c r="B415">
        <v>1790.25</v>
      </c>
      <c r="C415" s="3"/>
    </row>
    <row r="416" spans="1:3" x14ac:dyDescent="0.3">
      <c r="A416" s="1">
        <v>42954</v>
      </c>
      <c r="B416">
        <v>1788.55</v>
      </c>
      <c r="C416" s="3"/>
    </row>
    <row r="417" spans="1:3" x14ac:dyDescent="0.3">
      <c r="A417" s="1">
        <v>42955</v>
      </c>
      <c r="B417">
        <v>1777.9</v>
      </c>
      <c r="C417" s="3"/>
    </row>
    <row r="418" spans="1:3" x14ac:dyDescent="0.3">
      <c r="A418" s="1">
        <v>42956</v>
      </c>
      <c r="B418">
        <v>1764.45</v>
      </c>
      <c r="C418" s="3"/>
    </row>
    <row r="419" spans="1:3" x14ac:dyDescent="0.3">
      <c r="A419" s="1">
        <v>42957</v>
      </c>
      <c r="B419">
        <v>1760.45</v>
      </c>
      <c r="C419" s="3"/>
    </row>
    <row r="420" spans="1:3" x14ac:dyDescent="0.3">
      <c r="A420" s="1">
        <v>42958</v>
      </c>
      <c r="B420">
        <v>1749.05</v>
      </c>
      <c r="C420" s="3"/>
    </row>
    <row r="421" spans="1:3" x14ac:dyDescent="0.3">
      <c r="A421" s="1">
        <v>42961</v>
      </c>
      <c r="B421">
        <v>1757.2</v>
      </c>
      <c r="C421" s="3"/>
    </row>
    <row r="422" spans="1:3" x14ac:dyDescent="0.3">
      <c r="A422" s="1">
        <v>42963</v>
      </c>
      <c r="B422">
        <v>1781.25</v>
      </c>
      <c r="C422" s="3"/>
    </row>
    <row r="423" spans="1:3" x14ac:dyDescent="0.3">
      <c r="A423" s="1">
        <v>42964</v>
      </c>
      <c r="B423">
        <v>1765.4</v>
      </c>
      <c r="C423" s="3"/>
    </row>
    <row r="424" spans="1:3" x14ac:dyDescent="0.3">
      <c r="A424" s="1">
        <v>42965</v>
      </c>
      <c r="B424">
        <v>1752.15</v>
      </c>
      <c r="C424" s="3"/>
    </row>
    <row r="425" spans="1:3" x14ac:dyDescent="0.3">
      <c r="A425" s="1">
        <v>42968</v>
      </c>
      <c r="B425">
        <v>1743.2</v>
      </c>
      <c r="C425" s="3"/>
    </row>
    <row r="426" spans="1:3" x14ac:dyDescent="0.3">
      <c r="A426" s="1">
        <v>42969</v>
      </c>
      <c r="B426">
        <v>1747</v>
      </c>
      <c r="C426" s="3"/>
    </row>
    <row r="427" spans="1:3" x14ac:dyDescent="0.3">
      <c r="A427" s="1">
        <v>42970</v>
      </c>
      <c r="B427">
        <v>1772.45</v>
      </c>
      <c r="C427" s="3"/>
    </row>
    <row r="428" spans="1:3" x14ac:dyDescent="0.3">
      <c r="A428" s="1">
        <v>42971</v>
      </c>
      <c r="B428">
        <v>1762.5</v>
      </c>
      <c r="C428" s="3"/>
    </row>
    <row r="429" spans="1:3" x14ac:dyDescent="0.3">
      <c r="A429" s="1">
        <v>42975</v>
      </c>
      <c r="B429">
        <v>1762.25</v>
      </c>
      <c r="C429" s="3"/>
    </row>
    <row r="430" spans="1:3" x14ac:dyDescent="0.3">
      <c r="A430" s="1">
        <v>42976</v>
      </c>
      <c r="B430">
        <v>1746.15</v>
      </c>
      <c r="C430" s="3"/>
    </row>
    <row r="431" spans="1:3" x14ac:dyDescent="0.3">
      <c r="A431" s="1">
        <v>42977</v>
      </c>
      <c r="B431">
        <v>1768.55</v>
      </c>
      <c r="C431" s="3"/>
    </row>
    <row r="432" spans="1:3" x14ac:dyDescent="0.3">
      <c r="A432" s="1">
        <v>42978</v>
      </c>
      <c r="B432">
        <v>1776.45</v>
      </c>
      <c r="C432" s="3"/>
    </row>
    <row r="433" spans="1:3" x14ac:dyDescent="0.3">
      <c r="A433" s="1">
        <v>42979</v>
      </c>
      <c r="B433">
        <v>1767.6</v>
      </c>
      <c r="C433" s="3"/>
    </row>
    <row r="434" spans="1:3" x14ac:dyDescent="0.3">
      <c r="A434" s="1">
        <v>42982</v>
      </c>
      <c r="B434">
        <v>1750.9</v>
      </c>
      <c r="C434" s="3"/>
    </row>
    <row r="435" spans="1:3" x14ac:dyDescent="0.3">
      <c r="A435" s="1">
        <v>42983</v>
      </c>
      <c r="B435">
        <v>1755.35</v>
      </c>
      <c r="C435" s="3"/>
    </row>
    <row r="436" spans="1:3" x14ac:dyDescent="0.3">
      <c r="A436" s="1">
        <v>42984</v>
      </c>
      <c r="B436">
        <v>1759.9</v>
      </c>
      <c r="C436" s="3"/>
    </row>
    <row r="437" spans="1:3" x14ac:dyDescent="0.3">
      <c r="A437" s="1">
        <v>42985</v>
      </c>
      <c r="B437">
        <v>1766.55</v>
      </c>
      <c r="C437" s="3"/>
    </row>
    <row r="438" spans="1:3" x14ac:dyDescent="0.3">
      <c r="A438" s="1">
        <v>42986</v>
      </c>
      <c r="B438">
        <v>1787.65</v>
      </c>
      <c r="C438" s="3"/>
    </row>
    <row r="439" spans="1:3" x14ac:dyDescent="0.3">
      <c r="A439" s="1">
        <v>42989</v>
      </c>
      <c r="B439">
        <v>1823.35</v>
      </c>
      <c r="C439" s="3"/>
    </row>
    <row r="440" spans="1:3" x14ac:dyDescent="0.3">
      <c r="A440" s="1">
        <v>42990</v>
      </c>
      <c r="B440">
        <v>1835.2</v>
      </c>
      <c r="C440" s="3"/>
    </row>
    <row r="441" spans="1:3" x14ac:dyDescent="0.3">
      <c r="A441" s="1">
        <v>42991</v>
      </c>
      <c r="B441">
        <v>1841.85</v>
      </c>
      <c r="C441" s="3"/>
    </row>
    <row r="442" spans="1:3" x14ac:dyDescent="0.3">
      <c r="A442" s="1">
        <v>42992</v>
      </c>
      <c r="B442">
        <v>1839.4</v>
      </c>
      <c r="C442" s="3"/>
    </row>
    <row r="443" spans="1:3" x14ac:dyDescent="0.3">
      <c r="A443" s="1">
        <v>42993</v>
      </c>
      <c r="B443">
        <v>1848.95</v>
      </c>
      <c r="C443" s="3"/>
    </row>
    <row r="444" spans="1:3" x14ac:dyDescent="0.3">
      <c r="A444" s="1">
        <v>42996</v>
      </c>
      <c r="B444">
        <v>1860.45</v>
      </c>
      <c r="C444" s="3"/>
    </row>
    <row r="445" spans="1:3" x14ac:dyDescent="0.3">
      <c r="A445" s="1">
        <v>42997</v>
      </c>
      <c r="B445">
        <v>1849.7</v>
      </c>
      <c r="C445" s="3"/>
    </row>
    <row r="446" spans="1:3" x14ac:dyDescent="0.3">
      <c r="A446" s="1">
        <v>42998</v>
      </c>
      <c r="B446">
        <v>1848.85</v>
      </c>
      <c r="C446" s="3"/>
    </row>
    <row r="447" spans="1:3" x14ac:dyDescent="0.3">
      <c r="A447" s="1">
        <v>42999</v>
      </c>
      <c r="B447">
        <v>1839.1</v>
      </c>
      <c r="C447" s="3"/>
    </row>
    <row r="448" spans="1:3" x14ac:dyDescent="0.3">
      <c r="A448" s="1">
        <v>43000</v>
      </c>
      <c r="B448">
        <v>1824.1</v>
      </c>
      <c r="C448" s="3"/>
    </row>
    <row r="449" spans="1:3" x14ac:dyDescent="0.3">
      <c r="A449" s="1">
        <v>43003</v>
      </c>
      <c r="B449">
        <v>1799.75</v>
      </c>
      <c r="C449" s="3"/>
    </row>
    <row r="450" spans="1:3" x14ac:dyDescent="0.3">
      <c r="A450" s="1">
        <v>43004</v>
      </c>
      <c r="B450">
        <v>1792.3</v>
      </c>
      <c r="C450" s="3"/>
    </row>
    <row r="451" spans="1:3" x14ac:dyDescent="0.3">
      <c r="A451" s="1">
        <v>43005</v>
      </c>
      <c r="B451">
        <v>1776.5</v>
      </c>
      <c r="C451" s="3"/>
    </row>
    <row r="452" spans="1:3" x14ac:dyDescent="0.3">
      <c r="A452" s="1">
        <v>43006</v>
      </c>
      <c r="B452">
        <v>1795.3</v>
      </c>
      <c r="C452" s="3"/>
    </row>
    <row r="453" spans="1:3" x14ac:dyDescent="0.3">
      <c r="A453" s="1">
        <v>43007</v>
      </c>
      <c r="B453">
        <v>1805.7</v>
      </c>
      <c r="C453" s="3"/>
    </row>
    <row r="454" spans="1:3" x14ac:dyDescent="0.3">
      <c r="A454" s="1">
        <v>43011</v>
      </c>
      <c r="B454">
        <v>1808.85</v>
      </c>
      <c r="C454" s="3"/>
    </row>
    <row r="455" spans="1:3" x14ac:dyDescent="0.3">
      <c r="A455" s="1">
        <v>43012</v>
      </c>
      <c r="B455">
        <v>1797</v>
      </c>
      <c r="C455" s="3"/>
    </row>
    <row r="456" spans="1:3" x14ac:dyDescent="0.3">
      <c r="A456" s="1">
        <v>43013</v>
      </c>
      <c r="B456">
        <v>1798.6</v>
      </c>
      <c r="C456" s="3"/>
    </row>
    <row r="457" spans="1:3" x14ac:dyDescent="0.3">
      <c r="A457" s="1">
        <v>43014</v>
      </c>
      <c r="B457">
        <v>1800.1</v>
      </c>
      <c r="C457" s="3"/>
    </row>
    <row r="458" spans="1:3" x14ac:dyDescent="0.3">
      <c r="A458" s="1">
        <v>43017</v>
      </c>
      <c r="B458">
        <v>1795.5</v>
      </c>
      <c r="C458" s="3"/>
    </row>
    <row r="459" spans="1:3" x14ac:dyDescent="0.3">
      <c r="A459" s="1">
        <v>43018</v>
      </c>
      <c r="B459">
        <v>1802.7</v>
      </c>
      <c r="C459" s="3"/>
    </row>
    <row r="460" spans="1:3" x14ac:dyDescent="0.3">
      <c r="A460" s="1">
        <v>43019</v>
      </c>
      <c r="B460">
        <v>1790.15</v>
      </c>
      <c r="C460" s="3"/>
    </row>
    <row r="461" spans="1:3" x14ac:dyDescent="0.3">
      <c r="A461" s="1">
        <v>43020</v>
      </c>
      <c r="B461">
        <v>1818.8</v>
      </c>
      <c r="C461" s="3"/>
    </row>
    <row r="462" spans="1:3" x14ac:dyDescent="0.3">
      <c r="A462" s="1">
        <v>43021</v>
      </c>
      <c r="B462">
        <v>1850.8</v>
      </c>
      <c r="C462" s="3"/>
    </row>
    <row r="463" spans="1:3" x14ac:dyDescent="0.3">
      <c r="A463" s="1">
        <v>43024</v>
      </c>
      <c r="B463">
        <v>1857.15</v>
      </c>
      <c r="C463" s="3"/>
    </row>
    <row r="464" spans="1:3" x14ac:dyDescent="0.3">
      <c r="A464" s="1">
        <v>43025</v>
      </c>
      <c r="B464">
        <v>1851.25</v>
      </c>
      <c r="C464" s="3"/>
    </row>
    <row r="465" spans="1:3" x14ac:dyDescent="0.3">
      <c r="A465" s="1">
        <v>43026</v>
      </c>
      <c r="B465">
        <v>1868.5</v>
      </c>
      <c r="C465" s="3"/>
    </row>
    <row r="466" spans="1:3" x14ac:dyDescent="0.3">
      <c r="A466" s="1">
        <v>43027</v>
      </c>
      <c r="B466">
        <v>1848.4</v>
      </c>
      <c r="C466" s="3"/>
    </row>
    <row r="467" spans="1:3" x14ac:dyDescent="0.3">
      <c r="A467" s="1">
        <v>43031</v>
      </c>
      <c r="B467">
        <v>1863.3</v>
      </c>
      <c r="C467" s="3"/>
    </row>
    <row r="468" spans="1:3" x14ac:dyDescent="0.3">
      <c r="A468" s="1">
        <v>43032</v>
      </c>
      <c r="B468">
        <v>1867.1</v>
      </c>
      <c r="C468" s="3"/>
    </row>
    <row r="469" spans="1:3" x14ac:dyDescent="0.3">
      <c r="A469" s="1">
        <v>43033</v>
      </c>
      <c r="B469">
        <v>1795.1</v>
      </c>
      <c r="C469" s="3"/>
    </row>
    <row r="470" spans="1:3" x14ac:dyDescent="0.3">
      <c r="A470" s="1">
        <v>43034</v>
      </c>
      <c r="B470">
        <v>1795.35</v>
      </c>
      <c r="C470" s="3"/>
    </row>
    <row r="471" spans="1:3" x14ac:dyDescent="0.3">
      <c r="A471" s="1">
        <v>43035</v>
      </c>
      <c r="B471">
        <v>1791.05</v>
      </c>
      <c r="C471" s="3"/>
    </row>
    <row r="472" spans="1:3" x14ac:dyDescent="0.3">
      <c r="A472" s="1">
        <v>43038</v>
      </c>
      <c r="B472">
        <v>1815</v>
      </c>
      <c r="C472" s="3"/>
    </row>
    <row r="473" spans="1:3" x14ac:dyDescent="0.3">
      <c r="A473" s="1">
        <v>43039</v>
      </c>
      <c r="B473">
        <v>1808.5</v>
      </c>
      <c r="C473" s="3"/>
    </row>
    <row r="474" spans="1:3" x14ac:dyDescent="0.3">
      <c r="A474" s="1">
        <v>43040</v>
      </c>
      <c r="B474">
        <v>1821.2</v>
      </c>
      <c r="C474" s="3"/>
    </row>
    <row r="475" spans="1:3" x14ac:dyDescent="0.3">
      <c r="A475" s="1">
        <v>43041</v>
      </c>
      <c r="B475">
        <v>1822.1</v>
      </c>
      <c r="C475" s="3"/>
    </row>
    <row r="476" spans="1:3" x14ac:dyDescent="0.3">
      <c r="A476" s="1">
        <v>43042</v>
      </c>
      <c r="B476">
        <v>1830.7</v>
      </c>
      <c r="C476" s="3"/>
    </row>
    <row r="477" spans="1:3" x14ac:dyDescent="0.3">
      <c r="A477" s="1">
        <v>43045</v>
      </c>
      <c r="B477">
        <v>1828.6</v>
      </c>
      <c r="C477" s="3"/>
    </row>
    <row r="478" spans="1:3" x14ac:dyDescent="0.3">
      <c r="A478" s="1">
        <v>43046</v>
      </c>
      <c r="B478">
        <v>1823.7</v>
      </c>
      <c r="C478" s="3"/>
    </row>
    <row r="479" spans="1:3" x14ac:dyDescent="0.3">
      <c r="A479" s="1">
        <v>43047</v>
      </c>
      <c r="B479">
        <v>1825.95</v>
      </c>
      <c r="C479" s="3"/>
    </row>
    <row r="480" spans="1:3" x14ac:dyDescent="0.3">
      <c r="A480" s="1">
        <v>43048</v>
      </c>
      <c r="B480">
        <v>1827.85</v>
      </c>
      <c r="C480" s="3"/>
    </row>
    <row r="481" spans="1:3" x14ac:dyDescent="0.3">
      <c r="A481" s="1">
        <v>43049</v>
      </c>
      <c r="B481">
        <v>1822</v>
      </c>
      <c r="C481" s="3"/>
    </row>
    <row r="482" spans="1:3" x14ac:dyDescent="0.3">
      <c r="A482" s="1">
        <v>43052</v>
      </c>
      <c r="B482">
        <v>1813.55</v>
      </c>
      <c r="C482" s="3"/>
    </row>
    <row r="483" spans="1:3" x14ac:dyDescent="0.3">
      <c r="A483" s="1">
        <v>43053</v>
      </c>
      <c r="B483">
        <v>1802.35</v>
      </c>
      <c r="C483" s="3"/>
    </row>
    <row r="484" spans="1:3" x14ac:dyDescent="0.3">
      <c r="A484" s="1">
        <v>43054</v>
      </c>
      <c r="B484">
        <v>1800.25</v>
      </c>
      <c r="C484" s="3"/>
    </row>
    <row r="485" spans="1:3" x14ac:dyDescent="0.3">
      <c r="A485" s="1">
        <v>43055</v>
      </c>
      <c r="B485">
        <v>1807.7</v>
      </c>
      <c r="C485" s="3"/>
    </row>
    <row r="486" spans="1:3" x14ac:dyDescent="0.3">
      <c r="A486" s="1">
        <v>43056</v>
      </c>
      <c r="B486">
        <v>1825.55</v>
      </c>
      <c r="C486" s="3"/>
    </row>
    <row r="487" spans="1:3" x14ac:dyDescent="0.3">
      <c r="A487" s="1">
        <v>43059</v>
      </c>
      <c r="B487">
        <v>1838.15</v>
      </c>
      <c r="C487" s="3"/>
    </row>
    <row r="488" spans="1:3" x14ac:dyDescent="0.3">
      <c r="A488" s="1">
        <v>43060</v>
      </c>
      <c r="B488">
        <v>1846.25</v>
      </c>
      <c r="C488" s="3"/>
    </row>
    <row r="489" spans="1:3" x14ac:dyDescent="0.3">
      <c r="A489" s="1">
        <v>43061</v>
      </c>
      <c r="B489">
        <v>1855.25</v>
      </c>
      <c r="C489" s="3"/>
    </row>
    <row r="490" spans="1:3" x14ac:dyDescent="0.3">
      <c r="A490" s="1">
        <v>43062</v>
      </c>
      <c r="B490">
        <v>1842.85</v>
      </c>
      <c r="C490" s="3"/>
    </row>
    <row r="491" spans="1:3" x14ac:dyDescent="0.3">
      <c r="A491" s="1">
        <v>43063</v>
      </c>
      <c r="B491">
        <v>1851.4</v>
      </c>
      <c r="C491" s="3"/>
    </row>
    <row r="492" spans="1:3" x14ac:dyDescent="0.3">
      <c r="A492" s="1">
        <v>43066</v>
      </c>
      <c r="B492">
        <v>1857.55</v>
      </c>
      <c r="C492" s="3"/>
    </row>
    <row r="493" spans="1:3" x14ac:dyDescent="0.3">
      <c r="A493" s="1">
        <v>43067</v>
      </c>
      <c r="B493">
        <v>1865.35</v>
      </c>
      <c r="C493" s="3"/>
    </row>
    <row r="494" spans="1:3" x14ac:dyDescent="0.3">
      <c r="A494" s="1">
        <v>43068</v>
      </c>
      <c r="B494">
        <v>1873.3</v>
      </c>
      <c r="C494" s="3"/>
    </row>
    <row r="495" spans="1:3" x14ac:dyDescent="0.3">
      <c r="A495" s="1">
        <v>43069</v>
      </c>
      <c r="B495">
        <v>1853.7</v>
      </c>
      <c r="C495" s="3"/>
    </row>
    <row r="496" spans="1:3" x14ac:dyDescent="0.3">
      <c r="A496" s="1">
        <v>43070</v>
      </c>
      <c r="B496">
        <v>1848.2</v>
      </c>
      <c r="C496" s="3"/>
    </row>
    <row r="497" spans="1:3" x14ac:dyDescent="0.3">
      <c r="A497" s="1">
        <v>43073</v>
      </c>
      <c r="B497">
        <v>1834.1</v>
      </c>
      <c r="C4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7"/>
  <sheetViews>
    <sheetView topLeftCell="A459" workbookViewId="0">
      <selection activeCell="B473" sqref="B473"/>
    </sheetView>
  </sheetViews>
  <sheetFormatPr defaultRowHeight="14.4" x14ac:dyDescent="0.3"/>
  <cols>
    <col min="1" max="1" width="9.88671875" bestFit="1" customWidth="1"/>
    <col min="2" max="2" width="10.21875" customWidth="1"/>
    <col min="3" max="3" width="12.21875" customWidth="1"/>
    <col min="4" max="4" width="10.77734375" style="5" customWidth="1"/>
  </cols>
  <sheetData>
    <row r="1" spans="1:7" x14ac:dyDescent="0.3">
      <c r="A1" s="4" t="s">
        <v>0</v>
      </c>
      <c r="B1" s="4" t="s">
        <v>3</v>
      </c>
      <c r="C1" s="4" t="s">
        <v>6</v>
      </c>
      <c r="D1" s="9" t="s">
        <v>12</v>
      </c>
    </row>
    <row r="2" spans="1:7" x14ac:dyDescent="0.3">
      <c r="A2" s="1">
        <v>42342</v>
      </c>
      <c r="B2">
        <v>460.5</v>
      </c>
    </row>
    <row r="3" spans="1:7" x14ac:dyDescent="0.3">
      <c r="A3" s="1">
        <v>42345</v>
      </c>
      <c r="B3">
        <v>462.3</v>
      </c>
      <c r="C3" s="3">
        <f>B3/B2-1</f>
        <v>3.9087947882736618E-3</v>
      </c>
      <c r="D3" s="6">
        <f>B3-B2</f>
        <v>1.8000000000000114</v>
      </c>
      <c r="G3" s="2"/>
    </row>
    <row r="4" spans="1:7" x14ac:dyDescent="0.3">
      <c r="A4" s="1">
        <v>42346</v>
      </c>
      <c r="B4">
        <v>458.8</v>
      </c>
      <c r="C4" s="3">
        <f t="shared" ref="C4:C67" si="0">B4/B3-1</f>
        <v>-7.5708414449491279E-3</v>
      </c>
      <c r="D4" s="6">
        <f t="shared" ref="D4:D67" si="1">B4-B3</f>
        <v>-3.5</v>
      </c>
      <c r="G4" s="2"/>
    </row>
    <row r="5" spans="1:7" x14ac:dyDescent="0.3">
      <c r="A5" s="1">
        <v>42347</v>
      </c>
      <c r="B5">
        <v>450.6</v>
      </c>
      <c r="C5" s="3">
        <f t="shared" si="0"/>
        <v>-1.7872711421098475E-2</v>
      </c>
      <c r="D5" s="6">
        <f t="shared" si="1"/>
        <v>-8.1999999999999886</v>
      </c>
      <c r="G5" s="2"/>
    </row>
    <row r="6" spans="1:7" x14ac:dyDescent="0.3">
      <c r="A6" s="1">
        <v>42348</v>
      </c>
      <c r="B6">
        <v>449.95</v>
      </c>
      <c r="C6" s="3">
        <f t="shared" si="0"/>
        <v>-1.4425210830004698E-3</v>
      </c>
      <c r="D6" s="6">
        <f t="shared" si="1"/>
        <v>-0.65000000000003411</v>
      </c>
      <c r="G6" s="2"/>
    </row>
    <row r="7" spans="1:7" x14ac:dyDescent="0.3">
      <c r="A7" s="1">
        <v>42349</v>
      </c>
      <c r="B7">
        <v>440.65</v>
      </c>
      <c r="C7" s="3">
        <f t="shared" si="0"/>
        <v>-2.0668963218135383E-2</v>
      </c>
      <c r="D7" s="6">
        <f t="shared" si="1"/>
        <v>-9.3000000000000114</v>
      </c>
      <c r="G7" s="2"/>
    </row>
    <row r="8" spans="1:7" x14ac:dyDescent="0.3">
      <c r="A8" s="1">
        <v>42352</v>
      </c>
      <c r="B8">
        <v>431.35</v>
      </c>
      <c r="C8" s="3">
        <f t="shared" si="0"/>
        <v>-2.1105185521388736E-2</v>
      </c>
      <c r="D8" s="6">
        <f t="shared" si="1"/>
        <v>-9.2999999999999545</v>
      </c>
      <c r="G8" s="2"/>
    </row>
    <row r="9" spans="1:7" x14ac:dyDescent="0.3">
      <c r="A9" s="1">
        <v>42353</v>
      </c>
      <c r="B9">
        <v>436.1</v>
      </c>
      <c r="C9" s="3">
        <f t="shared" si="0"/>
        <v>1.101193926046129E-2</v>
      </c>
      <c r="D9" s="6">
        <f t="shared" si="1"/>
        <v>4.75</v>
      </c>
      <c r="G9" s="2"/>
    </row>
    <row r="10" spans="1:7" x14ac:dyDescent="0.3">
      <c r="A10" s="1">
        <v>42354</v>
      </c>
      <c r="B10">
        <v>438.15</v>
      </c>
      <c r="C10" s="3">
        <f t="shared" si="0"/>
        <v>4.7007567071770673E-3</v>
      </c>
      <c r="D10" s="6">
        <f t="shared" si="1"/>
        <v>2.0499999999999545</v>
      </c>
      <c r="G10" s="2"/>
    </row>
    <row r="11" spans="1:7" x14ac:dyDescent="0.3">
      <c r="A11" s="1">
        <v>42355</v>
      </c>
      <c r="B11">
        <v>435.55</v>
      </c>
      <c r="C11" s="3">
        <f t="shared" si="0"/>
        <v>-5.93404085358884E-3</v>
      </c>
      <c r="D11" s="6">
        <f t="shared" si="1"/>
        <v>-2.5999999999999659</v>
      </c>
      <c r="G11" s="2"/>
    </row>
    <row r="12" spans="1:7" x14ac:dyDescent="0.3">
      <c r="A12" s="1">
        <v>42356</v>
      </c>
      <c r="B12">
        <v>432.55</v>
      </c>
      <c r="C12" s="3">
        <f t="shared" si="0"/>
        <v>-6.8878429571805899E-3</v>
      </c>
      <c r="D12" s="6">
        <f t="shared" si="1"/>
        <v>-3</v>
      </c>
      <c r="G12" s="2"/>
    </row>
    <row r="13" spans="1:7" x14ac:dyDescent="0.3">
      <c r="A13" s="1">
        <v>42359</v>
      </c>
      <c r="B13">
        <v>442.35</v>
      </c>
      <c r="C13" s="3">
        <f t="shared" si="0"/>
        <v>2.2656340307478873E-2</v>
      </c>
      <c r="D13" s="6">
        <f t="shared" si="1"/>
        <v>9.8000000000000114</v>
      </c>
      <c r="G13" s="2"/>
    </row>
    <row r="14" spans="1:7" x14ac:dyDescent="0.3">
      <c r="A14" s="1">
        <v>42360</v>
      </c>
      <c r="B14">
        <v>446.7</v>
      </c>
      <c r="C14" s="3">
        <f t="shared" si="0"/>
        <v>9.8338419803323252E-3</v>
      </c>
      <c r="D14" s="6">
        <f t="shared" si="1"/>
        <v>4.3499999999999659</v>
      </c>
      <c r="G14" s="2"/>
    </row>
    <row r="15" spans="1:7" x14ac:dyDescent="0.3">
      <c r="A15" s="1">
        <v>42361</v>
      </c>
      <c r="B15">
        <v>452</v>
      </c>
      <c r="C15" s="3">
        <f t="shared" si="0"/>
        <v>1.1864786209984324E-2</v>
      </c>
      <c r="D15" s="6">
        <f t="shared" si="1"/>
        <v>5.3000000000000114</v>
      </c>
      <c r="G15" s="2"/>
    </row>
    <row r="16" spans="1:7" x14ac:dyDescent="0.3">
      <c r="A16" s="1">
        <v>42362</v>
      </c>
      <c r="B16">
        <v>450.75</v>
      </c>
      <c r="C16" s="3">
        <f t="shared" si="0"/>
        <v>-2.7654867256636795E-3</v>
      </c>
      <c r="D16" s="6">
        <f t="shared" si="1"/>
        <v>-1.25</v>
      </c>
      <c r="G16" s="2"/>
    </row>
    <row r="17" spans="1:7" x14ac:dyDescent="0.3">
      <c r="A17" s="1">
        <v>42366</v>
      </c>
      <c r="B17">
        <v>455.35</v>
      </c>
      <c r="C17" s="3">
        <f t="shared" si="0"/>
        <v>1.0205213533000634E-2</v>
      </c>
      <c r="D17" s="6">
        <f t="shared" si="1"/>
        <v>4.6000000000000227</v>
      </c>
      <c r="G17" s="2"/>
    </row>
    <row r="18" spans="1:7" x14ac:dyDescent="0.3">
      <c r="A18" s="1">
        <v>42367</v>
      </c>
      <c r="B18">
        <v>458.35</v>
      </c>
      <c r="C18" s="3">
        <f t="shared" si="0"/>
        <v>6.5883386406060396E-3</v>
      </c>
      <c r="D18" s="6">
        <f t="shared" si="1"/>
        <v>3</v>
      </c>
      <c r="G18" s="2"/>
    </row>
    <row r="19" spans="1:7" x14ac:dyDescent="0.3">
      <c r="A19" s="1">
        <v>42368</v>
      </c>
      <c r="B19">
        <v>455.1</v>
      </c>
      <c r="C19" s="3">
        <f t="shared" si="0"/>
        <v>-7.0906512490455098E-3</v>
      </c>
      <c r="D19" s="6">
        <f t="shared" si="1"/>
        <v>-3.25</v>
      </c>
      <c r="G19" s="2"/>
    </row>
    <row r="20" spans="1:7" x14ac:dyDescent="0.3">
      <c r="A20" s="1">
        <v>42369</v>
      </c>
      <c r="B20">
        <v>449.1</v>
      </c>
      <c r="C20" s="3">
        <f t="shared" si="0"/>
        <v>-1.3183915622939968E-2</v>
      </c>
      <c r="D20" s="6">
        <f t="shared" si="1"/>
        <v>-6</v>
      </c>
      <c r="G20" s="2"/>
    </row>
    <row r="21" spans="1:7" x14ac:dyDescent="0.3">
      <c r="A21" s="1">
        <v>42370</v>
      </c>
      <c r="B21">
        <v>449.9</v>
      </c>
      <c r="C21" s="3">
        <f t="shared" si="0"/>
        <v>1.7813404586950465E-3</v>
      </c>
      <c r="D21" s="6">
        <f t="shared" si="1"/>
        <v>0.79999999999995453</v>
      </c>
      <c r="G21" s="2"/>
    </row>
    <row r="22" spans="1:7" x14ac:dyDescent="0.3">
      <c r="A22" s="1">
        <v>42373</v>
      </c>
      <c r="B22">
        <v>438.4</v>
      </c>
      <c r="C22" s="3">
        <f t="shared" si="0"/>
        <v>-2.5561235830184437E-2</v>
      </c>
      <c r="D22" s="6">
        <f t="shared" si="1"/>
        <v>-11.5</v>
      </c>
      <c r="G22" s="2"/>
    </row>
    <row r="23" spans="1:7" x14ac:dyDescent="0.3">
      <c r="A23" s="1">
        <v>42374</v>
      </c>
      <c r="B23">
        <v>436.45</v>
      </c>
      <c r="C23" s="3">
        <f t="shared" si="0"/>
        <v>-4.4479927007299302E-3</v>
      </c>
      <c r="D23" s="6">
        <f t="shared" si="1"/>
        <v>-1.9499999999999886</v>
      </c>
      <c r="G23" s="2"/>
    </row>
    <row r="24" spans="1:7" x14ac:dyDescent="0.3">
      <c r="A24" s="1">
        <v>42375</v>
      </c>
      <c r="B24">
        <v>430.7</v>
      </c>
      <c r="C24" s="3">
        <f t="shared" si="0"/>
        <v>-1.3174475884981107E-2</v>
      </c>
      <c r="D24" s="6">
        <f t="shared" si="1"/>
        <v>-5.75</v>
      </c>
      <c r="G24" s="2"/>
    </row>
    <row r="25" spans="1:7" x14ac:dyDescent="0.3">
      <c r="A25" s="1">
        <v>42376</v>
      </c>
      <c r="B25">
        <v>409.25</v>
      </c>
      <c r="C25" s="3">
        <f t="shared" si="0"/>
        <v>-4.9802646853958632E-2</v>
      </c>
      <c r="D25" s="6">
        <f t="shared" si="1"/>
        <v>-21.449999999999989</v>
      </c>
      <c r="G25" s="2"/>
    </row>
    <row r="26" spans="1:7" x14ac:dyDescent="0.3">
      <c r="A26" s="1">
        <v>42377</v>
      </c>
      <c r="B26">
        <v>413.7</v>
      </c>
      <c r="C26" s="3">
        <f t="shared" si="0"/>
        <v>1.0873549175320685E-2</v>
      </c>
      <c r="D26" s="6">
        <f t="shared" si="1"/>
        <v>4.4499999999999886</v>
      </c>
      <c r="G26" s="2"/>
    </row>
    <row r="27" spans="1:7" x14ac:dyDescent="0.3">
      <c r="A27" s="1">
        <v>42380</v>
      </c>
      <c r="B27">
        <v>417.2</v>
      </c>
      <c r="C27" s="3">
        <f t="shared" si="0"/>
        <v>8.4602368866328881E-3</v>
      </c>
      <c r="D27" s="6">
        <f t="shared" si="1"/>
        <v>3.5</v>
      </c>
      <c r="G27" s="2"/>
    </row>
    <row r="28" spans="1:7" x14ac:dyDescent="0.3">
      <c r="A28" s="1">
        <v>42381</v>
      </c>
      <c r="B28">
        <v>406.1</v>
      </c>
      <c r="C28" s="3">
        <f t="shared" si="0"/>
        <v>-2.6605944391179248E-2</v>
      </c>
      <c r="D28" s="6">
        <f t="shared" si="1"/>
        <v>-11.099999999999966</v>
      </c>
      <c r="G28" s="2"/>
    </row>
    <row r="29" spans="1:7" x14ac:dyDescent="0.3">
      <c r="A29" s="1">
        <v>42382</v>
      </c>
      <c r="B29">
        <v>406.7</v>
      </c>
      <c r="C29" s="3">
        <f t="shared" si="0"/>
        <v>1.4774686037921647E-3</v>
      </c>
      <c r="D29" s="6">
        <f t="shared" si="1"/>
        <v>0.59999999999996589</v>
      </c>
      <c r="G29" s="2"/>
    </row>
    <row r="30" spans="1:7" x14ac:dyDescent="0.3">
      <c r="A30" s="1">
        <v>42383</v>
      </c>
      <c r="B30">
        <v>390.6</v>
      </c>
      <c r="C30" s="3">
        <f t="shared" si="0"/>
        <v>-3.9586919104991347E-2</v>
      </c>
      <c r="D30" s="6">
        <f t="shared" si="1"/>
        <v>-16.099999999999966</v>
      </c>
      <c r="G30" s="2"/>
    </row>
    <row r="31" spans="1:7" x14ac:dyDescent="0.3">
      <c r="A31" s="1">
        <v>42384</v>
      </c>
      <c r="B31">
        <v>374.25</v>
      </c>
      <c r="C31" s="3">
        <f t="shared" si="0"/>
        <v>-4.1858678955453255E-2</v>
      </c>
      <c r="D31" s="6">
        <f t="shared" si="1"/>
        <v>-16.350000000000023</v>
      </c>
      <c r="G31" s="2"/>
    </row>
    <row r="32" spans="1:7" x14ac:dyDescent="0.3">
      <c r="A32" s="1">
        <v>42387</v>
      </c>
      <c r="B32">
        <v>373.2</v>
      </c>
      <c r="C32" s="3">
        <f t="shared" si="0"/>
        <v>-2.805611222444937E-3</v>
      </c>
      <c r="D32" s="6">
        <f t="shared" si="1"/>
        <v>-1.0500000000000114</v>
      </c>
      <c r="G32" s="2"/>
    </row>
    <row r="33" spans="1:7" x14ac:dyDescent="0.3">
      <c r="A33" s="1">
        <v>42388</v>
      </c>
      <c r="B33">
        <v>393</v>
      </c>
      <c r="C33" s="3">
        <f t="shared" si="0"/>
        <v>5.3054662379421247E-2</v>
      </c>
      <c r="D33" s="6">
        <f t="shared" si="1"/>
        <v>19.800000000000011</v>
      </c>
      <c r="G33" s="2"/>
    </row>
    <row r="34" spans="1:7" x14ac:dyDescent="0.3">
      <c r="A34" s="1">
        <v>42389</v>
      </c>
      <c r="B34">
        <v>387.6</v>
      </c>
      <c r="C34" s="3">
        <f t="shared" si="0"/>
        <v>-1.3740458015267132E-2</v>
      </c>
      <c r="D34" s="6">
        <f t="shared" si="1"/>
        <v>-5.3999999999999773</v>
      </c>
      <c r="G34" s="2"/>
    </row>
    <row r="35" spans="1:7" x14ac:dyDescent="0.3">
      <c r="A35" s="1">
        <v>42390</v>
      </c>
      <c r="B35">
        <v>409.15</v>
      </c>
      <c r="C35" s="3">
        <f t="shared" si="0"/>
        <v>5.5598555211558098E-2</v>
      </c>
      <c r="D35" s="6">
        <f t="shared" si="1"/>
        <v>21.549999999999955</v>
      </c>
      <c r="G35" s="2"/>
    </row>
    <row r="36" spans="1:7" x14ac:dyDescent="0.3">
      <c r="A36" s="1">
        <v>42391</v>
      </c>
      <c r="B36">
        <v>424.15</v>
      </c>
      <c r="C36" s="3">
        <f t="shared" si="0"/>
        <v>3.6661371135280563E-2</v>
      </c>
      <c r="D36" s="6">
        <f t="shared" si="1"/>
        <v>15</v>
      </c>
      <c r="G36" s="2"/>
    </row>
    <row r="37" spans="1:7" x14ac:dyDescent="0.3">
      <c r="A37" s="1">
        <v>42394</v>
      </c>
      <c r="B37">
        <v>420.85</v>
      </c>
      <c r="C37" s="3">
        <f t="shared" si="0"/>
        <v>-7.7802664151831458E-3</v>
      </c>
      <c r="D37" s="6">
        <f t="shared" si="1"/>
        <v>-3.2999999999999545</v>
      </c>
      <c r="G37" s="2"/>
    </row>
    <row r="38" spans="1:7" x14ac:dyDescent="0.3">
      <c r="A38" s="1">
        <v>42396</v>
      </c>
      <c r="B38">
        <v>415.4</v>
      </c>
      <c r="C38" s="3">
        <f t="shared" si="0"/>
        <v>-1.2949982178923736E-2</v>
      </c>
      <c r="D38" s="6">
        <f t="shared" si="1"/>
        <v>-5.4500000000000455</v>
      </c>
      <c r="G38" s="2"/>
    </row>
    <row r="39" spans="1:7" x14ac:dyDescent="0.3">
      <c r="A39" s="1">
        <v>42397</v>
      </c>
      <c r="B39">
        <v>405.65</v>
      </c>
      <c r="C39" s="3">
        <f t="shared" si="0"/>
        <v>-2.347135291285507E-2</v>
      </c>
      <c r="D39" s="6">
        <f t="shared" si="1"/>
        <v>-9.75</v>
      </c>
      <c r="G39" s="2"/>
    </row>
    <row r="40" spans="1:7" x14ac:dyDescent="0.3">
      <c r="A40" s="1">
        <v>42398</v>
      </c>
      <c r="B40">
        <v>408.4</v>
      </c>
      <c r="C40" s="3">
        <f t="shared" si="0"/>
        <v>6.7792431899420524E-3</v>
      </c>
      <c r="D40" s="6">
        <f t="shared" si="1"/>
        <v>2.75</v>
      </c>
      <c r="G40" s="2"/>
    </row>
    <row r="41" spans="1:7" x14ac:dyDescent="0.3">
      <c r="A41" s="1">
        <v>42401</v>
      </c>
      <c r="B41">
        <v>399.3</v>
      </c>
      <c r="C41" s="3">
        <f t="shared" si="0"/>
        <v>-2.2282076395690464E-2</v>
      </c>
      <c r="D41" s="6">
        <f t="shared" si="1"/>
        <v>-9.0999999999999659</v>
      </c>
      <c r="G41" s="2"/>
    </row>
    <row r="42" spans="1:7" x14ac:dyDescent="0.3">
      <c r="A42" s="1">
        <v>42402</v>
      </c>
      <c r="B42">
        <v>390.9</v>
      </c>
      <c r="C42" s="3">
        <f t="shared" si="0"/>
        <v>-2.1036814425244299E-2</v>
      </c>
      <c r="D42" s="6">
        <f t="shared" si="1"/>
        <v>-8.4000000000000341</v>
      </c>
      <c r="G42" s="2"/>
    </row>
    <row r="43" spans="1:7" x14ac:dyDescent="0.3">
      <c r="A43" s="1">
        <v>42403</v>
      </c>
      <c r="B43">
        <v>380.55</v>
      </c>
      <c r="C43" s="3">
        <f t="shared" si="0"/>
        <v>-2.6477359938603118E-2</v>
      </c>
      <c r="D43" s="6">
        <f t="shared" si="1"/>
        <v>-10.349999999999966</v>
      </c>
      <c r="G43" s="2"/>
    </row>
    <row r="44" spans="1:7" x14ac:dyDescent="0.3">
      <c r="A44" s="1">
        <v>42404</v>
      </c>
      <c r="B44">
        <v>382.75</v>
      </c>
      <c r="C44" s="3">
        <f t="shared" si="0"/>
        <v>5.7811062935224644E-3</v>
      </c>
      <c r="D44" s="6">
        <f t="shared" si="1"/>
        <v>2.1999999999999886</v>
      </c>
      <c r="G44" s="2"/>
    </row>
    <row r="45" spans="1:7" x14ac:dyDescent="0.3">
      <c r="A45" s="1">
        <v>42405</v>
      </c>
      <c r="B45">
        <v>399.55</v>
      </c>
      <c r="C45" s="3">
        <f t="shared" si="0"/>
        <v>4.3892880470280948E-2</v>
      </c>
      <c r="D45" s="6">
        <f t="shared" si="1"/>
        <v>16.800000000000011</v>
      </c>
      <c r="G45" s="2"/>
    </row>
    <row r="46" spans="1:7" x14ac:dyDescent="0.3">
      <c r="A46" s="1">
        <v>42408</v>
      </c>
      <c r="B46">
        <v>408.55</v>
      </c>
      <c r="C46" s="3">
        <f t="shared" si="0"/>
        <v>2.2525341008634792E-2</v>
      </c>
      <c r="D46" s="6">
        <f t="shared" si="1"/>
        <v>9</v>
      </c>
      <c r="G46" s="2"/>
    </row>
    <row r="47" spans="1:7" x14ac:dyDescent="0.3">
      <c r="A47" s="1">
        <v>42409</v>
      </c>
      <c r="B47">
        <v>399.9</v>
      </c>
      <c r="C47" s="3">
        <f t="shared" si="0"/>
        <v>-2.1172439113939623E-2</v>
      </c>
      <c r="D47" s="6">
        <f t="shared" si="1"/>
        <v>-8.6500000000000341</v>
      </c>
      <c r="G47" s="2"/>
    </row>
    <row r="48" spans="1:7" x14ac:dyDescent="0.3">
      <c r="A48" s="1">
        <v>42410</v>
      </c>
      <c r="B48">
        <v>393.6</v>
      </c>
      <c r="C48" s="3">
        <f t="shared" si="0"/>
        <v>-1.5753938484621033E-2</v>
      </c>
      <c r="D48" s="6">
        <f t="shared" si="1"/>
        <v>-6.2999999999999545</v>
      </c>
      <c r="G48" s="2"/>
    </row>
    <row r="49" spans="1:7" x14ac:dyDescent="0.3">
      <c r="A49" s="1">
        <v>42411</v>
      </c>
      <c r="B49">
        <v>377.2</v>
      </c>
      <c r="C49" s="3">
        <f t="shared" si="0"/>
        <v>-4.1666666666666741E-2</v>
      </c>
      <c r="D49" s="6">
        <f t="shared" si="1"/>
        <v>-16.400000000000034</v>
      </c>
      <c r="G49" s="2"/>
    </row>
    <row r="50" spans="1:7" x14ac:dyDescent="0.3">
      <c r="A50" s="1">
        <v>42412</v>
      </c>
      <c r="B50">
        <v>391.1</v>
      </c>
      <c r="C50" s="3">
        <f t="shared" si="0"/>
        <v>3.6850477200424336E-2</v>
      </c>
      <c r="D50" s="6">
        <f t="shared" si="1"/>
        <v>13.900000000000034</v>
      </c>
      <c r="G50" s="2"/>
    </row>
    <row r="51" spans="1:7" x14ac:dyDescent="0.3">
      <c r="A51" s="1">
        <v>42415</v>
      </c>
      <c r="B51">
        <v>417.65</v>
      </c>
      <c r="C51" s="3">
        <f t="shared" si="0"/>
        <v>6.7885451291229693E-2</v>
      </c>
      <c r="D51" s="6">
        <f t="shared" si="1"/>
        <v>26.549999999999955</v>
      </c>
      <c r="G51" s="2"/>
    </row>
    <row r="52" spans="1:7" x14ac:dyDescent="0.3">
      <c r="A52" s="1">
        <v>42416</v>
      </c>
      <c r="B52">
        <v>405.8</v>
      </c>
      <c r="C52" s="3">
        <f t="shared" si="0"/>
        <v>-2.8373039626481411E-2</v>
      </c>
      <c r="D52" s="6">
        <f t="shared" si="1"/>
        <v>-11.849999999999966</v>
      </c>
      <c r="G52" s="2"/>
    </row>
    <row r="53" spans="1:7" x14ac:dyDescent="0.3">
      <c r="A53" s="1">
        <v>42417</v>
      </c>
      <c r="B53">
        <v>403.1</v>
      </c>
      <c r="C53" s="3">
        <f t="shared" si="0"/>
        <v>-6.6535239034006821E-3</v>
      </c>
      <c r="D53" s="6">
        <f t="shared" si="1"/>
        <v>-2.6999999999999886</v>
      </c>
      <c r="G53" s="2"/>
    </row>
    <row r="54" spans="1:7" x14ac:dyDescent="0.3">
      <c r="A54" s="1">
        <v>42418</v>
      </c>
      <c r="B54">
        <v>398.05</v>
      </c>
      <c r="C54" s="3">
        <f t="shared" si="0"/>
        <v>-1.2527908707516744E-2</v>
      </c>
      <c r="D54" s="6">
        <f t="shared" si="1"/>
        <v>-5.0500000000000114</v>
      </c>
      <c r="G54" s="2"/>
    </row>
    <row r="55" spans="1:7" x14ac:dyDescent="0.3">
      <c r="A55" s="1">
        <v>42419</v>
      </c>
      <c r="B55">
        <v>392.5</v>
      </c>
      <c r="C55" s="3">
        <f t="shared" si="0"/>
        <v>-1.3942971988443742E-2</v>
      </c>
      <c r="D55" s="6">
        <f t="shared" si="1"/>
        <v>-5.5500000000000114</v>
      </c>
      <c r="G55" s="2"/>
    </row>
    <row r="56" spans="1:7" x14ac:dyDescent="0.3">
      <c r="A56" s="1">
        <v>42422</v>
      </c>
      <c r="B56">
        <v>397.15</v>
      </c>
      <c r="C56" s="3">
        <f t="shared" si="0"/>
        <v>1.1847133757961759E-2</v>
      </c>
      <c r="D56" s="6">
        <f t="shared" si="1"/>
        <v>4.6499999999999773</v>
      </c>
      <c r="G56" s="2"/>
    </row>
    <row r="57" spans="1:7" x14ac:dyDescent="0.3">
      <c r="A57" s="1">
        <v>42423</v>
      </c>
      <c r="B57">
        <v>385.15</v>
      </c>
      <c r="C57" s="3">
        <f t="shared" si="0"/>
        <v>-3.0215283897771616E-2</v>
      </c>
      <c r="D57" s="6">
        <f t="shared" si="1"/>
        <v>-12</v>
      </c>
      <c r="G57" s="2"/>
    </row>
    <row r="58" spans="1:7" x14ac:dyDescent="0.3">
      <c r="A58" s="1">
        <v>42424</v>
      </c>
      <c r="B58">
        <v>386.65</v>
      </c>
      <c r="C58" s="3">
        <f t="shared" si="0"/>
        <v>3.8945865247306255E-3</v>
      </c>
      <c r="D58" s="6">
        <f t="shared" si="1"/>
        <v>1.5</v>
      </c>
      <c r="G58" s="2"/>
    </row>
    <row r="59" spans="1:7" x14ac:dyDescent="0.3">
      <c r="A59" s="1">
        <v>42425</v>
      </c>
      <c r="B59">
        <v>378.2</v>
      </c>
      <c r="C59" s="3">
        <f t="shared" si="0"/>
        <v>-2.1854390275442892E-2</v>
      </c>
      <c r="D59" s="6">
        <f t="shared" si="1"/>
        <v>-8.4499999999999886</v>
      </c>
      <c r="G59" s="2"/>
    </row>
    <row r="60" spans="1:7" x14ac:dyDescent="0.3">
      <c r="A60" s="1">
        <v>42426</v>
      </c>
      <c r="B60">
        <v>386.35</v>
      </c>
      <c r="C60" s="3">
        <f t="shared" si="0"/>
        <v>2.1549444738233836E-2</v>
      </c>
      <c r="D60" s="6">
        <f t="shared" si="1"/>
        <v>8.1500000000000341</v>
      </c>
      <c r="G60" s="2"/>
    </row>
    <row r="61" spans="1:7" x14ac:dyDescent="0.3">
      <c r="A61" s="1">
        <v>42429</v>
      </c>
      <c r="B61">
        <v>375.75</v>
      </c>
      <c r="C61" s="3">
        <f t="shared" si="0"/>
        <v>-2.7436262456322025E-2</v>
      </c>
      <c r="D61" s="6">
        <f t="shared" si="1"/>
        <v>-10.600000000000023</v>
      </c>
      <c r="G61" s="2"/>
    </row>
    <row r="62" spans="1:7" x14ac:dyDescent="0.3">
      <c r="A62" s="1">
        <v>42430</v>
      </c>
      <c r="B62">
        <v>392</v>
      </c>
      <c r="C62" s="3">
        <f t="shared" si="0"/>
        <v>4.3246839654025315E-2</v>
      </c>
      <c r="D62" s="6">
        <f t="shared" si="1"/>
        <v>16.25</v>
      </c>
      <c r="G62" s="2"/>
    </row>
    <row r="63" spans="1:7" x14ac:dyDescent="0.3">
      <c r="A63" s="1">
        <v>42431</v>
      </c>
      <c r="B63">
        <v>407.25</v>
      </c>
      <c r="C63" s="3">
        <f t="shared" si="0"/>
        <v>3.8903061224489832E-2</v>
      </c>
      <c r="D63" s="6">
        <f t="shared" si="1"/>
        <v>15.25</v>
      </c>
      <c r="G63" s="2"/>
    </row>
    <row r="64" spans="1:7" x14ac:dyDescent="0.3">
      <c r="A64" s="1">
        <v>42432</v>
      </c>
      <c r="B64">
        <v>417.15</v>
      </c>
      <c r="C64" s="3">
        <f t="shared" si="0"/>
        <v>2.4309392265193353E-2</v>
      </c>
      <c r="D64" s="6">
        <f t="shared" si="1"/>
        <v>9.8999999999999773</v>
      </c>
      <c r="G64" s="2"/>
    </row>
    <row r="65" spans="1:7" x14ac:dyDescent="0.3">
      <c r="A65" s="1">
        <v>42433</v>
      </c>
      <c r="B65">
        <v>416.05</v>
      </c>
      <c r="C65" s="3">
        <f t="shared" si="0"/>
        <v>-2.6369411482679572E-3</v>
      </c>
      <c r="D65" s="6">
        <f t="shared" si="1"/>
        <v>-1.0999999999999659</v>
      </c>
      <c r="G65" s="2"/>
    </row>
    <row r="66" spans="1:7" x14ac:dyDescent="0.3">
      <c r="A66" s="1">
        <v>42437</v>
      </c>
      <c r="B66">
        <v>411.75</v>
      </c>
      <c r="C66" s="3">
        <f t="shared" si="0"/>
        <v>-1.0335296238432878E-2</v>
      </c>
      <c r="D66" s="6">
        <f t="shared" si="1"/>
        <v>-4.3000000000000114</v>
      </c>
      <c r="G66" s="2"/>
    </row>
    <row r="67" spans="1:7" x14ac:dyDescent="0.3">
      <c r="A67" s="1">
        <v>42438</v>
      </c>
      <c r="B67">
        <v>416.85</v>
      </c>
      <c r="C67" s="3">
        <f t="shared" si="0"/>
        <v>1.2386156648451774E-2</v>
      </c>
      <c r="D67" s="6">
        <f t="shared" si="1"/>
        <v>5.1000000000000227</v>
      </c>
      <c r="G67" s="2"/>
    </row>
    <row r="68" spans="1:7" x14ac:dyDescent="0.3">
      <c r="A68" s="1">
        <v>42439</v>
      </c>
      <c r="B68">
        <v>413</v>
      </c>
      <c r="C68" s="3">
        <f t="shared" ref="C68:C131" si="2">B68/B67-1</f>
        <v>-9.2359361880772761E-3</v>
      </c>
      <c r="D68" s="6">
        <f t="shared" ref="D68:D131" si="3">B68-B67</f>
        <v>-3.8500000000000227</v>
      </c>
      <c r="G68" s="2"/>
    </row>
    <row r="69" spans="1:7" x14ac:dyDescent="0.3">
      <c r="A69" s="1">
        <v>42440</v>
      </c>
      <c r="B69">
        <v>412.8</v>
      </c>
      <c r="C69" s="3">
        <f t="shared" si="2"/>
        <v>-4.842615012106144E-4</v>
      </c>
      <c r="D69" s="6">
        <f t="shared" si="3"/>
        <v>-0.19999999999998863</v>
      </c>
      <c r="G69" s="2"/>
    </row>
    <row r="70" spans="1:7" x14ac:dyDescent="0.3">
      <c r="A70" s="1">
        <v>42443</v>
      </c>
      <c r="B70">
        <v>415.45</v>
      </c>
      <c r="C70" s="3">
        <f t="shared" si="2"/>
        <v>6.4195736434107253E-3</v>
      </c>
      <c r="D70" s="6">
        <f t="shared" si="3"/>
        <v>2.6499999999999773</v>
      </c>
      <c r="G70" s="2"/>
    </row>
    <row r="71" spans="1:7" x14ac:dyDescent="0.3">
      <c r="A71" s="1">
        <v>42444</v>
      </c>
      <c r="B71">
        <v>418.85</v>
      </c>
      <c r="C71" s="3">
        <f t="shared" si="2"/>
        <v>8.183896979179206E-3</v>
      </c>
      <c r="D71" s="6">
        <f t="shared" si="3"/>
        <v>3.4000000000000341</v>
      </c>
      <c r="G71" s="2"/>
    </row>
    <row r="72" spans="1:7" x14ac:dyDescent="0.3">
      <c r="A72" s="1">
        <v>42445</v>
      </c>
      <c r="B72">
        <v>424.6</v>
      </c>
      <c r="C72" s="3">
        <f t="shared" si="2"/>
        <v>1.3728064939715789E-2</v>
      </c>
      <c r="D72" s="6">
        <f t="shared" si="3"/>
        <v>5.75</v>
      </c>
      <c r="G72" s="2"/>
    </row>
    <row r="73" spans="1:7" x14ac:dyDescent="0.3">
      <c r="A73" s="1">
        <v>42446</v>
      </c>
      <c r="B73">
        <v>428.15</v>
      </c>
      <c r="C73" s="3">
        <f t="shared" si="2"/>
        <v>8.3608101742815855E-3</v>
      </c>
      <c r="D73" s="6">
        <f t="shared" si="3"/>
        <v>3.5499999999999545</v>
      </c>
      <c r="G73" s="2"/>
    </row>
    <row r="74" spans="1:7" x14ac:dyDescent="0.3">
      <c r="A74" s="1">
        <v>42447</v>
      </c>
      <c r="B74">
        <v>436.1</v>
      </c>
      <c r="C74" s="3">
        <f t="shared" si="2"/>
        <v>1.8568258787808212E-2</v>
      </c>
      <c r="D74" s="6">
        <f t="shared" si="3"/>
        <v>7.9500000000000455</v>
      </c>
      <c r="G74" s="2"/>
    </row>
    <row r="75" spans="1:7" x14ac:dyDescent="0.3">
      <c r="A75" s="1">
        <v>42450</v>
      </c>
      <c r="B75">
        <v>444.5</v>
      </c>
      <c r="C75" s="3">
        <f t="shared" si="2"/>
        <v>1.9261637239165186E-2</v>
      </c>
      <c r="D75" s="6">
        <f t="shared" si="3"/>
        <v>8.3999999999999773</v>
      </c>
      <c r="G75" s="2"/>
    </row>
    <row r="76" spans="1:7" x14ac:dyDescent="0.3">
      <c r="A76" s="1">
        <v>42451</v>
      </c>
      <c r="B76">
        <v>441.25</v>
      </c>
      <c r="C76" s="3">
        <f t="shared" si="2"/>
        <v>-7.3115860517435349E-3</v>
      </c>
      <c r="D76" s="6">
        <f t="shared" si="3"/>
        <v>-3.25</v>
      </c>
      <c r="G76" s="2"/>
    </row>
    <row r="77" spans="1:7" x14ac:dyDescent="0.3">
      <c r="A77" s="1">
        <v>42452</v>
      </c>
      <c r="B77">
        <v>437.5</v>
      </c>
      <c r="C77" s="3">
        <f t="shared" si="2"/>
        <v>-8.4985835694051381E-3</v>
      </c>
      <c r="D77" s="6">
        <f t="shared" si="3"/>
        <v>-3.75</v>
      </c>
      <c r="G77" s="2"/>
    </row>
    <row r="78" spans="1:7" x14ac:dyDescent="0.3">
      <c r="A78" s="1">
        <v>42457</v>
      </c>
      <c r="B78">
        <v>422.9</v>
      </c>
      <c r="C78" s="3">
        <f t="shared" si="2"/>
        <v>-3.3371428571428607E-2</v>
      </c>
      <c r="D78" s="6">
        <f t="shared" si="3"/>
        <v>-14.600000000000023</v>
      </c>
      <c r="G78" s="2"/>
    </row>
    <row r="79" spans="1:7" x14ac:dyDescent="0.3">
      <c r="A79" s="1">
        <v>42458</v>
      </c>
      <c r="B79">
        <v>429.45</v>
      </c>
      <c r="C79" s="3">
        <f t="shared" si="2"/>
        <v>1.5488295105225758E-2</v>
      </c>
      <c r="D79" s="6">
        <f t="shared" si="3"/>
        <v>6.5500000000000114</v>
      </c>
      <c r="G79" s="2"/>
    </row>
    <row r="80" spans="1:7" x14ac:dyDescent="0.3">
      <c r="A80" s="1">
        <v>42459</v>
      </c>
      <c r="B80">
        <v>444.25</v>
      </c>
      <c r="C80" s="3">
        <f t="shared" si="2"/>
        <v>3.4462684829432932E-2</v>
      </c>
      <c r="D80" s="6">
        <f t="shared" si="3"/>
        <v>14.800000000000011</v>
      </c>
      <c r="G80" s="2"/>
    </row>
    <row r="81" spans="1:7" x14ac:dyDescent="0.3">
      <c r="A81" s="1">
        <v>42460</v>
      </c>
      <c r="B81">
        <v>444.15</v>
      </c>
      <c r="C81" s="3">
        <f t="shared" si="2"/>
        <v>-2.2509848058527293E-4</v>
      </c>
      <c r="D81" s="6">
        <f t="shared" si="3"/>
        <v>-0.10000000000002274</v>
      </c>
      <c r="G81" s="2"/>
    </row>
    <row r="82" spans="1:7" x14ac:dyDescent="0.3">
      <c r="A82" s="1">
        <v>42461</v>
      </c>
      <c r="B82">
        <v>449.9</v>
      </c>
      <c r="C82" s="3">
        <f t="shared" si="2"/>
        <v>1.2946076775864013E-2</v>
      </c>
      <c r="D82" s="6">
        <f t="shared" si="3"/>
        <v>5.75</v>
      </c>
      <c r="G82" s="2"/>
    </row>
    <row r="83" spans="1:7" x14ac:dyDescent="0.3">
      <c r="A83" s="1">
        <v>42464</v>
      </c>
      <c r="B83">
        <v>444.75</v>
      </c>
      <c r="C83" s="3">
        <f t="shared" si="2"/>
        <v>-1.1446988219604326E-2</v>
      </c>
      <c r="D83" s="6">
        <f t="shared" si="3"/>
        <v>-5.1499999999999773</v>
      </c>
      <c r="G83" s="2"/>
    </row>
    <row r="84" spans="1:7" x14ac:dyDescent="0.3">
      <c r="A84" s="1">
        <v>42465</v>
      </c>
      <c r="B84">
        <v>432.6</v>
      </c>
      <c r="C84" s="3">
        <f t="shared" si="2"/>
        <v>-2.7318718381112883E-2</v>
      </c>
      <c r="D84" s="6">
        <f t="shared" si="3"/>
        <v>-12.149999999999977</v>
      </c>
      <c r="G84" s="2"/>
    </row>
    <row r="85" spans="1:7" x14ac:dyDescent="0.3">
      <c r="A85" s="1">
        <v>42466</v>
      </c>
      <c r="B85">
        <v>424.65</v>
      </c>
      <c r="C85" s="3">
        <f t="shared" si="2"/>
        <v>-1.8377253814147121E-2</v>
      </c>
      <c r="D85" s="6">
        <f t="shared" si="3"/>
        <v>-7.9500000000000455</v>
      </c>
      <c r="G85" s="2"/>
    </row>
    <row r="86" spans="1:7" x14ac:dyDescent="0.3">
      <c r="A86" s="1">
        <v>42467</v>
      </c>
      <c r="B86">
        <v>426.65</v>
      </c>
      <c r="C86" s="3">
        <f t="shared" si="2"/>
        <v>4.7097609796302731E-3</v>
      </c>
      <c r="D86" s="6">
        <f t="shared" si="3"/>
        <v>2</v>
      </c>
      <c r="G86" s="2"/>
    </row>
    <row r="87" spans="1:7" x14ac:dyDescent="0.3">
      <c r="A87" s="1">
        <v>42468</v>
      </c>
      <c r="B87">
        <v>421.6</v>
      </c>
      <c r="C87" s="3">
        <f t="shared" si="2"/>
        <v>-1.1836399859369351E-2</v>
      </c>
      <c r="D87" s="6">
        <f t="shared" si="3"/>
        <v>-5.0499999999999545</v>
      </c>
      <c r="G87" s="2"/>
    </row>
    <row r="88" spans="1:7" x14ac:dyDescent="0.3">
      <c r="A88" s="1">
        <v>42471</v>
      </c>
      <c r="B88">
        <v>429.8</v>
      </c>
      <c r="C88" s="3">
        <f t="shared" si="2"/>
        <v>1.9449715370019049E-2</v>
      </c>
      <c r="D88" s="6">
        <f t="shared" si="3"/>
        <v>8.1999999999999886</v>
      </c>
      <c r="G88" s="2"/>
    </row>
    <row r="89" spans="1:7" x14ac:dyDescent="0.3">
      <c r="A89" s="1">
        <v>42472</v>
      </c>
      <c r="B89">
        <v>434.05</v>
      </c>
      <c r="C89" s="3">
        <f t="shared" si="2"/>
        <v>9.8883201489063932E-3</v>
      </c>
      <c r="D89" s="6">
        <f t="shared" si="3"/>
        <v>4.25</v>
      </c>
      <c r="G89" s="2"/>
    </row>
    <row r="90" spans="1:7" x14ac:dyDescent="0.3">
      <c r="A90" s="1">
        <v>42473</v>
      </c>
      <c r="B90">
        <v>440.5</v>
      </c>
      <c r="C90" s="3">
        <f t="shared" si="2"/>
        <v>1.4860039165994765E-2</v>
      </c>
      <c r="D90" s="6">
        <f t="shared" si="3"/>
        <v>6.4499999999999886</v>
      </c>
      <c r="G90" s="2"/>
    </row>
    <row r="91" spans="1:7" x14ac:dyDescent="0.3">
      <c r="A91" s="1">
        <v>42478</v>
      </c>
      <c r="B91">
        <v>445.25</v>
      </c>
      <c r="C91" s="3">
        <f t="shared" si="2"/>
        <v>1.0783200908059065E-2</v>
      </c>
      <c r="D91" s="6">
        <f t="shared" si="3"/>
        <v>4.75</v>
      </c>
      <c r="G91" s="2"/>
    </row>
    <row r="92" spans="1:7" x14ac:dyDescent="0.3">
      <c r="A92" s="1">
        <v>42480</v>
      </c>
      <c r="B92">
        <v>459.1</v>
      </c>
      <c r="C92" s="3">
        <f t="shared" si="2"/>
        <v>3.1106120157215145E-2</v>
      </c>
      <c r="D92" s="6">
        <f t="shared" si="3"/>
        <v>13.850000000000023</v>
      </c>
      <c r="G92" s="2"/>
    </row>
    <row r="93" spans="1:7" x14ac:dyDescent="0.3">
      <c r="A93" s="1">
        <v>42481</v>
      </c>
      <c r="B93">
        <v>467.95</v>
      </c>
      <c r="C93" s="3">
        <f t="shared" si="2"/>
        <v>1.9276846003049464E-2</v>
      </c>
      <c r="D93" s="6">
        <f t="shared" si="3"/>
        <v>8.8499999999999659</v>
      </c>
      <c r="G93" s="2"/>
    </row>
    <row r="94" spans="1:7" x14ac:dyDescent="0.3">
      <c r="A94" s="1">
        <v>42482</v>
      </c>
      <c r="B94">
        <v>475.85</v>
      </c>
      <c r="C94" s="3">
        <f t="shared" si="2"/>
        <v>1.6882145528368531E-2</v>
      </c>
      <c r="D94" s="6">
        <f t="shared" si="3"/>
        <v>7.9000000000000341</v>
      </c>
      <c r="G94" s="2"/>
    </row>
    <row r="95" spans="1:7" x14ac:dyDescent="0.3">
      <c r="A95" s="1">
        <v>42485</v>
      </c>
      <c r="B95">
        <v>469.9</v>
      </c>
      <c r="C95" s="3">
        <f t="shared" si="2"/>
        <v>-1.2503940317326934E-2</v>
      </c>
      <c r="D95" s="6">
        <f t="shared" si="3"/>
        <v>-5.9500000000000455</v>
      </c>
      <c r="G95" s="2"/>
    </row>
    <row r="96" spans="1:7" x14ac:dyDescent="0.3">
      <c r="A96" s="1">
        <v>42486</v>
      </c>
      <c r="B96">
        <v>480.2</v>
      </c>
      <c r="C96" s="3">
        <f t="shared" si="2"/>
        <v>2.1919557352628294E-2</v>
      </c>
      <c r="D96" s="6">
        <f t="shared" si="3"/>
        <v>10.300000000000011</v>
      </c>
      <c r="G96" s="2"/>
    </row>
    <row r="97" spans="1:7" x14ac:dyDescent="0.3">
      <c r="A97" s="1">
        <v>42487</v>
      </c>
      <c r="B97">
        <v>465.5</v>
      </c>
      <c r="C97" s="3">
        <f t="shared" si="2"/>
        <v>-3.0612244897959107E-2</v>
      </c>
      <c r="D97" s="6">
        <f t="shared" si="3"/>
        <v>-14.699999999999989</v>
      </c>
      <c r="G97" s="2"/>
    </row>
    <row r="98" spans="1:7" x14ac:dyDescent="0.3">
      <c r="A98" s="1">
        <v>42488</v>
      </c>
      <c r="B98">
        <v>468.05</v>
      </c>
      <c r="C98" s="3">
        <f t="shared" si="2"/>
        <v>5.4779806659506214E-3</v>
      </c>
      <c r="D98" s="6">
        <f t="shared" si="3"/>
        <v>2.5500000000000114</v>
      </c>
      <c r="G98" s="2"/>
    </row>
    <row r="99" spans="1:7" x14ac:dyDescent="0.3">
      <c r="A99" s="1">
        <v>42489</v>
      </c>
      <c r="B99">
        <v>472.4</v>
      </c>
      <c r="C99" s="3">
        <f t="shared" si="2"/>
        <v>9.2938788590961607E-3</v>
      </c>
      <c r="D99" s="6">
        <f t="shared" si="3"/>
        <v>4.3499999999999659</v>
      </c>
      <c r="G99" s="2"/>
    </row>
    <row r="100" spans="1:7" x14ac:dyDescent="0.3">
      <c r="A100" s="1">
        <v>42492</v>
      </c>
      <c r="B100">
        <v>471.8</v>
      </c>
      <c r="C100" s="3">
        <f t="shared" si="2"/>
        <v>-1.2701100762065876E-3</v>
      </c>
      <c r="D100" s="6">
        <f t="shared" si="3"/>
        <v>-0.59999999999996589</v>
      </c>
      <c r="G100" s="2"/>
    </row>
    <row r="101" spans="1:7" x14ac:dyDescent="0.3">
      <c r="A101" s="1">
        <v>42493</v>
      </c>
      <c r="B101">
        <v>470.55</v>
      </c>
      <c r="C101" s="3">
        <f t="shared" si="2"/>
        <v>-2.6494277236116526E-3</v>
      </c>
      <c r="D101" s="6">
        <f t="shared" si="3"/>
        <v>-1.25</v>
      </c>
      <c r="G101" s="2"/>
    </row>
    <row r="102" spans="1:7" x14ac:dyDescent="0.3">
      <c r="A102" s="1">
        <v>42494</v>
      </c>
      <c r="B102">
        <v>462.45</v>
      </c>
      <c r="C102" s="3">
        <f t="shared" si="2"/>
        <v>-1.7213898629263702E-2</v>
      </c>
      <c r="D102" s="6">
        <f t="shared" si="3"/>
        <v>-8.1000000000000227</v>
      </c>
      <c r="G102" s="2"/>
    </row>
    <row r="103" spans="1:7" x14ac:dyDescent="0.3">
      <c r="A103" s="1">
        <v>42495</v>
      </c>
      <c r="B103">
        <v>461.05</v>
      </c>
      <c r="C103" s="3">
        <f t="shared" si="2"/>
        <v>-3.0273543085738153E-3</v>
      </c>
      <c r="D103" s="6">
        <f t="shared" si="3"/>
        <v>-1.3999999999999773</v>
      </c>
      <c r="G103" s="2"/>
    </row>
    <row r="104" spans="1:7" x14ac:dyDescent="0.3">
      <c r="A104" s="1">
        <v>42496</v>
      </c>
      <c r="B104">
        <v>461.45</v>
      </c>
      <c r="C104" s="3">
        <f t="shared" si="2"/>
        <v>8.6758486064408835E-4</v>
      </c>
      <c r="D104" s="6">
        <f t="shared" si="3"/>
        <v>0.39999999999997726</v>
      </c>
      <c r="G104" s="2"/>
    </row>
    <row r="105" spans="1:7" x14ac:dyDescent="0.3">
      <c r="A105" s="1">
        <v>42499</v>
      </c>
      <c r="B105">
        <v>477.1</v>
      </c>
      <c r="C105" s="3">
        <f t="shared" si="2"/>
        <v>3.3914833676454759E-2</v>
      </c>
      <c r="D105" s="6">
        <f t="shared" si="3"/>
        <v>15.650000000000034</v>
      </c>
      <c r="G105" s="2"/>
    </row>
    <row r="106" spans="1:7" x14ac:dyDescent="0.3">
      <c r="A106" s="1">
        <v>42500</v>
      </c>
      <c r="B106">
        <v>487.95</v>
      </c>
      <c r="C106" s="3">
        <f t="shared" si="2"/>
        <v>2.2741563613498217E-2</v>
      </c>
      <c r="D106" s="6">
        <f t="shared" si="3"/>
        <v>10.849999999999966</v>
      </c>
      <c r="G106" s="2"/>
    </row>
    <row r="107" spans="1:7" x14ac:dyDescent="0.3">
      <c r="A107" s="1">
        <v>42501</v>
      </c>
      <c r="B107">
        <v>498.2</v>
      </c>
      <c r="C107" s="3">
        <f t="shared" si="2"/>
        <v>2.1006250640434487E-2</v>
      </c>
      <c r="D107" s="6">
        <f t="shared" si="3"/>
        <v>10.25</v>
      </c>
      <c r="G107" s="2"/>
    </row>
    <row r="108" spans="1:7" x14ac:dyDescent="0.3">
      <c r="A108" s="1">
        <v>42502</v>
      </c>
      <c r="B108">
        <v>492.55</v>
      </c>
      <c r="C108" s="3">
        <f t="shared" si="2"/>
        <v>-1.134082697711758E-2</v>
      </c>
      <c r="D108" s="6">
        <f t="shared" si="3"/>
        <v>-5.6499999999999773</v>
      </c>
      <c r="G108" s="2"/>
    </row>
    <row r="109" spans="1:7" x14ac:dyDescent="0.3">
      <c r="A109" s="1">
        <v>42503</v>
      </c>
      <c r="B109">
        <v>490.65</v>
      </c>
      <c r="C109" s="3">
        <f t="shared" si="2"/>
        <v>-3.8574763983352245E-3</v>
      </c>
      <c r="D109" s="6">
        <f t="shared" si="3"/>
        <v>-1.9000000000000341</v>
      </c>
      <c r="G109" s="2"/>
    </row>
    <row r="110" spans="1:7" x14ac:dyDescent="0.3">
      <c r="A110" s="1">
        <v>42506</v>
      </c>
      <c r="B110">
        <v>486.45</v>
      </c>
      <c r="C110" s="3">
        <f t="shared" si="2"/>
        <v>-8.5600733720574418E-3</v>
      </c>
      <c r="D110" s="6">
        <f t="shared" si="3"/>
        <v>-4.1999999999999886</v>
      </c>
      <c r="G110" s="2"/>
    </row>
    <row r="111" spans="1:7" x14ac:dyDescent="0.3">
      <c r="A111" s="1">
        <v>42507</v>
      </c>
      <c r="B111">
        <v>503.35</v>
      </c>
      <c r="C111" s="3">
        <f t="shared" si="2"/>
        <v>3.4741494500976522E-2</v>
      </c>
      <c r="D111" s="6">
        <f t="shared" si="3"/>
        <v>16.900000000000034</v>
      </c>
      <c r="G111" s="2"/>
    </row>
    <row r="112" spans="1:7" x14ac:dyDescent="0.3">
      <c r="A112" s="1">
        <v>42508</v>
      </c>
      <c r="B112">
        <v>501.1</v>
      </c>
      <c r="C112" s="3">
        <f t="shared" si="2"/>
        <v>-4.4700506605741541E-3</v>
      </c>
      <c r="D112" s="6">
        <f t="shared" si="3"/>
        <v>-2.25</v>
      </c>
      <c r="G112" s="2"/>
    </row>
    <row r="113" spans="1:7" x14ac:dyDescent="0.3">
      <c r="A113" s="1">
        <v>42509</v>
      </c>
      <c r="B113">
        <v>490.5</v>
      </c>
      <c r="C113" s="3">
        <f t="shared" si="2"/>
        <v>-2.1153462382757948E-2</v>
      </c>
      <c r="D113" s="6">
        <f t="shared" si="3"/>
        <v>-10.600000000000023</v>
      </c>
      <c r="G113" s="2"/>
    </row>
    <row r="114" spans="1:7" x14ac:dyDescent="0.3">
      <c r="A114" s="1">
        <v>42510</v>
      </c>
      <c r="B114">
        <v>490.6</v>
      </c>
      <c r="C114" s="3">
        <f t="shared" si="2"/>
        <v>2.0387359836915309E-4</v>
      </c>
      <c r="D114" s="6">
        <f t="shared" si="3"/>
        <v>0.10000000000002274</v>
      </c>
      <c r="G114" s="2"/>
    </row>
    <row r="115" spans="1:7" x14ac:dyDescent="0.3">
      <c r="A115" s="1">
        <v>42513</v>
      </c>
      <c r="B115">
        <v>486.5</v>
      </c>
      <c r="C115" s="3">
        <f t="shared" si="2"/>
        <v>-8.3571137382797422E-3</v>
      </c>
      <c r="D115" s="6">
        <f t="shared" si="3"/>
        <v>-4.1000000000000227</v>
      </c>
      <c r="G115" s="2"/>
    </row>
    <row r="116" spans="1:7" x14ac:dyDescent="0.3">
      <c r="A116" s="1">
        <v>42514</v>
      </c>
      <c r="B116">
        <v>488.95</v>
      </c>
      <c r="C116" s="3">
        <f t="shared" si="2"/>
        <v>5.0359712230214626E-3</v>
      </c>
      <c r="D116" s="6">
        <f t="shared" si="3"/>
        <v>2.4499999999999886</v>
      </c>
      <c r="G116" s="2"/>
    </row>
    <row r="117" spans="1:7" x14ac:dyDescent="0.3">
      <c r="A117" s="1">
        <v>42515</v>
      </c>
      <c r="B117">
        <v>502.15</v>
      </c>
      <c r="C117" s="3">
        <f t="shared" si="2"/>
        <v>2.6996625421822351E-2</v>
      </c>
      <c r="D117" s="6">
        <f t="shared" si="3"/>
        <v>13.199999999999989</v>
      </c>
      <c r="G117" s="2"/>
    </row>
    <row r="118" spans="1:7" x14ac:dyDescent="0.3">
      <c r="A118" s="1">
        <v>42516</v>
      </c>
      <c r="B118">
        <v>519</v>
      </c>
      <c r="C118" s="3">
        <f t="shared" si="2"/>
        <v>3.3555710445086095E-2</v>
      </c>
      <c r="D118" s="6">
        <f t="shared" si="3"/>
        <v>16.850000000000023</v>
      </c>
      <c r="G118" s="2"/>
    </row>
    <row r="119" spans="1:7" x14ac:dyDescent="0.3">
      <c r="A119" s="1">
        <v>42517</v>
      </c>
      <c r="B119">
        <v>512.4</v>
      </c>
      <c r="C119" s="3">
        <f t="shared" si="2"/>
        <v>-1.2716763005780396E-2</v>
      </c>
      <c r="D119" s="6">
        <f t="shared" si="3"/>
        <v>-6.6000000000000227</v>
      </c>
      <c r="G119" s="2"/>
    </row>
    <row r="120" spans="1:7" x14ac:dyDescent="0.3">
      <c r="A120" s="1">
        <v>42520</v>
      </c>
      <c r="B120">
        <v>513.70000000000005</v>
      </c>
      <c r="C120" s="3">
        <f t="shared" si="2"/>
        <v>2.5370804059330343E-3</v>
      </c>
      <c r="D120" s="6">
        <f t="shared" si="3"/>
        <v>1.3000000000000682</v>
      </c>
      <c r="G120" s="2"/>
    </row>
    <row r="121" spans="1:7" x14ac:dyDescent="0.3">
      <c r="A121" s="1">
        <v>42521</v>
      </c>
      <c r="B121">
        <v>515.20000000000005</v>
      </c>
      <c r="C121" s="3">
        <f t="shared" si="2"/>
        <v>2.919992213354039E-3</v>
      </c>
      <c r="D121" s="6">
        <f t="shared" si="3"/>
        <v>1.5</v>
      </c>
      <c r="G121" s="2"/>
    </row>
    <row r="122" spans="1:7" x14ac:dyDescent="0.3">
      <c r="A122" s="1">
        <v>42522</v>
      </c>
      <c r="B122">
        <v>511.95</v>
      </c>
      <c r="C122" s="3">
        <f t="shared" si="2"/>
        <v>-6.3082298136647452E-3</v>
      </c>
      <c r="D122" s="6">
        <f t="shared" si="3"/>
        <v>-3.2500000000000568</v>
      </c>
      <c r="G122" s="2"/>
    </row>
    <row r="123" spans="1:7" x14ac:dyDescent="0.3">
      <c r="A123" s="1">
        <v>42523</v>
      </c>
      <c r="B123">
        <v>524.35</v>
      </c>
      <c r="C123" s="3">
        <f t="shared" si="2"/>
        <v>2.4221115343295407E-2</v>
      </c>
      <c r="D123" s="6">
        <f t="shared" si="3"/>
        <v>12.400000000000034</v>
      </c>
      <c r="G123" s="2"/>
    </row>
    <row r="124" spans="1:7" x14ac:dyDescent="0.3">
      <c r="A124" s="1">
        <v>42524</v>
      </c>
      <c r="B124">
        <v>542.65</v>
      </c>
      <c r="C124" s="3">
        <f t="shared" si="2"/>
        <v>3.4900352817774261E-2</v>
      </c>
      <c r="D124" s="6">
        <f t="shared" si="3"/>
        <v>18.299999999999955</v>
      </c>
      <c r="G124" s="2"/>
    </row>
    <row r="125" spans="1:7" x14ac:dyDescent="0.3">
      <c r="A125" s="1">
        <v>42527</v>
      </c>
      <c r="B125">
        <v>532.85</v>
      </c>
      <c r="C125" s="3">
        <f t="shared" si="2"/>
        <v>-1.8059522712613907E-2</v>
      </c>
      <c r="D125" s="6">
        <f t="shared" si="3"/>
        <v>-9.7999999999999545</v>
      </c>
      <c r="G125" s="2"/>
    </row>
    <row r="126" spans="1:7" x14ac:dyDescent="0.3">
      <c r="A126" s="1">
        <v>42528</v>
      </c>
      <c r="B126">
        <v>534.4</v>
      </c>
      <c r="C126" s="3">
        <f t="shared" si="2"/>
        <v>2.9088861780988129E-3</v>
      </c>
      <c r="D126" s="6">
        <f t="shared" si="3"/>
        <v>1.5499999999999545</v>
      </c>
      <c r="G126" s="2"/>
    </row>
    <row r="127" spans="1:7" x14ac:dyDescent="0.3">
      <c r="A127" s="1">
        <v>42529</v>
      </c>
      <c r="B127">
        <v>539</v>
      </c>
      <c r="C127" s="3">
        <f t="shared" si="2"/>
        <v>8.6077844311378549E-3</v>
      </c>
      <c r="D127" s="6">
        <f t="shared" si="3"/>
        <v>4.6000000000000227</v>
      </c>
      <c r="G127" s="2"/>
    </row>
    <row r="128" spans="1:7" x14ac:dyDescent="0.3">
      <c r="A128" s="1">
        <v>42530</v>
      </c>
      <c r="B128">
        <v>542.6</v>
      </c>
      <c r="C128" s="3">
        <f t="shared" si="2"/>
        <v>6.6790352504637607E-3</v>
      </c>
      <c r="D128" s="6">
        <f t="shared" si="3"/>
        <v>3.6000000000000227</v>
      </c>
      <c r="G128" s="2"/>
    </row>
    <row r="129" spans="1:7" x14ac:dyDescent="0.3">
      <c r="A129" s="1">
        <v>42531</v>
      </c>
      <c r="B129">
        <v>541.04999999999995</v>
      </c>
      <c r="C129" s="3">
        <f t="shared" si="2"/>
        <v>-2.8566162919279048E-3</v>
      </c>
      <c r="D129" s="6">
        <f t="shared" si="3"/>
        <v>-1.5500000000000682</v>
      </c>
      <c r="G129" s="2"/>
    </row>
    <row r="130" spans="1:7" x14ac:dyDescent="0.3">
      <c r="A130" s="1">
        <v>42534</v>
      </c>
      <c r="B130">
        <v>531.15</v>
      </c>
      <c r="C130" s="3">
        <f t="shared" si="2"/>
        <v>-1.8297754366509489E-2</v>
      </c>
      <c r="D130" s="6">
        <f t="shared" si="3"/>
        <v>-9.8999999999999773</v>
      </c>
      <c r="G130" s="2"/>
    </row>
    <row r="131" spans="1:7" x14ac:dyDescent="0.3">
      <c r="A131" s="1">
        <v>42535</v>
      </c>
      <c r="B131">
        <v>529.65</v>
      </c>
      <c r="C131" s="3">
        <f t="shared" si="2"/>
        <v>-2.8240609997175481E-3</v>
      </c>
      <c r="D131" s="6">
        <f t="shared" si="3"/>
        <v>-1.5</v>
      </c>
      <c r="G131" s="2"/>
    </row>
    <row r="132" spans="1:7" x14ac:dyDescent="0.3">
      <c r="A132" s="1">
        <v>42536</v>
      </c>
      <c r="B132">
        <v>528.79999999999995</v>
      </c>
      <c r="C132" s="3">
        <f t="shared" ref="C132:C195" si="4">B132/B131-1</f>
        <v>-1.6048333805344095E-3</v>
      </c>
      <c r="D132" s="6">
        <f t="shared" ref="D132:D195" si="5">B132-B131</f>
        <v>-0.85000000000002274</v>
      </c>
      <c r="G132" s="2"/>
    </row>
    <row r="133" spans="1:7" x14ac:dyDescent="0.3">
      <c r="A133" s="1">
        <v>42537</v>
      </c>
      <c r="B133">
        <v>523.45000000000005</v>
      </c>
      <c r="C133" s="3">
        <f t="shared" si="4"/>
        <v>-1.0117246596066387E-2</v>
      </c>
      <c r="D133" s="6">
        <f t="shared" si="5"/>
        <v>-5.3499999999999091</v>
      </c>
      <c r="G133" s="2"/>
    </row>
    <row r="134" spans="1:7" x14ac:dyDescent="0.3">
      <c r="A134" s="1">
        <v>42538</v>
      </c>
      <c r="B134">
        <v>526.9</v>
      </c>
      <c r="C134" s="3">
        <f t="shared" si="4"/>
        <v>6.5908873817936975E-3</v>
      </c>
      <c r="D134" s="6">
        <f t="shared" si="5"/>
        <v>3.4499999999999318</v>
      </c>
      <c r="G134" s="2"/>
    </row>
    <row r="135" spans="1:7" x14ac:dyDescent="0.3">
      <c r="A135" s="1">
        <v>42541</v>
      </c>
      <c r="B135">
        <v>522.45000000000005</v>
      </c>
      <c r="C135" s="3">
        <f t="shared" si="4"/>
        <v>-8.4456253558549133E-3</v>
      </c>
      <c r="D135" s="6">
        <f t="shared" si="5"/>
        <v>-4.4499999999999318</v>
      </c>
      <c r="G135" s="2"/>
    </row>
    <row r="136" spans="1:7" x14ac:dyDescent="0.3">
      <c r="A136" s="1">
        <v>42542</v>
      </c>
      <c r="B136">
        <v>517.4</v>
      </c>
      <c r="C136" s="3">
        <f t="shared" si="4"/>
        <v>-9.6659967461002472E-3</v>
      </c>
      <c r="D136" s="6">
        <f t="shared" si="5"/>
        <v>-5.0500000000000682</v>
      </c>
      <c r="G136" s="2"/>
    </row>
    <row r="137" spans="1:7" x14ac:dyDescent="0.3">
      <c r="A137" s="1">
        <v>42543</v>
      </c>
      <c r="B137">
        <v>516.20000000000005</v>
      </c>
      <c r="C137" s="3">
        <f t="shared" si="4"/>
        <v>-2.3192887514493776E-3</v>
      </c>
      <c r="D137" s="6">
        <f t="shared" si="5"/>
        <v>-1.1999999999999318</v>
      </c>
      <c r="G137" s="2"/>
    </row>
    <row r="138" spans="1:7" x14ac:dyDescent="0.3">
      <c r="A138" s="1">
        <v>42544</v>
      </c>
      <c r="B138">
        <v>526.4</v>
      </c>
      <c r="C138" s="3">
        <f t="shared" si="4"/>
        <v>1.9759783029833278E-2</v>
      </c>
      <c r="D138" s="6">
        <f t="shared" si="5"/>
        <v>10.199999999999932</v>
      </c>
      <c r="G138" s="2"/>
    </row>
    <row r="139" spans="1:7" x14ac:dyDescent="0.3">
      <c r="A139" s="1">
        <v>42545</v>
      </c>
      <c r="B139">
        <v>510.5</v>
      </c>
      <c r="C139" s="3">
        <f t="shared" si="4"/>
        <v>-3.0205167173252279E-2</v>
      </c>
      <c r="D139" s="6">
        <f t="shared" si="5"/>
        <v>-15.899999999999977</v>
      </c>
      <c r="G139" s="2"/>
    </row>
    <row r="140" spans="1:7" x14ac:dyDescent="0.3">
      <c r="A140" s="1">
        <v>42548</v>
      </c>
      <c r="B140">
        <v>514.45000000000005</v>
      </c>
      <c r="C140" s="3">
        <f t="shared" si="4"/>
        <v>7.7375122428993137E-3</v>
      </c>
      <c r="D140" s="6">
        <f t="shared" si="5"/>
        <v>3.9500000000000455</v>
      </c>
      <c r="G140" s="2"/>
    </row>
    <row r="141" spans="1:7" x14ac:dyDescent="0.3">
      <c r="A141" s="1">
        <v>42549</v>
      </c>
      <c r="B141">
        <v>514</v>
      </c>
      <c r="C141" s="3">
        <f t="shared" si="4"/>
        <v>-8.7472057537185677E-4</v>
      </c>
      <c r="D141" s="6">
        <f t="shared" si="5"/>
        <v>-0.45000000000004547</v>
      </c>
      <c r="G141" s="2"/>
    </row>
    <row r="142" spans="1:7" x14ac:dyDescent="0.3">
      <c r="A142" s="1">
        <v>42550</v>
      </c>
      <c r="B142">
        <v>517.85</v>
      </c>
      <c r="C142" s="3">
        <f t="shared" si="4"/>
        <v>7.4902723735408294E-3</v>
      </c>
      <c r="D142" s="6">
        <f t="shared" si="5"/>
        <v>3.8500000000000227</v>
      </c>
      <c r="G142" s="2"/>
    </row>
    <row r="143" spans="1:7" x14ac:dyDescent="0.3">
      <c r="A143" s="1">
        <v>42551</v>
      </c>
      <c r="B143">
        <v>533.5</v>
      </c>
      <c r="C143" s="3">
        <f t="shared" si="4"/>
        <v>3.0221106498020678E-2</v>
      </c>
      <c r="D143" s="6">
        <f t="shared" si="5"/>
        <v>15.649999999999977</v>
      </c>
      <c r="G143" s="2"/>
    </row>
    <row r="144" spans="1:7" x14ac:dyDescent="0.3">
      <c r="A144" s="1">
        <v>42552</v>
      </c>
      <c r="B144">
        <v>542.9</v>
      </c>
      <c r="C144" s="3">
        <f t="shared" si="4"/>
        <v>1.761949390815376E-2</v>
      </c>
      <c r="D144" s="6">
        <f t="shared" si="5"/>
        <v>9.3999999999999773</v>
      </c>
      <c r="G144" s="2"/>
    </row>
    <row r="145" spans="1:7" x14ac:dyDescent="0.3">
      <c r="A145" s="1">
        <v>42555</v>
      </c>
      <c r="B145">
        <v>543.85</v>
      </c>
      <c r="C145" s="3">
        <f t="shared" si="4"/>
        <v>1.749861853011625E-3</v>
      </c>
      <c r="D145" s="6">
        <f t="shared" si="5"/>
        <v>0.95000000000004547</v>
      </c>
      <c r="G145" s="2"/>
    </row>
    <row r="146" spans="1:7" x14ac:dyDescent="0.3">
      <c r="A146" s="1">
        <v>42556</v>
      </c>
      <c r="B146">
        <v>539.70000000000005</v>
      </c>
      <c r="C146" s="3">
        <f t="shared" si="4"/>
        <v>-7.6307805461064415E-3</v>
      </c>
      <c r="D146" s="6">
        <f t="shared" si="5"/>
        <v>-4.1499999999999773</v>
      </c>
      <c r="G146" s="2"/>
    </row>
    <row r="147" spans="1:7" x14ac:dyDescent="0.3">
      <c r="A147" s="1">
        <v>42558</v>
      </c>
      <c r="B147">
        <v>542.25</v>
      </c>
      <c r="C147" s="3">
        <f t="shared" si="4"/>
        <v>4.7248471372984824E-3</v>
      </c>
      <c r="D147" s="6">
        <f t="shared" si="5"/>
        <v>2.5499999999999545</v>
      </c>
      <c r="G147" s="2"/>
    </row>
    <row r="148" spans="1:7" x14ac:dyDescent="0.3">
      <c r="A148" s="1">
        <v>42559</v>
      </c>
      <c r="B148">
        <v>546.45000000000005</v>
      </c>
      <c r="C148" s="3">
        <f t="shared" si="4"/>
        <v>7.7455048409407201E-3</v>
      </c>
      <c r="D148" s="6">
        <f t="shared" si="5"/>
        <v>4.2000000000000455</v>
      </c>
      <c r="G148" s="2"/>
    </row>
    <row r="149" spans="1:7" x14ac:dyDescent="0.3">
      <c r="A149" s="1">
        <v>42562</v>
      </c>
      <c r="B149">
        <v>544.4</v>
      </c>
      <c r="C149" s="3">
        <f t="shared" si="4"/>
        <v>-3.7514868697960946E-3</v>
      </c>
      <c r="D149" s="6">
        <f t="shared" si="5"/>
        <v>-2.0500000000000682</v>
      </c>
      <c r="G149" s="2"/>
    </row>
    <row r="150" spans="1:7" x14ac:dyDescent="0.3">
      <c r="A150" s="1">
        <v>42563</v>
      </c>
      <c r="B150">
        <v>561</v>
      </c>
      <c r="C150" s="3">
        <f t="shared" si="4"/>
        <v>3.049228508449664E-2</v>
      </c>
      <c r="D150" s="6">
        <f t="shared" si="5"/>
        <v>16.600000000000023</v>
      </c>
      <c r="G150" s="2"/>
    </row>
    <row r="151" spans="1:7" x14ac:dyDescent="0.3">
      <c r="A151" s="1">
        <v>42564</v>
      </c>
      <c r="B151">
        <v>556.85</v>
      </c>
      <c r="C151" s="3">
        <f t="shared" si="4"/>
        <v>-7.3975044563279191E-3</v>
      </c>
      <c r="D151" s="6">
        <f t="shared" si="5"/>
        <v>-4.1499999999999773</v>
      </c>
      <c r="G151" s="2"/>
    </row>
    <row r="152" spans="1:7" x14ac:dyDescent="0.3">
      <c r="A152" s="1">
        <v>42565</v>
      </c>
      <c r="B152">
        <v>560.25</v>
      </c>
      <c r="C152" s="3">
        <f t="shared" si="4"/>
        <v>6.1057735476339747E-3</v>
      </c>
      <c r="D152" s="6">
        <f t="shared" si="5"/>
        <v>3.3999999999999773</v>
      </c>
      <c r="G152" s="2"/>
    </row>
    <row r="153" spans="1:7" x14ac:dyDescent="0.3">
      <c r="A153" s="1">
        <v>42566</v>
      </c>
      <c r="B153">
        <v>565.04999999999995</v>
      </c>
      <c r="C153" s="3">
        <f t="shared" si="4"/>
        <v>8.5676037483266576E-3</v>
      </c>
      <c r="D153" s="6">
        <f t="shared" si="5"/>
        <v>4.7999999999999545</v>
      </c>
      <c r="G153" s="2"/>
    </row>
    <row r="154" spans="1:7" x14ac:dyDescent="0.3">
      <c r="A154" s="1">
        <v>42569</v>
      </c>
      <c r="B154">
        <v>571</v>
      </c>
      <c r="C154" s="3">
        <f t="shared" si="4"/>
        <v>1.053004158923998E-2</v>
      </c>
      <c r="D154" s="6">
        <f t="shared" si="5"/>
        <v>5.9500000000000455</v>
      </c>
      <c r="G154" s="2"/>
    </row>
    <row r="155" spans="1:7" x14ac:dyDescent="0.3">
      <c r="A155" s="1">
        <v>42570</v>
      </c>
      <c r="B155">
        <v>565.45000000000005</v>
      </c>
      <c r="C155" s="3">
        <f t="shared" si="4"/>
        <v>-9.7197898423817541E-3</v>
      </c>
      <c r="D155" s="6">
        <f t="shared" si="5"/>
        <v>-5.5499999999999545</v>
      </c>
      <c r="G155" s="2"/>
    </row>
    <row r="156" spans="1:7" x14ac:dyDescent="0.3">
      <c r="A156" s="1">
        <v>42571</v>
      </c>
      <c r="B156">
        <v>558.25</v>
      </c>
      <c r="C156" s="3">
        <f t="shared" si="4"/>
        <v>-1.2733221328145805E-2</v>
      </c>
      <c r="D156" s="6">
        <f t="shared" si="5"/>
        <v>-7.2000000000000455</v>
      </c>
      <c r="G156" s="2"/>
    </row>
    <row r="157" spans="1:7" x14ac:dyDescent="0.3">
      <c r="A157" s="1">
        <v>42572</v>
      </c>
      <c r="B157">
        <v>538.04999999999995</v>
      </c>
      <c r="C157" s="3">
        <f t="shared" si="4"/>
        <v>-3.6184505150022472E-2</v>
      </c>
      <c r="D157" s="6">
        <f t="shared" si="5"/>
        <v>-20.200000000000045</v>
      </c>
      <c r="G157" s="2"/>
    </row>
    <row r="158" spans="1:7" x14ac:dyDescent="0.3">
      <c r="A158" s="1">
        <v>42573</v>
      </c>
      <c r="B158">
        <v>537.70000000000005</v>
      </c>
      <c r="C158" s="3">
        <f t="shared" si="4"/>
        <v>-6.5049716569076654E-4</v>
      </c>
      <c r="D158" s="6">
        <f t="shared" si="5"/>
        <v>-0.34999999999990905</v>
      </c>
      <c r="G158" s="2"/>
    </row>
    <row r="159" spans="1:7" x14ac:dyDescent="0.3">
      <c r="A159" s="1">
        <v>42576</v>
      </c>
      <c r="B159">
        <v>538.1</v>
      </c>
      <c r="C159" s="3">
        <f t="shared" si="4"/>
        <v>7.4390924307232709E-4</v>
      </c>
      <c r="D159" s="6">
        <f t="shared" si="5"/>
        <v>0.39999999999997726</v>
      </c>
      <c r="G159" s="2"/>
    </row>
    <row r="160" spans="1:7" x14ac:dyDescent="0.3">
      <c r="A160" s="1">
        <v>42577</v>
      </c>
      <c r="B160">
        <v>553.79999999999995</v>
      </c>
      <c r="C160" s="3">
        <f t="shared" si="4"/>
        <v>2.9176732949265816E-2</v>
      </c>
      <c r="D160" s="6">
        <f t="shared" si="5"/>
        <v>15.699999999999932</v>
      </c>
      <c r="G160" s="2"/>
    </row>
    <row r="161" spans="1:7" x14ac:dyDescent="0.3">
      <c r="A161" s="1">
        <v>42578</v>
      </c>
      <c r="B161">
        <v>548.85</v>
      </c>
      <c r="C161" s="3">
        <f t="shared" si="4"/>
        <v>-8.9382448537377313E-3</v>
      </c>
      <c r="D161" s="6">
        <f t="shared" si="5"/>
        <v>-4.9499999999999318</v>
      </c>
      <c r="G161" s="2"/>
    </row>
    <row r="162" spans="1:7" x14ac:dyDescent="0.3">
      <c r="A162" s="1">
        <v>42579</v>
      </c>
      <c r="B162">
        <v>543.85</v>
      </c>
      <c r="C162" s="3">
        <f t="shared" si="4"/>
        <v>-9.1099571832012893E-3</v>
      </c>
      <c r="D162" s="6">
        <f t="shared" si="5"/>
        <v>-5</v>
      </c>
      <c r="G162" s="2"/>
    </row>
    <row r="163" spans="1:7" x14ac:dyDescent="0.3">
      <c r="A163" s="1">
        <v>42580</v>
      </c>
      <c r="B163">
        <v>546.15</v>
      </c>
      <c r="C163" s="3">
        <f t="shared" si="4"/>
        <v>4.2291072906130989E-3</v>
      </c>
      <c r="D163" s="6">
        <f t="shared" si="5"/>
        <v>2.2999999999999545</v>
      </c>
      <c r="G163" s="2"/>
    </row>
    <row r="164" spans="1:7" x14ac:dyDescent="0.3">
      <c r="A164" s="1">
        <v>42583</v>
      </c>
      <c r="B164">
        <v>550.54999999999995</v>
      </c>
      <c r="C164" s="3">
        <f t="shared" si="4"/>
        <v>8.0563947633434108E-3</v>
      </c>
      <c r="D164" s="6">
        <f t="shared" si="5"/>
        <v>4.3999999999999773</v>
      </c>
      <c r="G164" s="2"/>
    </row>
    <row r="165" spans="1:7" x14ac:dyDescent="0.3">
      <c r="A165" s="1">
        <v>42584</v>
      </c>
      <c r="B165">
        <v>549.65</v>
      </c>
      <c r="C165" s="3">
        <f t="shared" si="4"/>
        <v>-1.6347289074560845E-3</v>
      </c>
      <c r="D165" s="6">
        <f t="shared" si="5"/>
        <v>-0.89999999999997726</v>
      </c>
      <c r="G165" s="2"/>
    </row>
    <row r="166" spans="1:7" x14ac:dyDescent="0.3">
      <c r="A166" s="1">
        <v>42585</v>
      </c>
      <c r="B166">
        <v>549.35</v>
      </c>
      <c r="C166" s="3">
        <f t="shared" si="4"/>
        <v>-5.4580187391972679E-4</v>
      </c>
      <c r="D166" s="6">
        <f t="shared" si="5"/>
        <v>-0.29999999999995453</v>
      </c>
      <c r="G166" s="2"/>
    </row>
    <row r="167" spans="1:7" x14ac:dyDescent="0.3">
      <c r="A167" s="1">
        <v>42586</v>
      </c>
      <c r="B167">
        <v>547.5</v>
      </c>
      <c r="C167" s="3">
        <f t="shared" si="4"/>
        <v>-3.367616273778129E-3</v>
      </c>
      <c r="D167" s="6">
        <f t="shared" si="5"/>
        <v>-1.8500000000000227</v>
      </c>
      <c r="G167" s="2"/>
    </row>
    <row r="168" spans="1:7" x14ac:dyDescent="0.3">
      <c r="A168" s="1">
        <v>42587</v>
      </c>
      <c r="B168">
        <v>567.25</v>
      </c>
      <c r="C168" s="3">
        <f t="shared" si="4"/>
        <v>3.6073059360730575E-2</v>
      </c>
      <c r="D168" s="6">
        <f t="shared" si="5"/>
        <v>19.75</v>
      </c>
      <c r="G168" s="2"/>
    </row>
    <row r="169" spans="1:7" x14ac:dyDescent="0.3">
      <c r="A169" s="1">
        <v>42590</v>
      </c>
      <c r="B169">
        <v>571.15</v>
      </c>
      <c r="C169" s="3">
        <f t="shared" si="4"/>
        <v>6.8752754517407144E-3</v>
      </c>
      <c r="D169" s="6">
        <f t="shared" si="5"/>
        <v>3.8999999999999773</v>
      </c>
      <c r="G169" s="2"/>
    </row>
    <row r="170" spans="1:7" x14ac:dyDescent="0.3">
      <c r="A170" s="1">
        <v>42591</v>
      </c>
      <c r="B170">
        <v>574.1</v>
      </c>
      <c r="C170" s="3">
        <f t="shared" si="4"/>
        <v>5.1650179462487955E-3</v>
      </c>
      <c r="D170" s="6">
        <f t="shared" si="5"/>
        <v>2.9500000000000455</v>
      </c>
      <c r="G170" s="2"/>
    </row>
    <row r="171" spans="1:7" x14ac:dyDescent="0.3">
      <c r="A171" s="1">
        <v>42592</v>
      </c>
      <c r="B171">
        <v>567.9</v>
      </c>
      <c r="C171" s="3">
        <f t="shared" si="4"/>
        <v>-1.0799512280090684E-2</v>
      </c>
      <c r="D171" s="6">
        <f t="shared" si="5"/>
        <v>-6.2000000000000455</v>
      </c>
      <c r="G171" s="2"/>
    </row>
    <row r="172" spans="1:7" x14ac:dyDescent="0.3">
      <c r="A172" s="1">
        <v>42593</v>
      </c>
      <c r="B172">
        <v>569.75</v>
      </c>
      <c r="C172" s="3">
        <f t="shared" si="4"/>
        <v>3.2576157774255599E-3</v>
      </c>
      <c r="D172" s="6">
        <f t="shared" si="5"/>
        <v>1.8500000000000227</v>
      </c>
      <c r="G172" s="2"/>
    </row>
    <row r="173" spans="1:7" x14ac:dyDescent="0.3">
      <c r="A173" s="1">
        <v>42594</v>
      </c>
      <c r="B173">
        <v>591</v>
      </c>
      <c r="C173" s="3">
        <f t="shared" si="4"/>
        <v>3.7297060114085179E-2</v>
      </c>
      <c r="D173" s="6">
        <f t="shared" si="5"/>
        <v>21.25</v>
      </c>
      <c r="G173" s="2"/>
    </row>
    <row r="174" spans="1:7" x14ac:dyDescent="0.3">
      <c r="A174" s="1">
        <v>42598</v>
      </c>
      <c r="B174">
        <v>583.29999999999995</v>
      </c>
      <c r="C174" s="3">
        <f t="shared" si="4"/>
        <v>-1.3028764805414594E-2</v>
      </c>
      <c r="D174" s="6">
        <f t="shared" si="5"/>
        <v>-7.7000000000000455</v>
      </c>
      <c r="G174" s="2"/>
    </row>
    <row r="175" spans="1:7" x14ac:dyDescent="0.3">
      <c r="A175" s="1">
        <v>42599</v>
      </c>
      <c r="B175">
        <v>589.5</v>
      </c>
      <c r="C175" s="3">
        <f t="shared" si="4"/>
        <v>1.0629178810217743E-2</v>
      </c>
      <c r="D175" s="6">
        <f t="shared" si="5"/>
        <v>6.2000000000000455</v>
      </c>
      <c r="G175" s="2"/>
    </row>
    <row r="176" spans="1:7" x14ac:dyDescent="0.3">
      <c r="A176" s="1">
        <v>42600</v>
      </c>
      <c r="B176">
        <v>593.15</v>
      </c>
      <c r="C176" s="3">
        <f t="shared" si="4"/>
        <v>6.1916878710770451E-3</v>
      </c>
      <c r="D176" s="6">
        <f t="shared" si="5"/>
        <v>3.6499999999999773</v>
      </c>
      <c r="G176" s="2"/>
    </row>
    <row r="177" spans="1:7" x14ac:dyDescent="0.3">
      <c r="A177" s="1">
        <v>42601</v>
      </c>
      <c r="B177">
        <v>588.54999999999995</v>
      </c>
      <c r="C177" s="3">
        <f t="shared" si="4"/>
        <v>-7.7552052600523558E-3</v>
      </c>
      <c r="D177" s="6">
        <f t="shared" si="5"/>
        <v>-4.6000000000000227</v>
      </c>
      <c r="G177" s="2"/>
    </row>
    <row r="178" spans="1:7" x14ac:dyDescent="0.3">
      <c r="A178" s="1">
        <v>42604</v>
      </c>
      <c r="B178">
        <v>580.25</v>
      </c>
      <c r="C178" s="3">
        <f t="shared" si="4"/>
        <v>-1.4102455186475127E-2</v>
      </c>
      <c r="D178" s="6">
        <f t="shared" si="5"/>
        <v>-8.2999999999999545</v>
      </c>
      <c r="G178" s="2"/>
    </row>
    <row r="179" spans="1:7" x14ac:dyDescent="0.3">
      <c r="A179" s="1">
        <v>42605</v>
      </c>
      <c r="B179">
        <v>582.5</v>
      </c>
      <c r="C179" s="3">
        <f t="shared" si="4"/>
        <v>3.8776389487289453E-3</v>
      </c>
      <c r="D179" s="6">
        <f t="shared" si="5"/>
        <v>2.25</v>
      </c>
      <c r="G179" s="2"/>
    </row>
    <row r="180" spans="1:7" x14ac:dyDescent="0.3">
      <c r="A180" s="1">
        <v>42606</v>
      </c>
      <c r="B180">
        <v>583.4</v>
      </c>
      <c r="C180" s="3">
        <f t="shared" si="4"/>
        <v>1.5450643776824258E-3</v>
      </c>
      <c r="D180" s="6">
        <f t="shared" si="5"/>
        <v>0.89999999999997726</v>
      </c>
      <c r="G180" s="2"/>
    </row>
    <row r="181" spans="1:7" x14ac:dyDescent="0.3">
      <c r="A181" s="1">
        <v>42607</v>
      </c>
      <c r="B181">
        <v>586.54999999999995</v>
      </c>
      <c r="C181" s="3">
        <f t="shared" si="4"/>
        <v>5.399382927665286E-3</v>
      </c>
      <c r="D181" s="6">
        <f t="shared" si="5"/>
        <v>3.1499999999999773</v>
      </c>
      <c r="G181" s="2"/>
    </row>
    <row r="182" spans="1:7" x14ac:dyDescent="0.3">
      <c r="A182" s="1">
        <v>42608</v>
      </c>
      <c r="B182">
        <v>586.4</v>
      </c>
      <c r="C182" s="3">
        <f t="shared" si="4"/>
        <v>-2.5573267411127532E-4</v>
      </c>
      <c r="D182" s="6">
        <f t="shared" si="5"/>
        <v>-0.14999999999997726</v>
      </c>
      <c r="G182" s="2"/>
    </row>
    <row r="183" spans="1:7" x14ac:dyDescent="0.3">
      <c r="A183" s="1">
        <v>42611</v>
      </c>
      <c r="B183">
        <v>589.15</v>
      </c>
      <c r="C183" s="3">
        <f t="shared" si="4"/>
        <v>4.6896316507503144E-3</v>
      </c>
      <c r="D183" s="6">
        <f t="shared" si="5"/>
        <v>2.75</v>
      </c>
      <c r="G183" s="2"/>
    </row>
    <row r="184" spans="1:7" x14ac:dyDescent="0.3">
      <c r="A184" s="1">
        <v>42612</v>
      </c>
      <c r="B184">
        <v>591.15</v>
      </c>
      <c r="C184" s="3">
        <f t="shared" si="4"/>
        <v>3.3947212085208012E-3</v>
      </c>
      <c r="D184" s="6">
        <f t="shared" si="5"/>
        <v>2</v>
      </c>
      <c r="G184" s="2"/>
    </row>
    <row r="185" spans="1:7" x14ac:dyDescent="0.3">
      <c r="A185" s="1">
        <v>42613</v>
      </c>
      <c r="B185">
        <v>596.85</v>
      </c>
      <c r="C185" s="3">
        <f t="shared" si="4"/>
        <v>9.642222786095056E-3</v>
      </c>
      <c r="D185" s="6">
        <f t="shared" si="5"/>
        <v>5.7000000000000455</v>
      </c>
      <c r="G185" s="2"/>
    </row>
    <row r="186" spans="1:7" x14ac:dyDescent="0.3">
      <c r="A186" s="1">
        <v>42614</v>
      </c>
      <c r="B186">
        <v>596.65</v>
      </c>
      <c r="C186" s="3">
        <f t="shared" si="4"/>
        <v>-3.3509256932240383E-4</v>
      </c>
      <c r="D186" s="6">
        <f t="shared" si="5"/>
        <v>-0.20000000000004547</v>
      </c>
      <c r="G186" s="2"/>
    </row>
    <row r="187" spans="1:7" x14ac:dyDescent="0.3">
      <c r="A187" s="1">
        <v>42615</v>
      </c>
      <c r="B187">
        <v>599.20000000000005</v>
      </c>
      <c r="C187" s="3">
        <f t="shared" si="4"/>
        <v>4.273862398391115E-3</v>
      </c>
      <c r="D187" s="6">
        <f t="shared" si="5"/>
        <v>2.5500000000000682</v>
      </c>
      <c r="G187" s="2"/>
    </row>
    <row r="188" spans="1:7" x14ac:dyDescent="0.3">
      <c r="A188" s="1">
        <v>42619</v>
      </c>
      <c r="B188">
        <v>635.9</v>
      </c>
      <c r="C188" s="3">
        <f t="shared" si="4"/>
        <v>6.1248331108143983E-2</v>
      </c>
      <c r="D188" s="6">
        <f t="shared" si="5"/>
        <v>36.699999999999932</v>
      </c>
      <c r="G188" s="2"/>
    </row>
    <row r="189" spans="1:7" x14ac:dyDescent="0.3">
      <c r="A189" s="1">
        <v>42620</v>
      </c>
      <c r="B189">
        <v>625.1</v>
      </c>
      <c r="C189" s="3">
        <f t="shared" si="4"/>
        <v>-1.6983802484667354E-2</v>
      </c>
      <c r="D189" s="6">
        <f t="shared" si="5"/>
        <v>-10.799999999999955</v>
      </c>
      <c r="G189" s="2"/>
    </row>
    <row r="190" spans="1:7" x14ac:dyDescent="0.3">
      <c r="A190" s="1">
        <v>42621</v>
      </c>
      <c r="B190">
        <v>629.35</v>
      </c>
      <c r="C190" s="3">
        <f t="shared" si="4"/>
        <v>6.7989121740521519E-3</v>
      </c>
      <c r="D190" s="6">
        <f t="shared" si="5"/>
        <v>4.25</v>
      </c>
      <c r="G190" s="2"/>
    </row>
    <row r="191" spans="1:7" x14ac:dyDescent="0.3">
      <c r="A191" s="1">
        <v>42622</v>
      </c>
      <c r="B191">
        <v>613.1</v>
      </c>
      <c r="C191" s="3">
        <f t="shared" si="4"/>
        <v>-2.582029077619763E-2</v>
      </c>
      <c r="D191" s="6">
        <f t="shared" si="5"/>
        <v>-16.25</v>
      </c>
      <c r="G191" s="2"/>
    </row>
    <row r="192" spans="1:7" x14ac:dyDescent="0.3">
      <c r="A192" s="1">
        <v>42625</v>
      </c>
      <c r="B192">
        <v>592.1</v>
      </c>
      <c r="C192" s="3">
        <f t="shared" si="4"/>
        <v>-3.4252161148262905E-2</v>
      </c>
      <c r="D192" s="6">
        <f t="shared" si="5"/>
        <v>-21</v>
      </c>
      <c r="G192" s="2"/>
    </row>
    <row r="193" spans="1:7" x14ac:dyDescent="0.3">
      <c r="A193" s="1">
        <v>42627</v>
      </c>
      <c r="B193">
        <v>601.79999999999995</v>
      </c>
      <c r="C193" s="3">
        <f t="shared" si="4"/>
        <v>1.6382367843269519E-2</v>
      </c>
      <c r="D193" s="6">
        <f t="shared" si="5"/>
        <v>9.6999999999999318</v>
      </c>
      <c r="G193" s="2"/>
    </row>
    <row r="194" spans="1:7" x14ac:dyDescent="0.3">
      <c r="A194" s="1">
        <v>42628</v>
      </c>
      <c r="B194">
        <v>588.75</v>
      </c>
      <c r="C194" s="3">
        <f t="shared" si="4"/>
        <v>-2.1684945164506364E-2</v>
      </c>
      <c r="D194" s="6">
        <f t="shared" si="5"/>
        <v>-13.049999999999955</v>
      </c>
      <c r="G194" s="2"/>
    </row>
    <row r="195" spans="1:7" x14ac:dyDescent="0.3">
      <c r="A195" s="1">
        <v>42629</v>
      </c>
      <c r="B195">
        <v>602.20000000000005</v>
      </c>
      <c r="C195" s="3">
        <f t="shared" si="4"/>
        <v>2.2845010615711425E-2</v>
      </c>
      <c r="D195" s="6">
        <f t="shared" si="5"/>
        <v>13.450000000000045</v>
      </c>
      <c r="G195" s="2"/>
    </row>
    <row r="196" spans="1:7" x14ac:dyDescent="0.3">
      <c r="A196" s="1">
        <v>42632</v>
      </c>
      <c r="B196">
        <v>594.35</v>
      </c>
      <c r="C196" s="3">
        <f t="shared" ref="C196:C259" si="6">B196/B195-1</f>
        <v>-1.3035536366655665E-2</v>
      </c>
      <c r="D196" s="6">
        <f t="shared" ref="D196:D259" si="7">B196-B195</f>
        <v>-7.8500000000000227</v>
      </c>
      <c r="G196" s="2"/>
    </row>
    <row r="197" spans="1:7" x14ac:dyDescent="0.3">
      <c r="A197" s="1">
        <v>42633</v>
      </c>
      <c r="B197">
        <v>592.95000000000005</v>
      </c>
      <c r="C197" s="3">
        <f t="shared" si="6"/>
        <v>-2.3555144275257955E-3</v>
      </c>
      <c r="D197" s="6">
        <f t="shared" si="7"/>
        <v>-1.3999999999999773</v>
      </c>
      <c r="G197" s="2"/>
    </row>
    <row r="198" spans="1:7" x14ac:dyDescent="0.3">
      <c r="A198" s="1">
        <v>42634</v>
      </c>
      <c r="B198">
        <v>598.9</v>
      </c>
      <c r="C198" s="3">
        <f t="shared" si="6"/>
        <v>1.0034572898220739E-2</v>
      </c>
      <c r="D198" s="6">
        <f t="shared" si="7"/>
        <v>5.9499999999999318</v>
      </c>
      <c r="G198" s="2"/>
    </row>
    <row r="199" spans="1:7" x14ac:dyDescent="0.3">
      <c r="A199" s="1">
        <v>42635</v>
      </c>
      <c r="B199">
        <v>591.79999999999995</v>
      </c>
      <c r="C199" s="3">
        <f t="shared" si="6"/>
        <v>-1.1855067623977367E-2</v>
      </c>
      <c r="D199" s="6">
        <f t="shared" si="7"/>
        <v>-7.1000000000000227</v>
      </c>
      <c r="G199" s="2"/>
    </row>
    <row r="200" spans="1:7" x14ac:dyDescent="0.3">
      <c r="A200" s="1">
        <v>42636</v>
      </c>
      <c r="B200">
        <v>557.45000000000005</v>
      </c>
      <c r="C200" s="3">
        <f t="shared" si="6"/>
        <v>-5.8043257857384067E-2</v>
      </c>
      <c r="D200" s="6">
        <f t="shared" si="7"/>
        <v>-34.349999999999909</v>
      </c>
      <c r="G200" s="2"/>
    </row>
    <row r="201" spans="1:7" x14ac:dyDescent="0.3">
      <c r="A201" s="1">
        <v>42639</v>
      </c>
      <c r="B201">
        <v>547.4</v>
      </c>
      <c r="C201" s="3">
        <f t="shared" si="6"/>
        <v>-1.8028522737465358E-2</v>
      </c>
      <c r="D201" s="6">
        <f t="shared" si="7"/>
        <v>-10.050000000000068</v>
      </c>
      <c r="G201" s="2"/>
    </row>
    <row r="202" spans="1:7" x14ac:dyDescent="0.3">
      <c r="A202" s="1">
        <v>42640</v>
      </c>
      <c r="B202">
        <v>541</v>
      </c>
      <c r="C202" s="3">
        <f t="shared" si="6"/>
        <v>-1.1691633175009097E-2</v>
      </c>
      <c r="D202" s="6">
        <f t="shared" si="7"/>
        <v>-6.3999999999999773</v>
      </c>
      <c r="G202" s="2"/>
    </row>
    <row r="203" spans="1:7" x14ac:dyDescent="0.3">
      <c r="A203" s="1">
        <v>42641</v>
      </c>
      <c r="B203">
        <v>549.1</v>
      </c>
      <c r="C203" s="3">
        <f t="shared" si="6"/>
        <v>1.4972273567467775E-2</v>
      </c>
      <c r="D203" s="6">
        <f t="shared" si="7"/>
        <v>8.1000000000000227</v>
      </c>
      <c r="G203" s="2"/>
    </row>
    <row r="204" spans="1:7" x14ac:dyDescent="0.3">
      <c r="A204" s="1">
        <v>42642</v>
      </c>
      <c r="B204">
        <v>539.29999999999995</v>
      </c>
      <c r="C204" s="3">
        <f t="shared" si="6"/>
        <v>-1.7847386632671713E-2</v>
      </c>
      <c r="D204" s="6">
        <f t="shared" si="7"/>
        <v>-9.8000000000000682</v>
      </c>
      <c r="G204" s="2"/>
    </row>
    <row r="205" spans="1:7" x14ac:dyDescent="0.3">
      <c r="A205" s="1">
        <v>42643</v>
      </c>
      <c r="B205">
        <v>541.35</v>
      </c>
      <c r="C205" s="3">
        <f t="shared" si="6"/>
        <v>3.8012238086408967E-3</v>
      </c>
      <c r="D205" s="6">
        <f t="shared" si="7"/>
        <v>2.0500000000000682</v>
      </c>
      <c r="G205" s="2"/>
    </row>
    <row r="206" spans="1:7" x14ac:dyDescent="0.3">
      <c r="A206" s="1">
        <v>42646</v>
      </c>
      <c r="B206">
        <v>550.9</v>
      </c>
      <c r="C206" s="3">
        <f t="shared" si="6"/>
        <v>1.7641082478987657E-2</v>
      </c>
      <c r="D206" s="6">
        <f t="shared" si="7"/>
        <v>9.5499999999999545</v>
      </c>
      <c r="G206" s="2"/>
    </row>
    <row r="207" spans="1:7" x14ac:dyDescent="0.3">
      <c r="A207" s="1">
        <v>42647</v>
      </c>
      <c r="B207">
        <v>546.6</v>
      </c>
      <c r="C207" s="3">
        <f t="shared" si="6"/>
        <v>-7.8054093301869187E-3</v>
      </c>
      <c r="D207" s="6">
        <f t="shared" si="7"/>
        <v>-4.2999999999999545</v>
      </c>
      <c r="G207" s="2"/>
    </row>
    <row r="208" spans="1:7" x14ac:dyDescent="0.3">
      <c r="A208" s="1">
        <v>42648</v>
      </c>
      <c r="B208">
        <v>535.70000000000005</v>
      </c>
      <c r="C208" s="3">
        <f t="shared" si="6"/>
        <v>-1.9941456275155423E-2</v>
      </c>
      <c r="D208" s="6">
        <f t="shared" si="7"/>
        <v>-10.899999999999977</v>
      </c>
      <c r="G208" s="2"/>
    </row>
    <row r="209" spans="1:7" x14ac:dyDescent="0.3">
      <c r="A209" s="1">
        <v>42649</v>
      </c>
      <c r="B209">
        <v>530.79999999999995</v>
      </c>
      <c r="C209" s="3">
        <f t="shared" si="6"/>
        <v>-9.1469105842824083E-3</v>
      </c>
      <c r="D209" s="6">
        <f t="shared" si="7"/>
        <v>-4.9000000000000909</v>
      </c>
      <c r="G209" s="2"/>
    </row>
    <row r="210" spans="1:7" x14ac:dyDescent="0.3">
      <c r="A210" s="1">
        <v>42650</v>
      </c>
      <c r="B210">
        <v>533.85</v>
      </c>
      <c r="C210" s="3">
        <f t="shared" si="6"/>
        <v>5.7460437076113369E-3</v>
      </c>
      <c r="D210" s="6">
        <f t="shared" si="7"/>
        <v>3.0500000000000682</v>
      </c>
      <c r="G210" s="2"/>
    </row>
    <row r="211" spans="1:7" x14ac:dyDescent="0.3">
      <c r="A211" s="1">
        <v>42653</v>
      </c>
      <c r="B211">
        <v>531.54999999999995</v>
      </c>
      <c r="C211" s="3">
        <f t="shared" si="6"/>
        <v>-4.3083263088884438E-3</v>
      </c>
      <c r="D211" s="6">
        <f t="shared" si="7"/>
        <v>-2.3000000000000682</v>
      </c>
      <c r="G211" s="2"/>
    </row>
    <row r="212" spans="1:7" x14ac:dyDescent="0.3">
      <c r="A212" s="1">
        <v>42656</v>
      </c>
      <c r="B212">
        <v>518.79999999999995</v>
      </c>
      <c r="C212" s="3">
        <f t="shared" si="6"/>
        <v>-2.3986454707929594E-2</v>
      </c>
      <c r="D212" s="6">
        <f t="shared" si="7"/>
        <v>-12.75</v>
      </c>
      <c r="G212" s="2"/>
    </row>
    <row r="213" spans="1:7" x14ac:dyDescent="0.3">
      <c r="A213" s="1">
        <v>42657</v>
      </c>
      <c r="B213">
        <v>520.65</v>
      </c>
      <c r="C213" s="3">
        <f t="shared" si="6"/>
        <v>3.5659213569776416E-3</v>
      </c>
      <c r="D213" s="6">
        <f t="shared" si="7"/>
        <v>1.8500000000000227</v>
      </c>
      <c r="G213" s="2"/>
    </row>
    <row r="214" spans="1:7" x14ac:dyDescent="0.3">
      <c r="A214" s="1">
        <v>42660</v>
      </c>
      <c r="B214">
        <v>519</v>
      </c>
      <c r="C214" s="3">
        <f t="shared" si="6"/>
        <v>-3.1691155286660555E-3</v>
      </c>
      <c r="D214" s="6">
        <f t="shared" si="7"/>
        <v>-1.6499999999999773</v>
      </c>
      <c r="G214" s="2"/>
    </row>
    <row r="215" spans="1:7" x14ac:dyDescent="0.3">
      <c r="A215" s="1">
        <v>42661</v>
      </c>
      <c r="B215">
        <v>532.45000000000005</v>
      </c>
      <c r="C215" s="3">
        <f t="shared" si="6"/>
        <v>2.5915221579961623E-2</v>
      </c>
      <c r="D215" s="6">
        <f t="shared" si="7"/>
        <v>13.450000000000045</v>
      </c>
      <c r="G215" s="2"/>
    </row>
    <row r="216" spans="1:7" x14ac:dyDescent="0.3">
      <c r="A216" s="1">
        <v>42662</v>
      </c>
      <c r="B216">
        <v>535.54999999999995</v>
      </c>
      <c r="C216" s="3">
        <f t="shared" si="6"/>
        <v>5.8221429242180101E-3</v>
      </c>
      <c r="D216" s="6">
        <f t="shared" si="7"/>
        <v>3.0999999999999091</v>
      </c>
      <c r="G216" s="2"/>
    </row>
    <row r="217" spans="1:7" x14ac:dyDescent="0.3">
      <c r="A217" s="1">
        <v>42663</v>
      </c>
      <c r="B217">
        <v>540.04999999999995</v>
      </c>
      <c r="C217" s="3">
        <f t="shared" si="6"/>
        <v>8.4025767902156101E-3</v>
      </c>
      <c r="D217" s="6">
        <f t="shared" si="7"/>
        <v>4.5</v>
      </c>
      <c r="G217" s="2"/>
    </row>
    <row r="218" spans="1:7" x14ac:dyDescent="0.3">
      <c r="A218" s="1">
        <v>42664</v>
      </c>
      <c r="B218">
        <v>526.1</v>
      </c>
      <c r="C218" s="3">
        <f t="shared" si="6"/>
        <v>-2.5830941579483291E-2</v>
      </c>
      <c r="D218" s="6">
        <f t="shared" si="7"/>
        <v>-13.949999999999932</v>
      </c>
      <c r="G218" s="2"/>
    </row>
    <row r="219" spans="1:7" x14ac:dyDescent="0.3">
      <c r="A219" s="1">
        <v>42667</v>
      </c>
      <c r="B219">
        <v>521.54999999999995</v>
      </c>
      <c r="C219" s="3">
        <f t="shared" si="6"/>
        <v>-8.6485459038206924E-3</v>
      </c>
      <c r="D219" s="6">
        <f t="shared" si="7"/>
        <v>-4.5500000000000682</v>
      </c>
      <c r="G219" s="2"/>
    </row>
    <row r="220" spans="1:7" x14ac:dyDescent="0.3">
      <c r="A220" s="1">
        <v>42668</v>
      </c>
      <c r="B220">
        <v>529.1</v>
      </c>
      <c r="C220" s="3">
        <f t="shared" si="6"/>
        <v>1.447608091266428E-2</v>
      </c>
      <c r="D220" s="6">
        <f t="shared" si="7"/>
        <v>7.5500000000000682</v>
      </c>
      <c r="G220" s="2"/>
    </row>
    <row r="221" spans="1:7" x14ac:dyDescent="0.3">
      <c r="A221" s="1">
        <v>42669</v>
      </c>
      <c r="B221">
        <v>487.55</v>
      </c>
      <c r="C221" s="3">
        <f t="shared" si="6"/>
        <v>-7.8529578529578536E-2</v>
      </c>
      <c r="D221" s="6">
        <f t="shared" si="7"/>
        <v>-41.550000000000011</v>
      </c>
      <c r="G221" s="2"/>
    </row>
    <row r="222" spans="1:7" x14ac:dyDescent="0.3">
      <c r="A222" s="1">
        <v>42670</v>
      </c>
      <c r="B222">
        <v>485.65</v>
      </c>
      <c r="C222" s="3">
        <f t="shared" si="6"/>
        <v>-3.8970362014153492E-3</v>
      </c>
      <c r="D222" s="6">
        <f t="shared" si="7"/>
        <v>-1.9000000000000341</v>
      </c>
      <c r="G222" s="2"/>
    </row>
    <row r="223" spans="1:7" x14ac:dyDescent="0.3">
      <c r="A223" s="1">
        <v>42671</v>
      </c>
      <c r="B223">
        <v>486.9</v>
      </c>
      <c r="C223" s="3">
        <f t="shared" si="6"/>
        <v>2.5738700710387086E-3</v>
      </c>
      <c r="D223" s="6">
        <f t="shared" si="7"/>
        <v>1.25</v>
      </c>
      <c r="G223" s="2"/>
    </row>
    <row r="224" spans="1:7" x14ac:dyDescent="0.3">
      <c r="A224" s="1">
        <v>42673</v>
      </c>
      <c r="B224">
        <v>487.7</v>
      </c>
      <c r="C224" s="3">
        <f t="shared" si="6"/>
        <v>1.6430478537687865E-3</v>
      </c>
      <c r="D224" s="6">
        <f t="shared" si="7"/>
        <v>0.80000000000001137</v>
      </c>
      <c r="G224" s="2"/>
    </row>
    <row r="225" spans="1:7" x14ac:dyDescent="0.3">
      <c r="A225" s="1">
        <v>42675</v>
      </c>
      <c r="B225">
        <v>475.8</v>
      </c>
      <c r="C225" s="3">
        <f t="shared" si="6"/>
        <v>-2.4400246052901364E-2</v>
      </c>
      <c r="D225" s="6">
        <f t="shared" si="7"/>
        <v>-11.899999999999977</v>
      </c>
      <c r="G225" s="2"/>
    </row>
    <row r="226" spans="1:7" x14ac:dyDescent="0.3">
      <c r="A226" s="1">
        <v>42676</v>
      </c>
      <c r="B226">
        <v>476.8</v>
      </c>
      <c r="C226" s="3">
        <f t="shared" si="6"/>
        <v>2.1017234131988083E-3</v>
      </c>
      <c r="D226" s="6">
        <f t="shared" si="7"/>
        <v>1</v>
      </c>
      <c r="G226" s="2"/>
    </row>
    <row r="227" spans="1:7" x14ac:dyDescent="0.3">
      <c r="A227" s="1">
        <v>42677</v>
      </c>
      <c r="B227">
        <v>475.85</v>
      </c>
      <c r="C227" s="3">
        <f t="shared" si="6"/>
        <v>-1.9924496644294631E-3</v>
      </c>
      <c r="D227" s="6">
        <f t="shared" si="7"/>
        <v>-0.94999999999998863</v>
      </c>
      <c r="G227" s="2"/>
    </row>
    <row r="228" spans="1:7" x14ac:dyDescent="0.3">
      <c r="A228" s="1">
        <v>42678</v>
      </c>
      <c r="B228">
        <v>478.7</v>
      </c>
      <c r="C228" s="3">
        <f t="shared" si="6"/>
        <v>5.9892823368707937E-3</v>
      </c>
      <c r="D228" s="6">
        <f t="shared" si="7"/>
        <v>2.8499999999999659</v>
      </c>
      <c r="G228" s="2"/>
    </row>
    <row r="229" spans="1:7" x14ac:dyDescent="0.3">
      <c r="A229" s="1">
        <v>42681</v>
      </c>
      <c r="B229">
        <v>485.4</v>
      </c>
      <c r="C229" s="3">
        <f t="shared" si="6"/>
        <v>1.3996239816168821E-2</v>
      </c>
      <c r="D229" s="6">
        <f t="shared" si="7"/>
        <v>6.6999999999999886</v>
      </c>
      <c r="G229" s="2"/>
    </row>
    <row r="230" spans="1:7" x14ac:dyDescent="0.3">
      <c r="A230" s="1">
        <v>42682</v>
      </c>
      <c r="B230">
        <v>490.85</v>
      </c>
      <c r="C230" s="3">
        <f t="shared" si="6"/>
        <v>1.1227853316852165E-2</v>
      </c>
      <c r="D230" s="6">
        <f t="shared" si="7"/>
        <v>5.4500000000000455</v>
      </c>
      <c r="G230" s="2"/>
    </row>
    <row r="231" spans="1:7" x14ac:dyDescent="0.3">
      <c r="A231" s="1">
        <v>42683</v>
      </c>
      <c r="B231">
        <v>487.55</v>
      </c>
      <c r="C231" s="3">
        <f t="shared" si="6"/>
        <v>-6.7230314760110543E-3</v>
      </c>
      <c r="D231" s="6">
        <f t="shared" si="7"/>
        <v>-3.3000000000000114</v>
      </c>
      <c r="G231" s="2"/>
    </row>
    <row r="232" spans="1:7" x14ac:dyDescent="0.3">
      <c r="A232" s="1">
        <v>42684</v>
      </c>
      <c r="B232">
        <v>506.95</v>
      </c>
      <c r="C232" s="3">
        <f t="shared" si="6"/>
        <v>3.9790790688134514E-2</v>
      </c>
      <c r="D232" s="6">
        <f t="shared" si="7"/>
        <v>19.399999999999977</v>
      </c>
      <c r="G232" s="2"/>
    </row>
    <row r="233" spans="1:7" x14ac:dyDescent="0.3">
      <c r="A233" s="1">
        <v>42685</v>
      </c>
      <c r="B233">
        <v>498.75</v>
      </c>
      <c r="C233" s="3">
        <f t="shared" si="6"/>
        <v>-1.6175165203669017E-2</v>
      </c>
      <c r="D233" s="6">
        <f t="shared" si="7"/>
        <v>-8.1999999999999886</v>
      </c>
      <c r="G233" s="2"/>
    </row>
    <row r="234" spans="1:7" x14ac:dyDescent="0.3">
      <c r="A234" s="1">
        <v>42689</v>
      </c>
      <c r="B234">
        <v>479.3</v>
      </c>
      <c r="C234" s="3">
        <f t="shared" si="6"/>
        <v>-3.8997493734335809E-2</v>
      </c>
      <c r="D234" s="6">
        <f t="shared" si="7"/>
        <v>-19.449999999999989</v>
      </c>
      <c r="G234" s="2"/>
    </row>
    <row r="235" spans="1:7" x14ac:dyDescent="0.3">
      <c r="A235" s="1">
        <v>42690</v>
      </c>
      <c r="B235">
        <v>472.7</v>
      </c>
      <c r="C235" s="3">
        <f t="shared" si="6"/>
        <v>-1.3770081368662646E-2</v>
      </c>
      <c r="D235" s="6">
        <f t="shared" si="7"/>
        <v>-6.6000000000000227</v>
      </c>
      <c r="G235" s="2"/>
    </row>
    <row r="236" spans="1:7" x14ac:dyDescent="0.3">
      <c r="A236" s="1">
        <v>42691</v>
      </c>
      <c r="B236">
        <v>474.1</v>
      </c>
      <c r="C236" s="3">
        <f t="shared" si="6"/>
        <v>2.9617093293845542E-3</v>
      </c>
      <c r="D236" s="6">
        <f t="shared" si="7"/>
        <v>1.4000000000000341</v>
      </c>
      <c r="G236" s="2"/>
    </row>
    <row r="237" spans="1:7" x14ac:dyDescent="0.3">
      <c r="A237" s="1">
        <v>42692</v>
      </c>
      <c r="B237">
        <v>473.45</v>
      </c>
      <c r="C237" s="3">
        <f t="shared" si="6"/>
        <v>-1.3710187724109701E-3</v>
      </c>
      <c r="D237" s="6">
        <f t="shared" si="7"/>
        <v>-0.65000000000003411</v>
      </c>
      <c r="G237" s="2"/>
    </row>
    <row r="238" spans="1:7" x14ac:dyDescent="0.3">
      <c r="A238" s="1">
        <v>42695</v>
      </c>
      <c r="B238">
        <v>465.7</v>
      </c>
      <c r="C238" s="3">
        <f t="shared" si="6"/>
        <v>-1.6369204773471369E-2</v>
      </c>
      <c r="D238" s="6">
        <f t="shared" si="7"/>
        <v>-7.75</v>
      </c>
      <c r="G238" s="2"/>
    </row>
    <row r="239" spans="1:7" x14ac:dyDescent="0.3">
      <c r="A239" s="1">
        <v>42696</v>
      </c>
      <c r="B239">
        <v>470.75</v>
      </c>
      <c r="C239" s="3">
        <f t="shared" si="6"/>
        <v>1.0843890916899301E-2</v>
      </c>
      <c r="D239" s="6">
        <f t="shared" si="7"/>
        <v>5.0500000000000114</v>
      </c>
      <c r="G239" s="2"/>
    </row>
    <row r="240" spans="1:7" x14ac:dyDescent="0.3">
      <c r="A240" s="1">
        <v>42697</v>
      </c>
      <c r="B240">
        <v>480.5</v>
      </c>
      <c r="C240" s="3">
        <f t="shared" si="6"/>
        <v>2.071163037705781E-2</v>
      </c>
      <c r="D240" s="6">
        <f t="shared" si="7"/>
        <v>9.75</v>
      </c>
      <c r="G240" s="2"/>
    </row>
    <row r="241" spans="1:7" x14ac:dyDescent="0.3">
      <c r="A241" s="1">
        <v>42698</v>
      </c>
      <c r="B241">
        <v>468.2</v>
      </c>
      <c r="C241" s="3">
        <f t="shared" si="6"/>
        <v>-2.5598335067637867E-2</v>
      </c>
      <c r="D241" s="6">
        <f t="shared" si="7"/>
        <v>-12.300000000000011</v>
      </c>
      <c r="G241" s="2"/>
    </row>
    <row r="242" spans="1:7" x14ac:dyDescent="0.3">
      <c r="A242" s="1">
        <v>42699</v>
      </c>
      <c r="B242">
        <v>471.2</v>
      </c>
      <c r="C242" s="3">
        <f t="shared" si="6"/>
        <v>6.4075181546348059E-3</v>
      </c>
      <c r="D242" s="6">
        <f t="shared" si="7"/>
        <v>3</v>
      </c>
      <c r="G242" s="2"/>
    </row>
    <row r="243" spans="1:7" x14ac:dyDescent="0.3">
      <c r="A243" s="1">
        <v>42702</v>
      </c>
      <c r="B243">
        <v>472.9</v>
      </c>
      <c r="C243" s="3">
        <f t="shared" si="6"/>
        <v>3.6078098471985509E-3</v>
      </c>
      <c r="D243" s="6">
        <f t="shared" si="7"/>
        <v>1.6999999999999886</v>
      </c>
      <c r="G243" s="2"/>
    </row>
    <row r="244" spans="1:7" x14ac:dyDescent="0.3">
      <c r="A244" s="1">
        <v>42703</v>
      </c>
      <c r="B244">
        <v>464.65</v>
      </c>
      <c r="C244" s="3">
        <f t="shared" si="6"/>
        <v>-1.7445548741805927E-2</v>
      </c>
      <c r="D244" s="6">
        <f t="shared" si="7"/>
        <v>-8.25</v>
      </c>
      <c r="G244" s="2"/>
    </row>
    <row r="245" spans="1:7" x14ac:dyDescent="0.3">
      <c r="A245" s="1">
        <v>42704</v>
      </c>
      <c r="B245">
        <v>469.85</v>
      </c>
      <c r="C245" s="3">
        <f t="shared" si="6"/>
        <v>1.1191219197245417E-2</v>
      </c>
      <c r="D245" s="6">
        <f t="shared" si="7"/>
        <v>5.2000000000000455</v>
      </c>
      <c r="G245" s="2"/>
    </row>
    <row r="246" spans="1:7" x14ac:dyDescent="0.3">
      <c r="A246" s="1">
        <v>42705</v>
      </c>
      <c r="B246">
        <v>466.05</v>
      </c>
      <c r="C246" s="3">
        <f t="shared" si="6"/>
        <v>-8.0876875598595577E-3</v>
      </c>
      <c r="D246" s="6">
        <f t="shared" si="7"/>
        <v>-3.8000000000000114</v>
      </c>
      <c r="G246" s="2"/>
    </row>
    <row r="247" spans="1:7" x14ac:dyDescent="0.3">
      <c r="A247" s="1">
        <v>42706</v>
      </c>
      <c r="B247">
        <v>459.95</v>
      </c>
      <c r="C247" s="3">
        <f t="shared" si="6"/>
        <v>-1.3088724385795558E-2</v>
      </c>
      <c r="D247" s="6">
        <f t="shared" si="7"/>
        <v>-6.1000000000000227</v>
      </c>
      <c r="G247" s="2"/>
    </row>
    <row r="248" spans="1:7" x14ac:dyDescent="0.3">
      <c r="A248" s="1">
        <v>42709</v>
      </c>
      <c r="B248">
        <v>460.75</v>
      </c>
      <c r="C248" s="3">
        <f t="shared" si="6"/>
        <v>1.7393194912491694E-3</v>
      </c>
      <c r="D248" s="6">
        <f t="shared" si="7"/>
        <v>0.80000000000001137</v>
      </c>
      <c r="G248" s="2"/>
    </row>
    <row r="249" spans="1:7" x14ac:dyDescent="0.3">
      <c r="A249" s="1">
        <v>42710</v>
      </c>
      <c r="B249">
        <v>455.95</v>
      </c>
      <c r="C249" s="3">
        <f t="shared" si="6"/>
        <v>-1.0417797069994572E-2</v>
      </c>
      <c r="D249" s="6">
        <f t="shared" si="7"/>
        <v>-4.8000000000000114</v>
      </c>
      <c r="G249" s="2"/>
    </row>
    <row r="250" spans="1:7" x14ac:dyDescent="0.3">
      <c r="A250" s="1">
        <v>42711</v>
      </c>
      <c r="B250">
        <v>447.1</v>
      </c>
      <c r="C250" s="3">
        <f t="shared" si="6"/>
        <v>-1.9410023028840762E-2</v>
      </c>
      <c r="D250" s="6">
        <f t="shared" si="7"/>
        <v>-8.8499999999999659</v>
      </c>
      <c r="G250" s="2"/>
    </row>
    <row r="251" spans="1:7" x14ac:dyDescent="0.3">
      <c r="A251" s="1">
        <v>42712</v>
      </c>
      <c r="B251">
        <v>449.35</v>
      </c>
      <c r="C251" s="3">
        <f t="shared" si="6"/>
        <v>5.0324312234399926E-3</v>
      </c>
      <c r="D251" s="6">
        <f t="shared" si="7"/>
        <v>2.25</v>
      </c>
      <c r="G251" s="2"/>
    </row>
    <row r="252" spans="1:7" x14ac:dyDescent="0.3">
      <c r="A252" s="1">
        <v>42713</v>
      </c>
      <c r="B252">
        <v>456.4</v>
      </c>
      <c r="C252" s="3">
        <f t="shared" si="6"/>
        <v>1.5689329030822208E-2</v>
      </c>
      <c r="D252" s="6">
        <f t="shared" si="7"/>
        <v>7.0499999999999545</v>
      </c>
    </row>
    <row r="253" spans="1:7" x14ac:dyDescent="0.3">
      <c r="A253" s="1">
        <v>42716</v>
      </c>
      <c r="B253">
        <v>445.1</v>
      </c>
      <c r="C253" s="3">
        <f t="shared" si="6"/>
        <v>-2.4758983347940355E-2</v>
      </c>
      <c r="D253" s="6">
        <f t="shared" si="7"/>
        <v>-11.299999999999955</v>
      </c>
    </row>
    <row r="254" spans="1:7" x14ac:dyDescent="0.3">
      <c r="A254" s="1">
        <v>42717</v>
      </c>
      <c r="B254">
        <v>452.95</v>
      </c>
      <c r="C254" s="3">
        <f t="shared" si="6"/>
        <v>1.7636486182880162E-2</v>
      </c>
      <c r="D254" s="6">
        <f t="shared" si="7"/>
        <v>7.8499999999999659</v>
      </c>
    </row>
    <row r="255" spans="1:7" x14ac:dyDescent="0.3">
      <c r="A255" s="1">
        <v>42718</v>
      </c>
      <c r="B255">
        <v>467.2</v>
      </c>
      <c r="C255" s="3">
        <f t="shared" si="6"/>
        <v>3.1460426095595517E-2</v>
      </c>
      <c r="D255" s="6">
        <f t="shared" si="7"/>
        <v>14.25</v>
      </c>
    </row>
    <row r="256" spans="1:7" x14ac:dyDescent="0.3">
      <c r="A256" s="1">
        <v>42719</v>
      </c>
      <c r="B256">
        <v>478.1</v>
      </c>
      <c r="C256" s="3">
        <f t="shared" si="6"/>
        <v>2.3330479452054798E-2</v>
      </c>
      <c r="D256" s="6">
        <f t="shared" si="7"/>
        <v>10.900000000000034</v>
      </c>
    </row>
    <row r="257" spans="1:4" x14ac:dyDescent="0.3">
      <c r="A257" s="1">
        <v>42720</v>
      </c>
      <c r="B257">
        <v>472.8</v>
      </c>
      <c r="C257" s="3">
        <f t="shared" si="6"/>
        <v>-1.1085546956703607E-2</v>
      </c>
      <c r="D257" s="6">
        <f t="shared" si="7"/>
        <v>-5.3000000000000114</v>
      </c>
    </row>
    <row r="258" spans="1:4" x14ac:dyDescent="0.3">
      <c r="A258" s="1">
        <v>42723</v>
      </c>
      <c r="B258">
        <v>467.6</v>
      </c>
      <c r="C258" s="3">
        <f t="shared" si="6"/>
        <v>-1.0998307952622688E-2</v>
      </c>
      <c r="D258" s="6">
        <f t="shared" si="7"/>
        <v>-5.1999999999999886</v>
      </c>
    </row>
    <row r="259" spans="1:4" x14ac:dyDescent="0.3">
      <c r="A259" s="1">
        <v>42724</v>
      </c>
      <c r="B259">
        <v>461.65</v>
      </c>
      <c r="C259" s="3">
        <f t="shared" si="6"/>
        <v>-1.2724550898203679E-2</v>
      </c>
      <c r="D259" s="6">
        <f t="shared" si="7"/>
        <v>-5.9500000000000455</v>
      </c>
    </row>
    <row r="260" spans="1:4" x14ac:dyDescent="0.3">
      <c r="A260" s="1">
        <v>42725</v>
      </c>
      <c r="B260">
        <v>457.7</v>
      </c>
      <c r="C260" s="3">
        <f t="shared" ref="C260:C323" si="8">B260/B259-1</f>
        <v>-8.5562655691541201E-3</v>
      </c>
      <c r="D260" s="6">
        <f t="shared" ref="D260:D323" si="9">B260-B259</f>
        <v>-3.9499999999999886</v>
      </c>
    </row>
    <row r="261" spans="1:4" x14ac:dyDescent="0.3">
      <c r="A261" s="1">
        <v>42726</v>
      </c>
      <c r="B261">
        <v>447.55</v>
      </c>
      <c r="C261" s="3">
        <f t="shared" si="8"/>
        <v>-2.2176097880707846E-2</v>
      </c>
      <c r="D261" s="6">
        <f t="shared" si="9"/>
        <v>-10.149999999999977</v>
      </c>
    </row>
    <row r="262" spans="1:4" x14ac:dyDescent="0.3">
      <c r="A262" s="1">
        <v>42727</v>
      </c>
      <c r="B262">
        <v>438.1</v>
      </c>
      <c r="C262" s="3">
        <f t="shared" si="8"/>
        <v>-2.1114959222433227E-2</v>
      </c>
      <c r="D262" s="6">
        <f t="shared" si="9"/>
        <v>-9.4499999999999886</v>
      </c>
    </row>
    <row r="263" spans="1:4" x14ac:dyDescent="0.3">
      <c r="A263" s="1">
        <v>42730</v>
      </c>
      <c r="B263">
        <v>432</v>
      </c>
      <c r="C263" s="3">
        <f t="shared" si="8"/>
        <v>-1.3923761698242498E-2</v>
      </c>
      <c r="D263" s="6">
        <f t="shared" si="9"/>
        <v>-6.1000000000000227</v>
      </c>
    </row>
    <row r="264" spans="1:4" x14ac:dyDescent="0.3">
      <c r="A264" s="1">
        <v>42731</v>
      </c>
      <c r="B264">
        <v>437.65</v>
      </c>
      <c r="C264" s="3">
        <f t="shared" si="8"/>
        <v>1.3078703703703676E-2</v>
      </c>
      <c r="D264" s="6">
        <f t="shared" si="9"/>
        <v>5.6499999999999773</v>
      </c>
    </row>
    <row r="265" spans="1:4" x14ac:dyDescent="0.3">
      <c r="A265" s="1">
        <v>42732</v>
      </c>
      <c r="B265">
        <v>440.05</v>
      </c>
      <c r="C265" s="3">
        <f t="shared" si="8"/>
        <v>5.4838341140182045E-3</v>
      </c>
      <c r="D265" s="6">
        <f t="shared" si="9"/>
        <v>2.4000000000000341</v>
      </c>
    </row>
    <row r="266" spans="1:4" x14ac:dyDescent="0.3">
      <c r="A266" s="1">
        <v>42733</v>
      </c>
      <c r="B266">
        <v>444.25</v>
      </c>
      <c r="C266" s="3">
        <f t="shared" si="8"/>
        <v>9.5443699579593755E-3</v>
      </c>
      <c r="D266" s="6">
        <f t="shared" si="9"/>
        <v>4.1999999999999886</v>
      </c>
    </row>
    <row r="267" spans="1:4" x14ac:dyDescent="0.3">
      <c r="A267" s="1">
        <v>42734</v>
      </c>
      <c r="B267">
        <v>449.95</v>
      </c>
      <c r="C267" s="3">
        <f t="shared" si="8"/>
        <v>1.2830613393359558E-2</v>
      </c>
      <c r="D267" s="6">
        <f t="shared" si="9"/>
        <v>5.6999999999999886</v>
      </c>
    </row>
    <row r="268" spans="1:4" x14ac:dyDescent="0.3">
      <c r="A268" s="1">
        <v>42737</v>
      </c>
      <c r="B268">
        <v>447.75</v>
      </c>
      <c r="C268" s="3">
        <f t="shared" si="8"/>
        <v>-4.8894321591287371E-3</v>
      </c>
      <c r="D268" s="6">
        <f t="shared" si="9"/>
        <v>-2.1999999999999886</v>
      </c>
    </row>
    <row r="269" spans="1:4" x14ac:dyDescent="0.3">
      <c r="A269" s="1">
        <v>42738</v>
      </c>
      <c r="B269">
        <v>455.25</v>
      </c>
      <c r="C269" s="3">
        <f t="shared" si="8"/>
        <v>1.675041876046901E-2</v>
      </c>
      <c r="D269" s="6">
        <f t="shared" si="9"/>
        <v>7.5</v>
      </c>
    </row>
    <row r="270" spans="1:4" x14ac:dyDescent="0.3">
      <c r="A270" s="1">
        <v>42739</v>
      </c>
      <c r="B270">
        <v>453.1</v>
      </c>
      <c r="C270" s="3">
        <f t="shared" si="8"/>
        <v>-4.7226798462383091E-3</v>
      </c>
      <c r="D270" s="6">
        <f t="shared" si="9"/>
        <v>-2.1499999999999773</v>
      </c>
    </row>
    <row r="271" spans="1:4" x14ac:dyDescent="0.3">
      <c r="A271" s="1">
        <v>42740</v>
      </c>
      <c r="B271">
        <v>458.05</v>
      </c>
      <c r="C271" s="3">
        <f t="shared" si="8"/>
        <v>1.0924740675347655E-2</v>
      </c>
      <c r="D271" s="6">
        <f t="shared" si="9"/>
        <v>4.9499999999999886</v>
      </c>
    </row>
    <row r="272" spans="1:4" x14ac:dyDescent="0.3">
      <c r="A272" s="1">
        <v>42741</v>
      </c>
      <c r="B272">
        <v>455.2</v>
      </c>
      <c r="C272" s="3">
        <f t="shared" si="8"/>
        <v>-6.2220281628643237E-3</v>
      </c>
      <c r="D272" s="6">
        <f t="shared" si="9"/>
        <v>-2.8500000000000227</v>
      </c>
    </row>
    <row r="273" spans="1:4" x14ac:dyDescent="0.3">
      <c r="A273" s="1">
        <v>42744</v>
      </c>
      <c r="B273">
        <v>452.75</v>
      </c>
      <c r="C273" s="3">
        <f t="shared" si="8"/>
        <v>-5.3822495606327125E-3</v>
      </c>
      <c r="D273" s="6">
        <f t="shared" si="9"/>
        <v>-2.4499999999999886</v>
      </c>
    </row>
    <row r="274" spans="1:4" x14ac:dyDescent="0.3">
      <c r="A274" s="1">
        <v>42745</v>
      </c>
      <c r="B274">
        <v>447.35</v>
      </c>
      <c r="C274" s="3">
        <f t="shared" si="8"/>
        <v>-1.1927112092766423E-2</v>
      </c>
      <c r="D274" s="6">
        <f t="shared" si="9"/>
        <v>-5.3999999999999773</v>
      </c>
    </row>
    <row r="275" spans="1:4" x14ac:dyDescent="0.3">
      <c r="A275" s="1">
        <v>42746</v>
      </c>
      <c r="B275">
        <v>453.6</v>
      </c>
      <c r="C275" s="3">
        <f t="shared" si="8"/>
        <v>1.3971163518497809E-2</v>
      </c>
      <c r="D275" s="6">
        <f t="shared" si="9"/>
        <v>6.25</v>
      </c>
    </row>
    <row r="276" spans="1:4" x14ac:dyDescent="0.3">
      <c r="A276" s="1">
        <v>42747</v>
      </c>
      <c r="B276">
        <v>455.2</v>
      </c>
      <c r="C276" s="3">
        <f t="shared" si="8"/>
        <v>3.5273368606700828E-3</v>
      </c>
      <c r="D276" s="6">
        <f t="shared" si="9"/>
        <v>1.5999999999999659</v>
      </c>
    </row>
    <row r="277" spans="1:4" x14ac:dyDescent="0.3">
      <c r="A277" s="1">
        <v>42748</v>
      </c>
      <c r="B277">
        <v>472.8</v>
      </c>
      <c r="C277" s="3">
        <f t="shared" si="8"/>
        <v>3.8664323374340892E-2</v>
      </c>
      <c r="D277" s="6">
        <f t="shared" si="9"/>
        <v>17.600000000000023</v>
      </c>
    </row>
    <row r="278" spans="1:4" x14ac:dyDescent="0.3">
      <c r="A278" s="1">
        <v>42751</v>
      </c>
      <c r="B278">
        <v>477.25</v>
      </c>
      <c r="C278" s="3">
        <f t="shared" si="8"/>
        <v>9.4120135363791047E-3</v>
      </c>
      <c r="D278" s="6">
        <f t="shared" si="9"/>
        <v>4.4499999999999886</v>
      </c>
    </row>
    <row r="279" spans="1:4" x14ac:dyDescent="0.3">
      <c r="A279" s="1">
        <v>42752</v>
      </c>
      <c r="B279">
        <v>487.2</v>
      </c>
      <c r="C279" s="3">
        <f t="shared" si="8"/>
        <v>2.0848611838659048E-2</v>
      </c>
      <c r="D279" s="6">
        <f t="shared" si="9"/>
        <v>9.9499999999999886</v>
      </c>
    </row>
    <row r="280" spans="1:4" x14ac:dyDescent="0.3">
      <c r="A280" s="1">
        <v>42753</v>
      </c>
      <c r="B280">
        <v>488.5</v>
      </c>
      <c r="C280" s="3">
        <f t="shared" si="8"/>
        <v>2.6683087027914443E-3</v>
      </c>
      <c r="D280" s="6">
        <f t="shared" si="9"/>
        <v>1.3000000000000114</v>
      </c>
    </row>
    <row r="281" spans="1:4" x14ac:dyDescent="0.3">
      <c r="A281" s="1">
        <v>42754</v>
      </c>
      <c r="B281">
        <v>483.8</v>
      </c>
      <c r="C281" s="3">
        <f t="shared" si="8"/>
        <v>-9.6212896622313027E-3</v>
      </c>
      <c r="D281" s="6">
        <f t="shared" si="9"/>
        <v>-4.6999999999999886</v>
      </c>
    </row>
    <row r="282" spans="1:4" x14ac:dyDescent="0.3">
      <c r="A282" s="1">
        <v>42755</v>
      </c>
      <c r="B282">
        <v>450.75</v>
      </c>
      <c r="C282" s="3">
        <f t="shared" si="8"/>
        <v>-6.8313352625051671E-2</v>
      </c>
      <c r="D282" s="6">
        <f t="shared" si="9"/>
        <v>-33.050000000000011</v>
      </c>
    </row>
    <row r="283" spans="1:4" x14ac:dyDescent="0.3">
      <c r="A283" s="1">
        <v>42758</v>
      </c>
      <c r="B283">
        <v>445</v>
      </c>
      <c r="C283" s="3">
        <f t="shared" si="8"/>
        <v>-1.2756516916250682E-2</v>
      </c>
      <c r="D283" s="6">
        <f t="shared" si="9"/>
        <v>-5.75</v>
      </c>
    </row>
    <row r="284" spans="1:4" x14ac:dyDescent="0.3">
      <c r="A284" s="1">
        <v>42759</v>
      </c>
      <c r="B284">
        <v>451.25</v>
      </c>
      <c r="C284" s="3">
        <f t="shared" si="8"/>
        <v>1.4044943820224809E-2</v>
      </c>
      <c r="D284" s="6">
        <f t="shared" si="9"/>
        <v>6.25</v>
      </c>
    </row>
    <row r="285" spans="1:4" x14ac:dyDescent="0.3">
      <c r="A285" s="1">
        <v>42760</v>
      </c>
      <c r="B285">
        <v>463.55</v>
      </c>
      <c r="C285" s="3">
        <f t="shared" si="8"/>
        <v>2.7257617728531969E-2</v>
      </c>
      <c r="D285" s="6">
        <f t="shared" si="9"/>
        <v>12.300000000000011</v>
      </c>
    </row>
    <row r="286" spans="1:4" x14ac:dyDescent="0.3">
      <c r="A286" s="1">
        <v>42762</v>
      </c>
      <c r="B286">
        <v>472.85</v>
      </c>
      <c r="C286" s="3">
        <f t="shared" si="8"/>
        <v>2.0062560673066665E-2</v>
      </c>
      <c r="D286" s="6">
        <f t="shared" si="9"/>
        <v>9.3000000000000114</v>
      </c>
    </row>
    <row r="287" spans="1:4" x14ac:dyDescent="0.3">
      <c r="A287" s="1">
        <v>42765</v>
      </c>
      <c r="B287">
        <v>471.9</v>
      </c>
      <c r="C287" s="3">
        <f t="shared" si="8"/>
        <v>-2.0090937929576613E-3</v>
      </c>
      <c r="D287" s="6">
        <f t="shared" si="9"/>
        <v>-0.95000000000004547</v>
      </c>
    </row>
    <row r="288" spans="1:4" x14ac:dyDescent="0.3">
      <c r="A288" s="1">
        <v>42766</v>
      </c>
      <c r="B288">
        <v>466</v>
      </c>
      <c r="C288" s="3">
        <f t="shared" si="8"/>
        <v>-1.250264886628516E-2</v>
      </c>
      <c r="D288" s="6">
        <f t="shared" si="9"/>
        <v>-5.8999999999999773</v>
      </c>
    </row>
    <row r="289" spans="1:4" x14ac:dyDescent="0.3">
      <c r="A289" s="1">
        <v>42767</v>
      </c>
      <c r="B289">
        <v>475.65</v>
      </c>
      <c r="C289" s="3">
        <f t="shared" si="8"/>
        <v>2.0708154506437815E-2</v>
      </c>
      <c r="D289" s="6">
        <f t="shared" si="9"/>
        <v>9.6499999999999773</v>
      </c>
    </row>
    <row r="290" spans="1:4" x14ac:dyDescent="0.3">
      <c r="A290" s="1">
        <v>42768</v>
      </c>
      <c r="B290">
        <v>482.55</v>
      </c>
      <c r="C290" s="3">
        <f t="shared" si="8"/>
        <v>1.4506464837590771E-2</v>
      </c>
      <c r="D290" s="6">
        <f t="shared" si="9"/>
        <v>6.9000000000000341</v>
      </c>
    </row>
    <row r="291" spans="1:4" x14ac:dyDescent="0.3">
      <c r="A291" s="1">
        <v>42769</v>
      </c>
      <c r="B291">
        <v>490.7</v>
      </c>
      <c r="C291" s="3">
        <f t="shared" si="8"/>
        <v>1.6889441508652014E-2</v>
      </c>
      <c r="D291" s="6">
        <f t="shared" si="9"/>
        <v>8.1499999999999773</v>
      </c>
    </row>
    <row r="292" spans="1:4" x14ac:dyDescent="0.3">
      <c r="A292" s="1">
        <v>42772</v>
      </c>
      <c r="B292">
        <v>498.3</v>
      </c>
      <c r="C292" s="3">
        <f t="shared" si="8"/>
        <v>1.5488078255553317E-2</v>
      </c>
      <c r="D292" s="6">
        <f t="shared" si="9"/>
        <v>7.6000000000000227</v>
      </c>
    </row>
    <row r="293" spans="1:4" x14ac:dyDescent="0.3">
      <c r="A293" s="1">
        <v>42773</v>
      </c>
      <c r="B293">
        <v>493.4</v>
      </c>
      <c r="C293" s="3">
        <f t="shared" si="8"/>
        <v>-9.8334336744932971E-3</v>
      </c>
      <c r="D293" s="6">
        <f t="shared" si="9"/>
        <v>-4.9000000000000341</v>
      </c>
    </row>
    <row r="294" spans="1:4" x14ac:dyDescent="0.3">
      <c r="A294" s="1">
        <v>42774</v>
      </c>
      <c r="B294">
        <v>487.6</v>
      </c>
      <c r="C294" s="3">
        <f t="shared" si="8"/>
        <v>-1.1755168220510703E-2</v>
      </c>
      <c r="D294" s="6">
        <f t="shared" si="9"/>
        <v>-5.7999999999999545</v>
      </c>
    </row>
    <row r="295" spans="1:4" x14ac:dyDescent="0.3">
      <c r="A295" s="1">
        <v>42775</v>
      </c>
      <c r="B295">
        <v>485.25</v>
      </c>
      <c r="C295" s="3">
        <f t="shared" si="8"/>
        <v>-4.8195242001640715E-3</v>
      </c>
      <c r="D295" s="6">
        <f t="shared" si="9"/>
        <v>-2.3500000000000227</v>
      </c>
    </row>
    <row r="296" spans="1:4" x14ac:dyDescent="0.3">
      <c r="A296" s="1">
        <v>42776</v>
      </c>
      <c r="B296">
        <v>488.9</v>
      </c>
      <c r="C296" s="3">
        <f t="shared" si="8"/>
        <v>7.5218959299330201E-3</v>
      </c>
      <c r="D296" s="6">
        <f t="shared" si="9"/>
        <v>3.6499999999999773</v>
      </c>
    </row>
    <row r="297" spans="1:4" x14ac:dyDescent="0.3">
      <c r="A297" s="1">
        <v>42779</v>
      </c>
      <c r="B297">
        <v>490.3</v>
      </c>
      <c r="C297" s="3">
        <f t="shared" si="8"/>
        <v>2.8635712824709447E-3</v>
      </c>
      <c r="D297" s="6">
        <f t="shared" si="9"/>
        <v>1.4000000000000341</v>
      </c>
    </row>
    <row r="298" spans="1:4" x14ac:dyDescent="0.3">
      <c r="A298" s="1">
        <v>42780</v>
      </c>
      <c r="B298">
        <v>486.9</v>
      </c>
      <c r="C298" s="3">
        <f t="shared" si="8"/>
        <v>-6.9345298796655852E-3</v>
      </c>
      <c r="D298" s="6">
        <f t="shared" si="9"/>
        <v>-3.4000000000000341</v>
      </c>
    </row>
    <row r="299" spans="1:4" x14ac:dyDescent="0.3">
      <c r="A299" s="1">
        <v>42781</v>
      </c>
      <c r="B299">
        <v>488.2</v>
      </c>
      <c r="C299" s="3">
        <f t="shared" si="8"/>
        <v>2.6699527623741393E-3</v>
      </c>
      <c r="D299" s="6">
        <f t="shared" si="9"/>
        <v>1.3000000000000114</v>
      </c>
    </row>
    <row r="300" spans="1:4" x14ac:dyDescent="0.3">
      <c r="A300" s="1">
        <v>42782</v>
      </c>
      <c r="B300">
        <v>493.15</v>
      </c>
      <c r="C300" s="3">
        <f t="shared" si="8"/>
        <v>1.0139287177386214E-2</v>
      </c>
      <c r="D300" s="6">
        <f t="shared" si="9"/>
        <v>4.9499999999999886</v>
      </c>
    </row>
    <row r="301" spans="1:4" x14ac:dyDescent="0.3">
      <c r="A301" s="1">
        <v>42783</v>
      </c>
      <c r="B301">
        <v>489.1</v>
      </c>
      <c r="C301" s="3">
        <f t="shared" si="8"/>
        <v>-8.2125114062657767E-3</v>
      </c>
      <c r="D301" s="6">
        <f t="shared" si="9"/>
        <v>-4.0499999999999545</v>
      </c>
    </row>
    <row r="302" spans="1:4" x14ac:dyDescent="0.3">
      <c r="A302" s="1">
        <v>42786</v>
      </c>
      <c r="B302">
        <v>481.05</v>
      </c>
      <c r="C302" s="3">
        <f t="shared" si="8"/>
        <v>-1.6458801881005902E-2</v>
      </c>
      <c r="D302" s="6">
        <f t="shared" si="9"/>
        <v>-8.0500000000000114</v>
      </c>
    </row>
    <row r="303" spans="1:4" x14ac:dyDescent="0.3">
      <c r="A303" s="1">
        <v>42787</v>
      </c>
      <c r="B303">
        <v>504.35</v>
      </c>
      <c r="C303" s="3">
        <f t="shared" si="8"/>
        <v>4.8435713543290682E-2</v>
      </c>
      <c r="D303" s="6">
        <f t="shared" si="9"/>
        <v>23.300000000000011</v>
      </c>
    </row>
    <row r="304" spans="1:4" x14ac:dyDescent="0.3">
      <c r="A304" s="1">
        <v>42788</v>
      </c>
      <c r="B304">
        <v>525.29999999999995</v>
      </c>
      <c r="C304" s="3">
        <f t="shared" si="8"/>
        <v>4.1538614057697876E-2</v>
      </c>
      <c r="D304" s="6">
        <f t="shared" si="9"/>
        <v>20.949999999999932</v>
      </c>
    </row>
    <row r="305" spans="1:4" x14ac:dyDescent="0.3">
      <c r="A305" s="1">
        <v>42789</v>
      </c>
      <c r="B305">
        <v>528.15</v>
      </c>
      <c r="C305" s="3">
        <f t="shared" si="8"/>
        <v>5.4254711593375582E-3</v>
      </c>
      <c r="D305" s="6">
        <f t="shared" si="9"/>
        <v>2.8500000000000227</v>
      </c>
    </row>
    <row r="306" spans="1:4" x14ac:dyDescent="0.3">
      <c r="A306" s="1">
        <v>42793</v>
      </c>
      <c r="B306">
        <v>508.95</v>
      </c>
      <c r="C306" s="3">
        <f t="shared" si="8"/>
        <v>-3.6353308719113908E-2</v>
      </c>
      <c r="D306" s="6">
        <f t="shared" si="9"/>
        <v>-19.199999999999989</v>
      </c>
    </row>
    <row r="307" spans="1:4" x14ac:dyDescent="0.3">
      <c r="A307" s="1">
        <v>42794</v>
      </c>
      <c r="B307">
        <v>506.65</v>
      </c>
      <c r="C307" s="3">
        <f t="shared" si="8"/>
        <v>-4.5191079673838619E-3</v>
      </c>
      <c r="D307" s="6">
        <f t="shared" si="9"/>
        <v>-2.3000000000000114</v>
      </c>
    </row>
    <row r="308" spans="1:4" x14ac:dyDescent="0.3">
      <c r="A308" s="1">
        <v>42795</v>
      </c>
      <c r="B308">
        <v>513.4</v>
      </c>
      <c r="C308" s="3">
        <f t="shared" si="8"/>
        <v>1.3322806671272058E-2</v>
      </c>
      <c r="D308" s="6">
        <f t="shared" si="9"/>
        <v>6.75</v>
      </c>
    </row>
    <row r="309" spans="1:4" x14ac:dyDescent="0.3">
      <c r="A309" s="1">
        <v>42796</v>
      </c>
      <c r="B309">
        <v>506.3</v>
      </c>
      <c r="C309" s="3">
        <f t="shared" si="8"/>
        <v>-1.3829372808726093E-2</v>
      </c>
      <c r="D309" s="6">
        <f t="shared" si="9"/>
        <v>-7.0999999999999659</v>
      </c>
    </row>
    <row r="310" spans="1:4" x14ac:dyDescent="0.3">
      <c r="A310" s="1">
        <v>42797</v>
      </c>
      <c r="B310">
        <v>512.9</v>
      </c>
      <c r="C310" s="3">
        <f t="shared" si="8"/>
        <v>1.3035749555599274E-2</v>
      </c>
      <c r="D310" s="6">
        <f t="shared" si="9"/>
        <v>6.5999999999999659</v>
      </c>
    </row>
    <row r="311" spans="1:4" x14ac:dyDescent="0.3">
      <c r="A311" s="1">
        <v>42800</v>
      </c>
      <c r="B311">
        <v>518.65</v>
      </c>
      <c r="C311" s="3">
        <f t="shared" si="8"/>
        <v>1.1210762331838486E-2</v>
      </c>
      <c r="D311" s="6">
        <f t="shared" si="9"/>
        <v>5.75</v>
      </c>
    </row>
    <row r="312" spans="1:4" x14ac:dyDescent="0.3">
      <c r="A312" s="1">
        <v>42801</v>
      </c>
      <c r="B312">
        <v>511.8</v>
      </c>
      <c r="C312" s="3">
        <f t="shared" si="8"/>
        <v>-1.3207365275233696E-2</v>
      </c>
      <c r="D312" s="6">
        <f t="shared" si="9"/>
        <v>-6.8499999999999659</v>
      </c>
    </row>
    <row r="313" spans="1:4" x14ac:dyDescent="0.3">
      <c r="A313" s="1">
        <v>42802</v>
      </c>
      <c r="B313">
        <v>510.15</v>
      </c>
      <c r="C313" s="3">
        <f t="shared" si="8"/>
        <v>-3.2239155920281704E-3</v>
      </c>
      <c r="D313" s="6">
        <f t="shared" si="9"/>
        <v>-1.6500000000000341</v>
      </c>
    </row>
    <row r="314" spans="1:4" x14ac:dyDescent="0.3">
      <c r="A314" s="1">
        <v>42803</v>
      </c>
      <c r="B314">
        <v>516.4</v>
      </c>
      <c r="C314" s="3">
        <f t="shared" si="8"/>
        <v>1.2251298637655506E-2</v>
      </c>
      <c r="D314" s="6">
        <f t="shared" si="9"/>
        <v>6.25</v>
      </c>
    </row>
    <row r="315" spans="1:4" x14ac:dyDescent="0.3">
      <c r="A315" s="1">
        <v>42804</v>
      </c>
      <c r="B315">
        <v>515.9</v>
      </c>
      <c r="C315" s="3">
        <f t="shared" si="8"/>
        <v>-9.6824167312159481E-4</v>
      </c>
      <c r="D315" s="6">
        <f t="shared" si="9"/>
        <v>-0.5</v>
      </c>
    </row>
    <row r="316" spans="1:4" x14ac:dyDescent="0.3">
      <c r="A316" s="1">
        <v>42808</v>
      </c>
      <c r="B316">
        <v>510.9</v>
      </c>
      <c r="C316" s="3">
        <f t="shared" si="8"/>
        <v>-9.6918007365768277E-3</v>
      </c>
      <c r="D316" s="6">
        <f t="shared" si="9"/>
        <v>-5</v>
      </c>
    </row>
    <row r="317" spans="1:4" x14ac:dyDescent="0.3">
      <c r="A317" s="1">
        <v>42809</v>
      </c>
      <c r="B317">
        <v>511.7</v>
      </c>
      <c r="C317" s="3">
        <f t="shared" si="8"/>
        <v>1.5658641612841251E-3</v>
      </c>
      <c r="D317" s="6">
        <f t="shared" si="9"/>
        <v>0.80000000000001137</v>
      </c>
    </row>
    <row r="318" spans="1:4" x14ac:dyDescent="0.3">
      <c r="A318" s="1">
        <v>42810</v>
      </c>
      <c r="B318">
        <v>513.65</v>
      </c>
      <c r="C318" s="3">
        <f t="shared" si="8"/>
        <v>3.8108266562437709E-3</v>
      </c>
      <c r="D318" s="6">
        <f t="shared" si="9"/>
        <v>1.9499999999999886</v>
      </c>
    </row>
    <row r="319" spans="1:4" x14ac:dyDescent="0.3">
      <c r="A319" s="1">
        <v>42811</v>
      </c>
      <c r="B319">
        <v>517.15</v>
      </c>
      <c r="C319" s="3">
        <f t="shared" si="8"/>
        <v>6.8139783899543449E-3</v>
      </c>
      <c r="D319" s="6">
        <f t="shared" si="9"/>
        <v>3.5</v>
      </c>
    </row>
    <row r="320" spans="1:4" x14ac:dyDescent="0.3">
      <c r="A320" s="1">
        <v>42814</v>
      </c>
      <c r="B320">
        <v>502.85</v>
      </c>
      <c r="C320" s="3">
        <f t="shared" si="8"/>
        <v>-2.7651551774146688E-2</v>
      </c>
      <c r="D320" s="6">
        <f t="shared" si="9"/>
        <v>-14.299999999999955</v>
      </c>
    </row>
    <row r="321" spans="1:4" x14ac:dyDescent="0.3">
      <c r="A321" s="1">
        <v>42815</v>
      </c>
      <c r="B321">
        <v>488.3</v>
      </c>
      <c r="C321" s="3">
        <f t="shared" si="8"/>
        <v>-2.8935070100427618E-2</v>
      </c>
      <c r="D321" s="6">
        <f t="shared" si="9"/>
        <v>-14.550000000000011</v>
      </c>
    </row>
    <row r="322" spans="1:4" x14ac:dyDescent="0.3">
      <c r="A322" s="1">
        <v>42816</v>
      </c>
      <c r="B322">
        <v>485.45</v>
      </c>
      <c r="C322" s="3">
        <f t="shared" si="8"/>
        <v>-5.8365758754864716E-3</v>
      </c>
      <c r="D322" s="6">
        <f t="shared" si="9"/>
        <v>-2.8500000000000227</v>
      </c>
    </row>
    <row r="323" spans="1:4" x14ac:dyDescent="0.3">
      <c r="A323" s="1">
        <v>42817</v>
      </c>
      <c r="B323">
        <v>488.25</v>
      </c>
      <c r="C323" s="3">
        <f t="shared" si="8"/>
        <v>5.7678442682047582E-3</v>
      </c>
      <c r="D323" s="6">
        <f t="shared" si="9"/>
        <v>2.8000000000000114</v>
      </c>
    </row>
    <row r="324" spans="1:4" x14ac:dyDescent="0.3">
      <c r="A324" s="1">
        <v>42818</v>
      </c>
      <c r="B324">
        <v>489.35</v>
      </c>
      <c r="C324" s="3">
        <f t="shared" ref="C324:C387" si="10">B324/B323-1</f>
        <v>2.2529441884280299E-3</v>
      </c>
      <c r="D324" s="6">
        <f t="shared" ref="D324:D387" si="11">B324-B323</f>
        <v>1.1000000000000227</v>
      </c>
    </row>
    <row r="325" spans="1:4" x14ac:dyDescent="0.3">
      <c r="A325" s="1">
        <v>42821</v>
      </c>
      <c r="B325">
        <v>487.15</v>
      </c>
      <c r="C325" s="3">
        <f t="shared" si="10"/>
        <v>-4.4957596812098544E-3</v>
      </c>
      <c r="D325" s="6">
        <f t="shared" si="11"/>
        <v>-2.2000000000000455</v>
      </c>
    </row>
    <row r="326" spans="1:4" x14ac:dyDescent="0.3">
      <c r="A326" s="1">
        <v>42822</v>
      </c>
      <c r="B326">
        <v>502.8</v>
      </c>
      <c r="C326" s="3">
        <f t="shared" si="10"/>
        <v>3.2125628656471283E-2</v>
      </c>
      <c r="D326" s="6">
        <f t="shared" si="11"/>
        <v>15.650000000000034</v>
      </c>
    </row>
    <row r="327" spans="1:4" x14ac:dyDescent="0.3">
      <c r="A327" s="1">
        <v>42823</v>
      </c>
      <c r="B327">
        <v>504.2</v>
      </c>
      <c r="C327" s="3">
        <f t="shared" si="10"/>
        <v>2.7844073190135266E-3</v>
      </c>
      <c r="D327" s="6">
        <f t="shared" si="11"/>
        <v>1.3999999999999773</v>
      </c>
    </row>
    <row r="328" spans="1:4" x14ac:dyDescent="0.3">
      <c r="A328" s="1">
        <v>42824</v>
      </c>
      <c r="B328">
        <v>499.25</v>
      </c>
      <c r="C328" s="3">
        <f t="shared" si="10"/>
        <v>-9.8175327251091016E-3</v>
      </c>
      <c r="D328" s="6">
        <f t="shared" si="11"/>
        <v>-4.9499999999999886</v>
      </c>
    </row>
    <row r="329" spans="1:4" x14ac:dyDescent="0.3">
      <c r="A329" s="1">
        <v>42825</v>
      </c>
      <c r="B329">
        <v>490.8</v>
      </c>
      <c r="C329" s="3">
        <f t="shared" si="10"/>
        <v>-1.6925388082123183E-2</v>
      </c>
      <c r="D329" s="6">
        <f t="shared" si="11"/>
        <v>-8.4499999999999886</v>
      </c>
    </row>
    <row r="330" spans="1:4" x14ac:dyDescent="0.3">
      <c r="A330" s="1">
        <v>42828</v>
      </c>
      <c r="B330">
        <v>500.6</v>
      </c>
      <c r="C330" s="3">
        <f t="shared" si="10"/>
        <v>1.9967400162999249E-2</v>
      </c>
      <c r="D330" s="6">
        <f t="shared" si="11"/>
        <v>9.8000000000000114</v>
      </c>
    </row>
    <row r="331" spans="1:4" x14ac:dyDescent="0.3">
      <c r="A331" s="1">
        <v>42830</v>
      </c>
      <c r="B331">
        <v>508.3</v>
      </c>
      <c r="C331" s="3">
        <f t="shared" si="10"/>
        <v>1.5381542149420779E-2</v>
      </c>
      <c r="D331" s="6">
        <f t="shared" si="11"/>
        <v>7.6999999999999886</v>
      </c>
    </row>
    <row r="332" spans="1:4" x14ac:dyDescent="0.3">
      <c r="A332" s="1">
        <v>42831</v>
      </c>
      <c r="B332">
        <v>508.7</v>
      </c>
      <c r="C332" s="3">
        <f t="shared" si="10"/>
        <v>7.8693684831798727E-4</v>
      </c>
      <c r="D332" s="6">
        <f t="shared" si="11"/>
        <v>0.39999999999997726</v>
      </c>
    </row>
    <row r="333" spans="1:4" x14ac:dyDescent="0.3">
      <c r="A333" s="1">
        <v>42832</v>
      </c>
      <c r="B333">
        <v>504.2</v>
      </c>
      <c r="C333" s="3">
        <f t="shared" si="10"/>
        <v>-8.8460782386475811E-3</v>
      </c>
      <c r="D333" s="6">
        <f t="shared" si="11"/>
        <v>-4.5</v>
      </c>
    </row>
    <row r="334" spans="1:4" x14ac:dyDescent="0.3">
      <c r="A334" s="1">
        <v>42835</v>
      </c>
      <c r="B334">
        <v>510.75</v>
      </c>
      <c r="C334" s="3">
        <f t="shared" si="10"/>
        <v>1.2990876636255422E-2</v>
      </c>
      <c r="D334" s="6">
        <f t="shared" si="11"/>
        <v>6.5500000000000114</v>
      </c>
    </row>
    <row r="335" spans="1:4" x14ac:dyDescent="0.3">
      <c r="A335" s="1">
        <v>42836</v>
      </c>
      <c r="B335">
        <v>515.04999999999995</v>
      </c>
      <c r="C335" s="3">
        <f t="shared" si="10"/>
        <v>8.4189916789034758E-3</v>
      </c>
      <c r="D335" s="6">
        <f t="shared" si="11"/>
        <v>4.2999999999999545</v>
      </c>
    </row>
    <row r="336" spans="1:4" x14ac:dyDescent="0.3">
      <c r="A336" s="1">
        <v>42837</v>
      </c>
      <c r="B336">
        <v>506</v>
      </c>
      <c r="C336" s="3">
        <f t="shared" si="10"/>
        <v>-1.7571109601009494E-2</v>
      </c>
      <c r="D336" s="6">
        <f t="shared" si="11"/>
        <v>-9.0499999999999545</v>
      </c>
    </row>
    <row r="337" spans="1:4" x14ac:dyDescent="0.3">
      <c r="A337" s="1">
        <v>42838</v>
      </c>
      <c r="B337">
        <v>507.55</v>
      </c>
      <c r="C337" s="3">
        <f t="shared" si="10"/>
        <v>3.0632411067192944E-3</v>
      </c>
      <c r="D337" s="6">
        <f t="shared" si="11"/>
        <v>1.5500000000000114</v>
      </c>
    </row>
    <row r="338" spans="1:4" x14ac:dyDescent="0.3">
      <c r="A338" s="1">
        <v>42842</v>
      </c>
      <c r="B338">
        <v>502.35</v>
      </c>
      <c r="C338" s="3">
        <f t="shared" si="10"/>
        <v>-1.0245296029947726E-2</v>
      </c>
      <c r="D338" s="6">
        <f t="shared" si="11"/>
        <v>-5.1999999999999886</v>
      </c>
    </row>
    <row r="339" spans="1:4" x14ac:dyDescent="0.3">
      <c r="A339" s="1">
        <v>42843</v>
      </c>
      <c r="B339">
        <v>499.65</v>
      </c>
      <c r="C339" s="3">
        <f t="shared" si="10"/>
        <v>-5.3747387279785563E-3</v>
      </c>
      <c r="D339" s="6">
        <f t="shared" si="11"/>
        <v>-2.7000000000000455</v>
      </c>
    </row>
    <row r="340" spans="1:4" x14ac:dyDescent="0.3">
      <c r="A340" s="1">
        <v>42844</v>
      </c>
      <c r="B340">
        <v>499.5</v>
      </c>
      <c r="C340" s="3">
        <f t="shared" si="10"/>
        <v>-3.0021014710290839E-4</v>
      </c>
      <c r="D340" s="6">
        <f t="shared" si="11"/>
        <v>-0.14999999999997726</v>
      </c>
    </row>
    <row r="341" spans="1:4" x14ac:dyDescent="0.3">
      <c r="A341" s="1">
        <v>42845</v>
      </c>
      <c r="B341">
        <v>488</v>
      </c>
      <c r="C341" s="3">
        <f t="shared" si="10"/>
        <v>-2.3023023023023059E-2</v>
      </c>
      <c r="D341" s="6">
        <f t="shared" si="11"/>
        <v>-11.5</v>
      </c>
    </row>
    <row r="342" spans="1:4" x14ac:dyDescent="0.3">
      <c r="A342" s="1">
        <v>42846</v>
      </c>
      <c r="B342">
        <v>486.25</v>
      </c>
      <c r="C342" s="3">
        <f t="shared" si="10"/>
        <v>-3.5860655737705027E-3</v>
      </c>
      <c r="D342" s="6">
        <f t="shared" si="11"/>
        <v>-1.75</v>
      </c>
    </row>
    <row r="343" spans="1:4" x14ac:dyDescent="0.3">
      <c r="A343" s="1">
        <v>42849</v>
      </c>
      <c r="B343">
        <v>498.65</v>
      </c>
      <c r="C343" s="3">
        <f t="shared" si="10"/>
        <v>2.5501285347043545E-2</v>
      </c>
      <c r="D343" s="6">
        <f t="shared" si="11"/>
        <v>12.399999999999977</v>
      </c>
    </row>
    <row r="344" spans="1:4" x14ac:dyDescent="0.3">
      <c r="A344" s="1">
        <v>42850</v>
      </c>
      <c r="B344">
        <v>516.4</v>
      </c>
      <c r="C344" s="3">
        <f t="shared" si="10"/>
        <v>3.5596109495638295E-2</v>
      </c>
      <c r="D344" s="6">
        <f t="shared" si="11"/>
        <v>17.75</v>
      </c>
    </row>
    <row r="345" spans="1:4" x14ac:dyDescent="0.3">
      <c r="A345" s="1">
        <v>42851</v>
      </c>
      <c r="B345">
        <v>517.15</v>
      </c>
      <c r="C345" s="3">
        <f t="shared" si="10"/>
        <v>1.4523625096825032E-3</v>
      </c>
      <c r="D345" s="6">
        <f t="shared" si="11"/>
        <v>0.75</v>
      </c>
    </row>
    <row r="346" spans="1:4" x14ac:dyDescent="0.3">
      <c r="A346" s="1">
        <v>42852</v>
      </c>
      <c r="B346">
        <v>506.6</v>
      </c>
      <c r="C346" s="3">
        <f t="shared" si="10"/>
        <v>-2.0400270714492796E-2</v>
      </c>
      <c r="D346" s="6">
        <f t="shared" si="11"/>
        <v>-10.549999999999955</v>
      </c>
    </row>
    <row r="347" spans="1:4" x14ac:dyDescent="0.3">
      <c r="A347" s="1">
        <v>42853</v>
      </c>
      <c r="B347">
        <v>509.65</v>
      </c>
      <c r="C347" s="3">
        <f t="shared" si="10"/>
        <v>6.0205290169759174E-3</v>
      </c>
      <c r="D347" s="6">
        <f t="shared" si="11"/>
        <v>3.0499999999999545</v>
      </c>
    </row>
    <row r="348" spans="1:4" x14ac:dyDescent="0.3">
      <c r="A348" s="1">
        <v>42857</v>
      </c>
      <c r="B348">
        <v>505.55</v>
      </c>
      <c r="C348" s="3">
        <f t="shared" si="10"/>
        <v>-8.0447365839301233E-3</v>
      </c>
      <c r="D348" s="6">
        <f t="shared" si="11"/>
        <v>-4.0999999999999659</v>
      </c>
    </row>
    <row r="349" spans="1:4" x14ac:dyDescent="0.3">
      <c r="A349" s="1">
        <v>42858</v>
      </c>
      <c r="B349">
        <v>500.85</v>
      </c>
      <c r="C349" s="3">
        <f t="shared" si="10"/>
        <v>-9.2968054594005922E-3</v>
      </c>
      <c r="D349" s="6">
        <f t="shared" si="11"/>
        <v>-4.6999999999999886</v>
      </c>
    </row>
    <row r="350" spans="1:4" x14ac:dyDescent="0.3">
      <c r="A350" s="1">
        <v>42859</v>
      </c>
      <c r="B350">
        <v>518.85</v>
      </c>
      <c r="C350" s="3">
        <f t="shared" si="10"/>
        <v>3.5938903863432126E-2</v>
      </c>
      <c r="D350" s="6">
        <f t="shared" si="11"/>
        <v>18</v>
      </c>
    </row>
    <row r="351" spans="1:4" x14ac:dyDescent="0.3">
      <c r="A351" s="1">
        <v>42860</v>
      </c>
      <c r="B351">
        <v>504.5</v>
      </c>
      <c r="C351" s="3">
        <f t="shared" si="10"/>
        <v>-2.7657319071022535E-2</v>
      </c>
      <c r="D351" s="6">
        <f t="shared" si="11"/>
        <v>-14.350000000000023</v>
      </c>
    </row>
    <row r="352" spans="1:4" x14ac:dyDescent="0.3">
      <c r="A352" s="1">
        <v>42863</v>
      </c>
      <c r="B352">
        <v>511.2</v>
      </c>
      <c r="C352" s="3">
        <f t="shared" si="10"/>
        <v>1.3280475718533191E-2</v>
      </c>
      <c r="D352" s="6">
        <f t="shared" si="11"/>
        <v>6.6999999999999886</v>
      </c>
    </row>
    <row r="353" spans="1:4" x14ac:dyDescent="0.3">
      <c r="A353" s="1">
        <v>42864</v>
      </c>
      <c r="B353">
        <v>518.20000000000005</v>
      </c>
      <c r="C353" s="3">
        <f t="shared" si="10"/>
        <v>1.3693270735524399E-2</v>
      </c>
      <c r="D353" s="6">
        <f t="shared" si="11"/>
        <v>7.0000000000000568</v>
      </c>
    </row>
    <row r="354" spans="1:4" x14ac:dyDescent="0.3">
      <c r="A354" s="1">
        <v>42865</v>
      </c>
      <c r="B354">
        <v>526.35</v>
      </c>
      <c r="C354" s="3">
        <f t="shared" si="10"/>
        <v>1.5727518332689927E-2</v>
      </c>
      <c r="D354" s="6">
        <f t="shared" si="11"/>
        <v>8.1499999999999773</v>
      </c>
    </row>
    <row r="355" spans="1:4" x14ac:dyDescent="0.3">
      <c r="A355" s="1">
        <v>42866</v>
      </c>
      <c r="B355">
        <v>516.9</v>
      </c>
      <c r="C355" s="3">
        <f t="shared" si="10"/>
        <v>-1.7953833000855068E-2</v>
      </c>
      <c r="D355" s="6">
        <f t="shared" si="11"/>
        <v>-9.4500000000000455</v>
      </c>
    </row>
    <row r="356" spans="1:4" x14ac:dyDescent="0.3">
      <c r="A356" s="1">
        <v>42867</v>
      </c>
      <c r="B356">
        <v>503</v>
      </c>
      <c r="C356" s="3">
        <f t="shared" si="10"/>
        <v>-2.6891081447088405E-2</v>
      </c>
      <c r="D356" s="6">
        <f t="shared" si="11"/>
        <v>-13.899999999999977</v>
      </c>
    </row>
    <row r="357" spans="1:4" x14ac:dyDescent="0.3">
      <c r="A357" s="1">
        <v>42870</v>
      </c>
      <c r="B357">
        <v>500.1</v>
      </c>
      <c r="C357" s="3">
        <f t="shared" si="10"/>
        <v>-5.7654075546719197E-3</v>
      </c>
      <c r="D357" s="6">
        <f t="shared" si="11"/>
        <v>-2.8999999999999773</v>
      </c>
    </row>
    <row r="358" spans="1:4" x14ac:dyDescent="0.3">
      <c r="A358" s="1">
        <v>42871</v>
      </c>
      <c r="B358">
        <v>501.5</v>
      </c>
      <c r="C358" s="3">
        <f t="shared" si="10"/>
        <v>2.7994401119775247E-3</v>
      </c>
      <c r="D358" s="6">
        <f t="shared" si="11"/>
        <v>1.3999999999999773</v>
      </c>
    </row>
    <row r="359" spans="1:4" x14ac:dyDescent="0.3">
      <c r="A359" s="1">
        <v>42872</v>
      </c>
      <c r="B359">
        <v>502.8</v>
      </c>
      <c r="C359" s="3">
        <f t="shared" si="10"/>
        <v>2.5922233300099684E-3</v>
      </c>
      <c r="D359" s="6">
        <f t="shared" si="11"/>
        <v>1.3000000000000114</v>
      </c>
    </row>
    <row r="360" spans="1:4" x14ac:dyDescent="0.3">
      <c r="A360" s="1">
        <v>42873</v>
      </c>
      <c r="B360">
        <v>492</v>
      </c>
      <c r="C360" s="3">
        <f t="shared" si="10"/>
        <v>-2.1479713603818618E-2</v>
      </c>
      <c r="D360" s="6">
        <f t="shared" si="11"/>
        <v>-10.800000000000011</v>
      </c>
    </row>
    <row r="361" spans="1:4" x14ac:dyDescent="0.3">
      <c r="A361" s="1">
        <v>42874</v>
      </c>
      <c r="B361">
        <v>501.7</v>
      </c>
      <c r="C361" s="3">
        <f t="shared" si="10"/>
        <v>1.9715447154471599E-2</v>
      </c>
      <c r="D361" s="6">
        <f t="shared" si="11"/>
        <v>9.6999999999999886</v>
      </c>
    </row>
    <row r="362" spans="1:4" x14ac:dyDescent="0.3">
      <c r="A362" s="1">
        <v>42877</v>
      </c>
      <c r="B362">
        <v>502.3</v>
      </c>
      <c r="C362" s="3">
        <f t="shared" si="10"/>
        <v>1.1959338249951657E-3</v>
      </c>
      <c r="D362" s="6">
        <f t="shared" si="11"/>
        <v>0.60000000000002274</v>
      </c>
    </row>
    <row r="363" spans="1:4" x14ac:dyDescent="0.3">
      <c r="A363" s="1">
        <v>42878</v>
      </c>
      <c r="B363">
        <v>500.6</v>
      </c>
      <c r="C363" s="3">
        <f t="shared" si="10"/>
        <v>-3.3844316145729136E-3</v>
      </c>
      <c r="D363" s="6">
        <f t="shared" si="11"/>
        <v>-1.6999999999999886</v>
      </c>
    </row>
    <row r="364" spans="1:4" x14ac:dyDescent="0.3">
      <c r="A364" s="1">
        <v>42879</v>
      </c>
      <c r="B364">
        <v>499.3</v>
      </c>
      <c r="C364" s="3">
        <f t="shared" si="10"/>
        <v>-2.5968837395126121E-3</v>
      </c>
      <c r="D364" s="6">
        <f t="shared" si="11"/>
        <v>-1.3000000000000114</v>
      </c>
    </row>
    <row r="365" spans="1:4" x14ac:dyDescent="0.3">
      <c r="A365" s="1">
        <v>42880</v>
      </c>
      <c r="B365">
        <v>507.45</v>
      </c>
      <c r="C365" s="3">
        <f t="shared" si="10"/>
        <v>1.6322851992789822E-2</v>
      </c>
      <c r="D365" s="6">
        <f t="shared" si="11"/>
        <v>8.1499999999999773</v>
      </c>
    </row>
    <row r="366" spans="1:4" x14ac:dyDescent="0.3">
      <c r="A366" s="1">
        <v>42881</v>
      </c>
      <c r="B366">
        <v>511.45</v>
      </c>
      <c r="C366" s="3">
        <f t="shared" si="10"/>
        <v>7.8825500049266584E-3</v>
      </c>
      <c r="D366" s="6">
        <f t="shared" si="11"/>
        <v>4</v>
      </c>
    </row>
    <row r="367" spans="1:4" x14ac:dyDescent="0.3">
      <c r="A367" s="1">
        <v>42884</v>
      </c>
      <c r="B367">
        <v>507.25</v>
      </c>
      <c r="C367" s="3">
        <f t="shared" si="10"/>
        <v>-8.2119464268256559E-3</v>
      </c>
      <c r="D367" s="6">
        <f t="shared" si="11"/>
        <v>-4.1999999999999886</v>
      </c>
    </row>
    <row r="368" spans="1:4" x14ac:dyDescent="0.3">
      <c r="A368" s="1">
        <v>42885</v>
      </c>
      <c r="B368">
        <v>514.4</v>
      </c>
      <c r="C368" s="3">
        <f t="shared" si="10"/>
        <v>1.4095613602759904E-2</v>
      </c>
      <c r="D368" s="6">
        <f t="shared" si="11"/>
        <v>7.1499999999999773</v>
      </c>
    </row>
    <row r="369" spans="1:4" x14ac:dyDescent="0.3">
      <c r="A369" s="1">
        <v>42886</v>
      </c>
      <c r="B369">
        <v>514.04999999999995</v>
      </c>
      <c r="C369" s="3">
        <f t="shared" si="10"/>
        <v>-6.8040435458793791E-4</v>
      </c>
      <c r="D369" s="6">
        <f t="shared" si="11"/>
        <v>-0.35000000000002274</v>
      </c>
    </row>
    <row r="370" spans="1:4" x14ac:dyDescent="0.3">
      <c r="A370" s="1">
        <v>42887</v>
      </c>
      <c r="B370">
        <v>509.3</v>
      </c>
      <c r="C370" s="3">
        <f t="shared" si="10"/>
        <v>-9.2403462698179561E-3</v>
      </c>
      <c r="D370" s="6">
        <f t="shared" si="11"/>
        <v>-4.7499999999999432</v>
      </c>
    </row>
    <row r="371" spans="1:4" x14ac:dyDescent="0.3">
      <c r="A371" s="1">
        <v>42888</v>
      </c>
      <c r="B371">
        <v>508.05</v>
      </c>
      <c r="C371" s="3">
        <f t="shared" si="10"/>
        <v>-2.4543491066169043E-3</v>
      </c>
      <c r="D371" s="6">
        <f t="shared" si="11"/>
        <v>-1.25</v>
      </c>
    </row>
    <row r="372" spans="1:4" x14ac:dyDescent="0.3">
      <c r="A372" s="1">
        <v>42891</v>
      </c>
      <c r="B372">
        <v>513.65</v>
      </c>
      <c r="C372" s="3">
        <f t="shared" si="10"/>
        <v>1.1022537151855083E-2</v>
      </c>
      <c r="D372" s="6">
        <f t="shared" si="11"/>
        <v>5.5999999999999659</v>
      </c>
    </row>
    <row r="373" spans="1:4" x14ac:dyDescent="0.3">
      <c r="A373" s="1">
        <v>42892</v>
      </c>
      <c r="B373">
        <v>510.2</v>
      </c>
      <c r="C373" s="3">
        <f t="shared" si="10"/>
        <v>-6.7166358415262639E-3</v>
      </c>
      <c r="D373" s="6">
        <f t="shared" si="11"/>
        <v>-3.4499999999999886</v>
      </c>
    </row>
    <row r="374" spans="1:4" x14ac:dyDescent="0.3">
      <c r="A374" s="1">
        <v>42893</v>
      </c>
      <c r="B374">
        <v>514.20000000000005</v>
      </c>
      <c r="C374" s="3">
        <f t="shared" si="10"/>
        <v>7.8400627205019724E-3</v>
      </c>
      <c r="D374" s="6">
        <f t="shared" si="11"/>
        <v>4.0000000000000568</v>
      </c>
    </row>
    <row r="375" spans="1:4" x14ac:dyDescent="0.3">
      <c r="A375" s="1">
        <v>42894</v>
      </c>
      <c r="B375">
        <v>515.75</v>
      </c>
      <c r="C375" s="3">
        <f t="shared" si="10"/>
        <v>3.0143912874367462E-3</v>
      </c>
      <c r="D375" s="6">
        <f t="shared" si="11"/>
        <v>1.5499999999999545</v>
      </c>
    </row>
    <row r="376" spans="1:4" x14ac:dyDescent="0.3">
      <c r="A376" s="1">
        <v>42895</v>
      </c>
      <c r="B376">
        <v>513.65</v>
      </c>
      <c r="C376" s="3">
        <f t="shared" si="10"/>
        <v>-4.0717401841978695E-3</v>
      </c>
      <c r="D376" s="6">
        <f t="shared" si="11"/>
        <v>-2.1000000000000227</v>
      </c>
    </row>
    <row r="377" spans="1:4" x14ac:dyDescent="0.3">
      <c r="A377" s="1">
        <v>42898</v>
      </c>
      <c r="B377">
        <v>507.5</v>
      </c>
      <c r="C377" s="3">
        <f t="shared" si="10"/>
        <v>-1.1973133456633867E-2</v>
      </c>
      <c r="D377" s="6">
        <f t="shared" si="11"/>
        <v>-6.1499999999999773</v>
      </c>
    </row>
    <row r="378" spans="1:4" x14ac:dyDescent="0.3">
      <c r="A378" s="1">
        <v>42899</v>
      </c>
      <c r="B378">
        <v>506.45</v>
      </c>
      <c r="C378" s="3">
        <f t="shared" si="10"/>
        <v>-2.0689655172414501E-3</v>
      </c>
      <c r="D378" s="6">
        <f t="shared" si="11"/>
        <v>-1.0500000000000114</v>
      </c>
    </row>
    <row r="379" spans="1:4" x14ac:dyDescent="0.3">
      <c r="A379" s="1">
        <v>42900</v>
      </c>
      <c r="B379">
        <v>509.5</v>
      </c>
      <c r="C379" s="3">
        <f t="shared" si="10"/>
        <v>6.0223121729687801E-3</v>
      </c>
      <c r="D379" s="6">
        <f t="shared" si="11"/>
        <v>3.0500000000000114</v>
      </c>
    </row>
    <row r="380" spans="1:4" x14ac:dyDescent="0.3">
      <c r="A380" s="1">
        <v>42901</v>
      </c>
      <c r="B380">
        <v>507.6</v>
      </c>
      <c r="C380" s="3">
        <f t="shared" si="10"/>
        <v>-3.729146221785995E-3</v>
      </c>
      <c r="D380" s="6">
        <f t="shared" si="11"/>
        <v>-1.8999999999999773</v>
      </c>
    </row>
    <row r="381" spans="1:4" x14ac:dyDescent="0.3">
      <c r="A381" s="1">
        <v>42902</v>
      </c>
      <c r="B381">
        <v>510.45</v>
      </c>
      <c r="C381" s="3">
        <f t="shared" si="10"/>
        <v>5.6146572104018855E-3</v>
      </c>
      <c r="D381" s="6">
        <f t="shared" si="11"/>
        <v>2.8499999999999659</v>
      </c>
    </row>
    <row r="382" spans="1:4" x14ac:dyDescent="0.3">
      <c r="A382" s="1">
        <v>42905</v>
      </c>
      <c r="B382">
        <v>520.15</v>
      </c>
      <c r="C382" s="3">
        <f t="shared" si="10"/>
        <v>1.9002840630816031E-2</v>
      </c>
      <c r="D382" s="6">
        <f t="shared" si="11"/>
        <v>9.6999999999999886</v>
      </c>
    </row>
    <row r="383" spans="1:4" x14ac:dyDescent="0.3">
      <c r="A383" s="1">
        <v>42906</v>
      </c>
      <c r="B383">
        <v>511.85</v>
      </c>
      <c r="C383" s="3">
        <f t="shared" si="10"/>
        <v>-1.5956935499375047E-2</v>
      </c>
      <c r="D383" s="6">
        <f t="shared" si="11"/>
        <v>-8.2999999999999545</v>
      </c>
    </row>
    <row r="384" spans="1:4" x14ac:dyDescent="0.3">
      <c r="A384" s="1">
        <v>42907</v>
      </c>
      <c r="B384">
        <v>507.75</v>
      </c>
      <c r="C384" s="3">
        <f t="shared" si="10"/>
        <v>-8.0101592263358556E-3</v>
      </c>
      <c r="D384" s="6">
        <f t="shared" si="11"/>
        <v>-4.1000000000000227</v>
      </c>
    </row>
    <row r="385" spans="1:4" x14ac:dyDescent="0.3">
      <c r="A385" s="1">
        <v>42908</v>
      </c>
      <c r="B385">
        <v>508</v>
      </c>
      <c r="C385" s="3">
        <f t="shared" si="10"/>
        <v>4.9236829148213701E-4</v>
      </c>
      <c r="D385" s="6">
        <f t="shared" si="11"/>
        <v>0.25</v>
      </c>
    </row>
    <row r="386" spans="1:4" x14ac:dyDescent="0.3">
      <c r="A386" s="1">
        <v>42909</v>
      </c>
      <c r="B386">
        <v>504.65</v>
      </c>
      <c r="C386" s="3">
        <f t="shared" si="10"/>
        <v>-6.5944881889764551E-3</v>
      </c>
      <c r="D386" s="6">
        <f t="shared" si="11"/>
        <v>-3.3500000000000227</v>
      </c>
    </row>
    <row r="387" spans="1:4" x14ac:dyDescent="0.3">
      <c r="A387" s="1">
        <v>42913</v>
      </c>
      <c r="B387">
        <v>492.85</v>
      </c>
      <c r="C387" s="3">
        <f t="shared" si="10"/>
        <v>-2.3382542356088276E-2</v>
      </c>
      <c r="D387" s="6">
        <f t="shared" si="11"/>
        <v>-11.799999999999955</v>
      </c>
    </row>
    <row r="388" spans="1:4" x14ac:dyDescent="0.3">
      <c r="A388" s="1">
        <v>42914</v>
      </c>
      <c r="B388">
        <v>492</v>
      </c>
      <c r="C388" s="3">
        <f t="shared" ref="C388:C451" si="12">B388/B387-1</f>
        <v>-1.724662676270694E-3</v>
      </c>
      <c r="D388" s="6">
        <f t="shared" ref="D388:D451" si="13">B388-B387</f>
        <v>-0.85000000000002274</v>
      </c>
    </row>
    <row r="389" spans="1:4" x14ac:dyDescent="0.3">
      <c r="A389" s="1">
        <v>42915</v>
      </c>
      <c r="B389">
        <v>512.1</v>
      </c>
      <c r="C389" s="3">
        <f t="shared" si="12"/>
        <v>4.0853658536585513E-2</v>
      </c>
      <c r="D389" s="6">
        <f t="shared" si="13"/>
        <v>20.100000000000023</v>
      </c>
    </row>
    <row r="390" spans="1:4" x14ac:dyDescent="0.3">
      <c r="A390" s="1">
        <v>42916</v>
      </c>
      <c r="B390">
        <v>517.35</v>
      </c>
      <c r="C390" s="3">
        <f t="shared" si="12"/>
        <v>1.0251903925014627E-2</v>
      </c>
      <c r="D390" s="6">
        <f t="shared" si="13"/>
        <v>5.25</v>
      </c>
    </row>
    <row r="391" spans="1:4" x14ac:dyDescent="0.3">
      <c r="A391" s="1">
        <v>42919</v>
      </c>
      <c r="B391">
        <v>517.25</v>
      </c>
      <c r="C391" s="3">
        <f t="shared" si="12"/>
        <v>-1.9329274185764245E-4</v>
      </c>
      <c r="D391" s="6">
        <f t="shared" si="13"/>
        <v>-0.10000000000002274</v>
      </c>
    </row>
    <row r="392" spans="1:4" x14ac:dyDescent="0.3">
      <c r="A392" s="1">
        <v>42920</v>
      </c>
      <c r="B392">
        <v>508.4</v>
      </c>
      <c r="C392" s="3">
        <f t="shared" si="12"/>
        <v>-1.7109714838086099E-2</v>
      </c>
      <c r="D392" s="6">
        <f t="shared" si="13"/>
        <v>-8.8500000000000227</v>
      </c>
    </row>
    <row r="393" spans="1:4" x14ac:dyDescent="0.3">
      <c r="A393" s="1">
        <v>42921</v>
      </c>
      <c r="B393">
        <v>513.9</v>
      </c>
      <c r="C393" s="3">
        <f t="shared" si="12"/>
        <v>1.0818253343823692E-2</v>
      </c>
      <c r="D393" s="6">
        <f t="shared" si="13"/>
        <v>5.5</v>
      </c>
    </row>
    <row r="394" spans="1:4" x14ac:dyDescent="0.3">
      <c r="A394" s="1">
        <v>42922</v>
      </c>
      <c r="B394">
        <v>509.5</v>
      </c>
      <c r="C394" s="3">
        <f t="shared" si="12"/>
        <v>-8.5619770383342786E-3</v>
      </c>
      <c r="D394" s="6">
        <f t="shared" si="13"/>
        <v>-4.3999999999999773</v>
      </c>
    </row>
    <row r="395" spans="1:4" x14ac:dyDescent="0.3">
      <c r="A395" s="1">
        <v>42923</v>
      </c>
      <c r="B395">
        <v>503.15</v>
      </c>
      <c r="C395" s="3">
        <f t="shared" si="12"/>
        <v>-1.2463199214916676E-2</v>
      </c>
      <c r="D395" s="6">
        <f t="shared" si="13"/>
        <v>-6.3500000000000227</v>
      </c>
    </row>
    <row r="396" spans="1:4" x14ac:dyDescent="0.3">
      <c r="A396" s="1">
        <v>42926</v>
      </c>
      <c r="B396">
        <v>509.95</v>
      </c>
      <c r="C396" s="3">
        <f t="shared" si="12"/>
        <v>1.3514856404650777E-2</v>
      </c>
      <c r="D396" s="6">
        <f t="shared" si="13"/>
        <v>6.8000000000000114</v>
      </c>
    </row>
    <row r="397" spans="1:4" x14ac:dyDescent="0.3">
      <c r="A397" s="1">
        <v>42927</v>
      </c>
      <c r="B397">
        <v>506.8</v>
      </c>
      <c r="C397" s="3">
        <f t="shared" si="12"/>
        <v>-6.1770761839395893E-3</v>
      </c>
      <c r="D397" s="6">
        <f t="shared" si="13"/>
        <v>-3.1499999999999773</v>
      </c>
    </row>
    <row r="398" spans="1:4" x14ac:dyDescent="0.3">
      <c r="A398" s="1">
        <v>42928</v>
      </c>
      <c r="B398">
        <v>506.75</v>
      </c>
      <c r="C398" s="3">
        <f t="shared" si="12"/>
        <v>-9.8658247829508383E-5</v>
      </c>
      <c r="D398" s="6">
        <f t="shared" si="13"/>
        <v>-5.0000000000011369E-2</v>
      </c>
    </row>
    <row r="399" spans="1:4" x14ac:dyDescent="0.3">
      <c r="A399" s="1">
        <v>42929</v>
      </c>
      <c r="B399">
        <v>511.9</v>
      </c>
      <c r="C399" s="3">
        <f t="shared" si="12"/>
        <v>1.0162802170695651E-2</v>
      </c>
      <c r="D399" s="6">
        <f t="shared" si="13"/>
        <v>5.1499999999999773</v>
      </c>
    </row>
    <row r="400" spans="1:4" x14ac:dyDescent="0.3">
      <c r="A400" s="1">
        <v>42930</v>
      </c>
      <c r="B400">
        <v>512.95000000000005</v>
      </c>
      <c r="C400" s="3">
        <f t="shared" si="12"/>
        <v>2.0511818714594732E-3</v>
      </c>
      <c r="D400" s="6">
        <f t="shared" si="13"/>
        <v>1.0500000000000682</v>
      </c>
    </row>
    <row r="401" spans="1:4" x14ac:dyDescent="0.3">
      <c r="A401" s="1">
        <v>42933</v>
      </c>
      <c r="B401">
        <v>510.5</v>
      </c>
      <c r="C401" s="3">
        <f t="shared" si="12"/>
        <v>-4.7762939857687314E-3</v>
      </c>
      <c r="D401" s="6">
        <f t="shared" si="13"/>
        <v>-2.4500000000000455</v>
      </c>
    </row>
    <row r="402" spans="1:4" x14ac:dyDescent="0.3">
      <c r="A402" s="1">
        <v>42934</v>
      </c>
      <c r="B402">
        <v>516.54999999999995</v>
      </c>
      <c r="C402" s="3">
        <f t="shared" si="12"/>
        <v>1.1851126346718921E-2</v>
      </c>
      <c r="D402" s="6">
        <f t="shared" si="13"/>
        <v>6.0499999999999545</v>
      </c>
    </row>
    <row r="403" spans="1:4" x14ac:dyDescent="0.3">
      <c r="A403" s="1">
        <v>42935</v>
      </c>
      <c r="B403">
        <v>520.20000000000005</v>
      </c>
      <c r="C403" s="3">
        <f t="shared" si="12"/>
        <v>7.0661117026427078E-3</v>
      </c>
      <c r="D403" s="6">
        <f t="shared" si="13"/>
        <v>3.6500000000000909</v>
      </c>
    </row>
    <row r="404" spans="1:4" x14ac:dyDescent="0.3">
      <c r="A404" s="1">
        <v>42936</v>
      </c>
      <c r="B404">
        <v>540</v>
      </c>
      <c r="C404" s="3">
        <f t="shared" si="12"/>
        <v>3.8062283737024138E-2</v>
      </c>
      <c r="D404" s="6">
        <f t="shared" si="13"/>
        <v>19.799999999999955</v>
      </c>
    </row>
    <row r="405" spans="1:4" x14ac:dyDescent="0.3">
      <c r="A405" s="1">
        <v>42937</v>
      </c>
      <c r="B405">
        <v>540.79999999999995</v>
      </c>
      <c r="C405" s="3">
        <f t="shared" si="12"/>
        <v>1.481481481481417E-3</v>
      </c>
      <c r="D405" s="6">
        <f t="shared" si="13"/>
        <v>0.79999999999995453</v>
      </c>
    </row>
    <row r="406" spans="1:4" x14ac:dyDescent="0.3">
      <c r="A406" s="1">
        <v>42940</v>
      </c>
      <c r="B406">
        <v>534.79999999999995</v>
      </c>
      <c r="C406" s="3">
        <f t="shared" si="12"/>
        <v>-1.1094674556213047E-2</v>
      </c>
      <c r="D406" s="6">
        <f t="shared" si="13"/>
        <v>-6</v>
      </c>
    </row>
    <row r="407" spans="1:4" x14ac:dyDescent="0.3">
      <c r="A407" s="1">
        <v>42941</v>
      </c>
      <c r="B407">
        <v>544.95000000000005</v>
      </c>
      <c r="C407" s="3">
        <f t="shared" si="12"/>
        <v>1.8979057591623105E-2</v>
      </c>
      <c r="D407" s="6">
        <f t="shared" si="13"/>
        <v>10.150000000000091</v>
      </c>
    </row>
    <row r="408" spans="1:4" x14ac:dyDescent="0.3">
      <c r="A408" s="1">
        <v>42942</v>
      </c>
      <c r="B408">
        <v>528.85</v>
      </c>
      <c r="C408" s="3">
        <f t="shared" si="12"/>
        <v>-2.9543994861913947E-2</v>
      </c>
      <c r="D408" s="6">
        <f t="shared" si="13"/>
        <v>-16.100000000000023</v>
      </c>
    </row>
    <row r="409" spans="1:4" x14ac:dyDescent="0.3">
      <c r="A409" s="1">
        <v>42943</v>
      </c>
      <c r="B409">
        <v>524.65</v>
      </c>
      <c r="C409" s="3">
        <f t="shared" si="12"/>
        <v>-7.9417604235606509E-3</v>
      </c>
      <c r="D409" s="6">
        <f t="shared" si="13"/>
        <v>-4.2000000000000455</v>
      </c>
    </row>
    <row r="410" spans="1:4" x14ac:dyDescent="0.3">
      <c r="A410" s="1">
        <v>42944</v>
      </c>
      <c r="B410">
        <v>515.1</v>
      </c>
      <c r="C410" s="3">
        <f t="shared" si="12"/>
        <v>-1.8202611264652502E-2</v>
      </c>
      <c r="D410" s="6">
        <f t="shared" si="13"/>
        <v>-9.5499999999999545</v>
      </c>
    </row>
    <row r="411" spans="1:4" x14ac:dyDescent="0.3">
      <c r="A411" s="1">
        <v>42947</v>
      </c>
      <c r="B411">
        <v>519.79999999999995</v>
      </c>
      <c r="C411" s="3">
        <f t="shared" si="12"/>
        <v>9.1244418559501828E-3</v>
      </c>
      <c r="D411" s="6">
        <f t="shared" si="13"/>
        <v>4.6999999999999318</v>
      </c>
    </row>
    <row r="412" spans="1:4" x14ac:dyDescent="0.3">
      <c r="A412" s="1">
        <v>42948</v>
      </c>
      <c r="B412">
        <v>516.54999999999995</v>
      </c>
      <c r="C412" s="3">
        <f t="shared" si="12"/>
        <v>-6.2524047710658115E-3</v>
      </c>
      <c r="D412" s="6">
        <f t="shared" si="13"/>
        <v>-3.25</v>
      </c>
    </row>
    <row r="413" spans="1:4" x14ac:dyDescent="0.3">
      <c r="A413" s="1">
        <v>42949</v>
      </c>
      <c r="B413">
        <v>516.9</v>
      </c>
      <c r="C413" s="3">
        <f t="shared" si="12"/>
        <v>6.7757235504806168E-4</v>
      </c>
      <c r="D413" s="6">
        <f t="shared" si="13"/>
        <v>0.35000000000002274</v>
      </c>
    </row>
    <row r="414" spans="1:4" x14ac:dyDescent="0.3">
      <c r="A414" s="1">
        <v>42950</v>
      </c>
      <c r="B414">
        <v>506</v>
      </c>
      <c r="C414" s="3">
        <f t="shared" si="12"/>
        <v>-2.1087250918939815E-2</v>
      </c>
      <c r="D414" s="6">
        <f t="shared" si="13"/>
        <v>-10.899999999999977</v>
      </c>
    </row>
    <row r="415" spans="1:4" x14ac:dyDescent="0.3">
      <c r="A415" s="1">
        <v>42951</v>
      </c>
      <c r="B415">
        <v>508.1</v>
      </c>
      <c r="C415" s="3">
        <f t="shared" si="12"/>
        <v>4.1501976284585851E-3</v>
      </c>
      <c r="D415" s="6">
        <f t="shared" si="13"/>
        <v>2.1000000000000227</v>
      </c>
    </row>
    <row r="416" spans="1:4" x14ac:dyDescent="0.3">
      <c r="A416" s="1">
        <v>42954</v>
      </c>
      <c r="B416">
        <v>505.8</v>
      </c>
      <c r="C416" s="3">
        <f t="shared" si="12"/>
        <v>-4.5266679787443476E-3</v>
      </c>
      <c r="D416" s="6">
        <f t="shared" si="13"/>
        <v>-2.3000000000000114</v>
      </c>
    </row>
    <row r="417" spans="1:4" x14ac:dyDescent="0.3">
      <c r="A417" s="1">
        <v>42955</v>
      </c>
      <c r="B417">
        <v>499.45</v>
      </c>
      <c r="C417" s="3">
        <f t="shared" si="12"/>
        <v>-1.2554369315935232E-2</v>
      </c>
      <c r="D417" s="6">
        <f t="shared" si="13"/>
        <v>-6.3500000000000227</v>
      </c>
    </row>
    <row r="418" spans="1:4" x14ac:dyDescent="0.3">
      <c r="A418" s="1">
        <v>42956</v>
      </c>
      <c r="B418">
        <v>486.95</v>
      </c>
      <c r="C418" s="3">
        <f t="shared" si="12"/>
        <v>-2.5027530283311616E-2</v>
      </c>
      <c r="D418" s="6">
        <f t="shared" si="13"/>
        <v>-12.5</v>
      </c>
    </row>
    <row r="419" spans="1:4" x14ac:dyDescent="0.3">
      <c r="A419" s="1">
        <v>42957</v>
      </c>
      <c r="B419">
        <v>485.5</v>
      </c>
      <c r="C419" s="3">
        <f t="shared" si="12"/>
        <v>-2.977718451586342E-3</v>
      </c>
      <c r="D419" s="6">
        <f t="shared" si="13"/>
        <v>-1.4499999999999886</v>
      </c>
    </row>
    <row r="420" spans="1:4" x14ac:dyDescent="0.3">
      <c r="A420" s="1">
        <v>42958</v>
      </c>
      <c r="B420">
        <v>489.7</v>
      </c>
      <c r="C420" s="3">
        <f t="shared" si="12"/>
        <v>8.6508753861997967E-3</v>
      </c>
      <c r="D420" s="6">
        <f t="shared" si="13"/>
        <v>4.1999999999999886</v>
      </c>
    </row>
    <row r="421" spans="1:4" x14ac:dyDescent="0.3">
      <c r="A421" s="1">
        <v>42961</v>
      </c>
      <c r="B421">
        <v>491.75</v>
      </c>
      <c r="C421" s="3">
        <f t="shared" si="12"/>
        <v>4.1862364713090017E-3</v>
      </c>
      <c r="D421" s="6">
        <f t="shared" si="13"/>
        <v>2.0500000000000114</v>
      </c>
    </row>
    <row r="422" spans="1:4" x14ac:dyDescent="0.3">
      <c r="A422" s="1">
        <v>42963</v>
      </c>
      <c r="B422">
        <v>499.5</v>
      </c>
      <c r="C422" s="3">
        <f t="shared" si="12"/>
        <v>1.5760040671072728E-2</v>
      </c>
      <c r="D422" s="6">
        <f t="shared" si="13"/>
        <v>7.75</v>
      </c>
    </row>
    <row r="423" spans="1:4" x14ac:dyDescent="0.3">
      <c r="A423" s="1">
        <v>42964</v>
      </c>
      <c r="B423">
        <v>497.15</v>
      </c>
      <c r="C423" s="3">
        <f t="shared" si="12"/>
        <v>-4.704704704704743E-3</v>
      </c>
      <c r="D423" s="6">
        <f t="shared" si="13"/>
        <v>-2.3500000000000227</v>
      </c>
    </row>
    <row r="424" spans="1:4" x14ac:dyDescent="0.3">
      <c r="A424" s="1">
        <v>42965</v>
      </c>
      <c r="B424">
        <v>490.4</v>
      </c>
      <c r="C424" s="3">
        <f t="shared" si="12"/>
        <v>-1.3577391129437788E-2</v>
      </c>
      <c r="D424" s="6">
        <f t="shared" si="13"/>
        <v>-6.75</v>
      </c>
    </row>
    <row r="425" spans="1:4" x14ac:dyDescent="0.3">
      <c r="A425" s="1">
        <v>42968</v>
      </c>
      <c r="B425">
        <v>494.8</v>
      </c>
      <c r="C425" s="3">
        <f t="shared" si="12"/>
        <v>8.97226753670477E-3</v>
      </c>
      <c r="D425" s="6">
        <f t="shared" si="13"/>
        <v>4.4000000000000341</v>
      </c>
    </row>
    <row r="426" spans="1:4" x14ac:dyDescent="0.3">
      <c r="A426" s="1">
        <v>42969</v>
      </c>
      <c r="B426">
        <v>499.2</v>
      </c>
      <c r="C426" s="3">
        <f t="shared" si="12"/>
        <v>8.8924818108326864E-3</v>
      </c>
      <c r="D426" s="6">
        <f t="shared" si="13"/>
        <v>4.3999999999999773</v>
      </c>
    </row>
    <row r="427" spans="1:4" x14ac:dyDescent="0.3">
      <c r="A427" s="1">
        <v>42970</v>
      </c>
      <c r="B427">
        <v>502.65</v>
      </c>
      <c r="C427" s="3">
        <f t="shared" si="12"/>
        <v>6.9110576923077094E-3</v>
      </c>
      <c r="D427" s="6">
        <f t="shared" si="13"/>
        <v>3.4499999999999886</v>
      </c>
    </row>
    <row r="428" spans="1:4" x14ac:dyDescent="0.3">
      <c r="A428" s="1">
        <v>42971</v>
      </c>
      <c r="B428">
        <v>506.85</v>
      </c>
      <c r="C428" s="3">
        <f t="shared" si="12"/>
        <v>8.3557147120263409E-3</v>
      </c>
      <c r="D428" s="6">
        <f t="shared" si="13"/>
        <v>4.2000000000000455</v>
      </c>
    </row>
    <row r="429" spans="1:4" x14ac:dyDescent="0.3">
      <c r="A429" s="1">
        <v>42975</v>
      </c>
      <c r="B429">
        <v>510.6</v>
      </c>
      <c r="C429" s="3">
        <f t="shared" si="12"/>
        <v>7.3986386504882873E-3</v>
      </c>
      <c r="D429" s="6">
        <f t="shared" si="13"/>
        <v>3.75</v>
      </c>
    </row>
    <row r="430" spans="1:4" x14ac:dyDescent="0.3">
      <c r="A430" s="1">
        <v>42976</v>
      </c>
      <c r="B430">
        <v>503.6</v>
      </c>
      <c r="C430" s="3">
        <f t="shared" si="12"/>
        <v>-1.3709361535448439E-2</v>
      </c>
      <c r="D430" s="6">
        <f t="shared" si="13"/>
        <v>-7</v>
      </c>
    </row>
    <row r="431" spans="1:4" x14ac:dyDescent="0.3">
      <c r="A431" s="1">
        <v>42977</v>
      </c>
      <c r="B431">
        <v>503.9</v>
      </c>
      <c r="C431" s="3">
        <f t="shared" si="12"/>
        <v>5.9571088165211172E-4</v>
      </c>
      <c r="D431" s="6">
        <f t="shared" si="13"/>
        <v>0.29999999999995453</v>
      </c>
    </row>
    <row r="432" spans="1:4" x14ac:dyDescent="0.3">
      <c r="A432" s="1">
        <v>42978</v>
      </c>
      <c r="B432">
        <v>500.35</v>
      </c>
      <c r="C432" s="3">
        <f t="shared" si="12"/>
        <v>-7.0450486207579432E-3</v>
      </c>
      <c r="D432" s="6">
        <f t="shared" si="13"/>
        <v>-3.5499999999999545</v>
      </c>
    </row>
    <row r="433" spans="1:4" x14ac:dyDescent="0.3">
      <c r="A433" s="1">
        <v>42979</v>
      </c>
      <c r="B433">
        <v>507.55</v>
      </c>
      <c r="C433" s="3">
        <f t="shared" si="12"/>
        <v>1.4389927051064122E-2</v>
      </c>
      <c r="D433" s="6">
        <f t="shared" si="13"/>
        <v>7.1999999999999886</v>
      </c>
    </row>
    <row r="434" spans="1:4" x14ac:dyDescent="0.3">
      <c r="A434" s="1">
        <v>42982</v>
      </c>
      <c r="B434">
        <v>501.75</v>
      </c>
      <c r="C434" s="3">
        <f t="shared" si="12"/>
        <v>-1.1427445571864814E-2</v>
      </c>
      <c r="D434" s="6">
        <f t="shared" si="13"/>
        <v>-5.8000000000000114</v>
      </c>
    </row>
    <row r="435" spans="1:4" x14ac:dyDescent="0.3">
      <c r="A435" s="1">
        <v>42983</v>
      </c>
      <c r="B435">
        <v>503.4</v>
      </c>
      <c r="C435" s="3">
        <f t="shared" si="12"/>
        <v>3.2884902840060182E-3</v>
      </c>
      <c r="D435" s="6">
        <f t="shared" si="13"/>
        <v>1.6499999999999773</v>
      </c>
    </row>
    <row r="436" spans="1:4" x14ac:dyDescent="0.3">
      <c r="A436" s="1">
        <v>42984</v>
      </c>
      <c r="B436">
        <v>492.85</v>
      </c>
      <c r="C436" s="3">
        <f t="shared" si="12"/>
        <v>-2.0957489074294733E-2</v>
      </c>
      <c r="D436" s="6">
        <f t="shared" si="13"/>
        <v>-10.549999999999955</v>
      </c>
    </row>
    <row r="437" spans="1:4" x14ac:dyDescent="0.3">
      <c r="A437" s="1">
        <v>42985</v>
      </c>
      <c r="B437">
        <v>496.6</v>
      </c>
      <c r="C437" s="3">
        <f t="shared" si="12"/>
        <v>7.6088059247234607E-3</v>
      </c>
      <c r="D437" s="6">
        <f t="shared" si="13"/>
        <v>3.75</v>
      </c>
    </row>
    <row r="438" spans="1:4" x14ac:dyDescent="0.3">
      <c r="A438" s="1">
        <v>42986</v>
      </c>
      <c r="B438">
        <v>494</v>
      </c>
      <c r="C438" s="3">
        <f t="shared" si="12"/>
        <v>-5.2356020942408987E-3</v>
      </c>
      <c r="D438" s="6">
        <f t="shared" si="13"/>
        <v>-2.6000000000000227</v>
      </c>
    </row>
    <row r="439" spans="1:4" x14ac:dyDescent="0.3">
      <c r="A439" s="1">
        <v>42989</v>
      </c>
      <c r="B439">
        <v>493.9</v>
      </c>
      <c r="C439" s="3">
        <f t="shared" si="12"/>
        <v>-2.0242914979762272E-4</v>
      </c>
      <c r="D439" s="6">
        <f t="shared" si="13"/>
        <v>-0.10000000000002274</v>
      </c>
    </row>
    <row r="440" spans="1:4" x14ac:dyDescent="0.3">
      <c r="A440" s="1">
        <v>42990</v>
      </c>
      <c r="B440">
        <v>496.5</v>
      </c>
      <c r="C440" s="3">
        <f t="shared" si="12"/>
        <v>5.26422352702971E-3</v>
      </c>
      <c r="D440" s="6">
        <f t="shared" si="13"/>
        <v>2.6000000000000227</v>
      </c>
    </row>
    <row r="441" spans="1:4" x14ac:dyDescent="0.3">
      <c r="A441" s="1">
        <v>42991</v>
      </c>
      <c r="B441">
        <v>499.3</v>
      </c>
      <c r="C441" s="3">
        <f t="shared" si="12"/>
        <v>5.6394763343403653E-3</v>
      </c>
      <c r="D441" s="6">
        <f t="shared" si="13"/>
        <v>2.8000000000000114</v>
      </c>
    </row>
    <row r="442" spans="1:4" x14ac:dyDescent="0.3">
      <c r="A442" s="1">
        <v>42992</v>
      </c>
      <c r="B442">
        <v>519.75</v>
      </c>
      <c r="C442" s="3">
        <f t="shared" si="12"/>
        <v>4.0957340276386978E-2</v>
      </c>
      <c r="D442" s="6">
        <f t="shared" si="13"/>
        <v>20.449999999999989</v>
      </c>
    </row>
    <row r="443" spans="1:4" x14ac:dyDescent="0.3">
      <c r="A443" s="1">
        <v>42993</v>
      </c>
      <c r="B443">
        <v>516.15</v>
      </c>
      <c r="C443" s="3">
        <f t="shared" si="12"/>
        <v>-6.9264069264070027E-3</v>
      </c>
      <c r="D443" s="6">
        <f t="shared" si="13"/>
        <v>-3.6000000000000227</v>
      </c>
    </row>
    <row r="444" spans="1:4" x14ac:dyDescent="0.3">
      <c r="A444" s="1">
        <v>42996</v>
      </c>
      <c r="B444">
        <v>524.54999999999995</v>
      </c>
      <c r="C444" s="3">
        <f t="shared" si="12"/>
        <v>1.6274338854983972E-2</v>
      </c>
      <c r="D444" s="6">
        <f t="shared" si="13"/>
        <v>8.3999999999999773</v>
      </c>
    </row>
    <row r="445" spans="1:4" x14ac:dyDescent="0.3">
      <c r="A445" s="1">
        <v>42997</v>
      </c>
      <c r="B445">
        <v>520.75</v>
      </c>
      <c r="C445" s="3">
        <f t="shared" si="12"/>
        <v>-7.2443046420740398E-3</v>
      </c>
      <c r="D445" s="6">
        <f t="shared" si="13"/>
        <v>-3.7999999999999545</v>
      </c>
    </row>
    <row r="446" spans="1:4" x14ac:dyDescent="0.3">
      <c r="A446" s="1">
        <v>42998</v>
      </c>
      <c r="B446">
        <v>519.45000000000005</v>
      </c>
      <c r="C446" s="3">
        <f t="shared" si="12"/>
        <v>-2.4963994239077802E-3</v>
      </c>
      <c r="D446" s="6">
        <f t="shared" si="13"/>
        <v>-1.2999999999999545</v>
      </c>
    </row>
    <row r="447" spans="1:4" x14ac:dyDescent="0.3">
      <c r="A447" s="1">
        <v>42999</v>
      </c>
      <c r="B447">
        <v>512.54999999999995</v>
      </c>
      <c r="C447" s="3">
        <f t="shared" si="12"/>
        <v>-1.3283280392723196E-2</v>
      </c>
      <c r="D447" s="6">
        <f t="shared" si="13"/>
        <v>-6.9000000000000909</v>
      </c>
    </row>
    <row r="448" spans="1:4" x14ac:dyDescent="0.3">
      <c r="A448" s="1">
        <v>43000</v>
      </c>
      <c r="B448">
        <v>505.3</v>
      </c>
      <c r="C448" s="3">
        <f t="shared" si="12"/>
        <v>-1.4144961467173811E-2</v>
      </c>
      <c r="D448" s="6">
        <f t="shared" si="13"/>
        <v>-7.2499999999999432</v>
      </c>
    </row>
    <row r="449" spans="1:4" x14ac:dyDescent="0.3">
      <c r="A449" s="1">
        <v>43003</v>
      </c>
      <c r="B449">
        <v>501.7</v>
      </c>
      <c r="C449" s="3">
        <f t="shared" si="12"/>
        <v>-7.1244805066297268E-3</v>
      </c>
      <c r="D449" s="6">
        <f t="shared" si="13"/>
        <v>-3.6000000000000227</v>
      </c>
    </row>
    <row r="450" spans="1:4" x14ac:dyDescent="0.3">
      <c r="A450" s="1">
        <v>43004</v>
      </c>
      <c r="B450">
        <v>511.95</v>
      </c>
      <c r="C450" s="3">
        <f t="shared" si="12"/>
        <v>2.0430536176998304E-2</v>
      </c>
      <c r="D450" s="6">
        <f t="shared" si="13"/>
        <v>10.25</v>
      </c>
    </row>
    <row r="451" spans="1:4" x14ac:dyDescent="0.3">
      <c r="A451" s="1">
        <v>43005</v>
      </c>
      <c r="B451">
        <v>506.3</v>
      </c>
      <c r="C451" s="3">
        <f t="shared" si="12"/>
        <v>-1.1036234007227197E-2</v>
      </c>
      <c r="D451" s="6">
        <f t="shared" si="13"/>
        <v>-5.6499999999999773</v>
      </c>
    </row>
    <row r="452" spans="1:4" x14ac:dyDescent="0.3">
      <c r="A452" s="1">
        <v>43006</v>
      </c>
      <c r="B452">
        <v>511.8</v>
      </c>
      <c r="C452" s="3">
        <f t="shared" ref="C452:C497" si="14">B452/B451-1</f>
        <v>1.086312462966621E-2</v>
      </c>
      <c r="D452" s="6">
        <f t="shared" ref="D452:D497" si="15">B452-B451</f>
        <v>5.5</v>
      </c>
    </row>
    <row r="453" spans="1:4" x14ac:dyDescent="0.3">
      <c r="A453" s="1">
        <v>43007</v>
      </c>
      <c r="B453">
        <v>509.15</v>
      </c>
      <c r="C453" s="3">
        <f t="shared" si="14"/>
        <v>-5.1778038296209639E-3</v>
      </c>
      <c r="D453" s="6">
        <f t="shared" si="15"/>
        <v>-2.6500000000000341</v>
      </c>
    </row>
    <row r="454" spans="1:4" x14ac:dyDescent="0.3">
      <c r="A454" s="1">
        <v>43011</v>
      </c>
      <c r="B454">
        <v>509.65</v>
      </c>
      <c r="C454" s="3">
        <f t="shared" si="14"/>
        <v>9.8202887164888786E-4</v>
      </c>
      <c r="D454" s="6">
        <f t="shared" si="15"/>
        <v>0.5</v>
      </c>
    </row>
    <row r="455" spans="1:4" x14ac:dyDescent="0.3">
      <c r="A455" s="1">
        <v>43012</v>
      </c>
      <c r="B455">
        <v>505.95</v>
      </c>
      <c r="C455" s="3">
        <f t="shared" si="14"/>
        <v>-7.2598842342783687E-3</v>
      </c>
      <c r="D455" s="6">
        <f t="shared" si="15"/>
        <v>-3.6999999999999886</v>
      </c>
    </row>
    <row r="456" spans="1:4" x14ac:dyDescent="0.3">
      <c r="A456" s="1">
        <v>43013</v>
      </c>
      <c r="B456">
        <v>501.2</v>
      </c>
      <c r="C456" s="3">
        <f t="shared" si="14"/>
        <v>-9.3882794742563558E-3</v>
      </c>
      <c r="D456" s="6">
        <f t="shared" si="15"/>
        <v>-4.75</v>
      </c>
    </row>
    <row r="457" spans="1:4" x14ac:dyDescent="0.3">
      <c r="A457" s="1">
        <v>43014</v>
      </c>
      <c r="B457">
        <v>503.35</v>
      </c>
      <c r="C457" s="3">
        <f t="shared" si="14"/>
        <v>4.2897047086991602E-3</v>
      </c>
      <c r="D457" s="6">
        <f t="shared" si="15"/>
        <v>2.1500000000000341</v>
      </c>
    </row>
    <row r="458" spans="1:4" x14ac:dyDescent="0.3">
      <c r="A458" s="1">
        <v>43017</v>
      </c>
      <c r="B458">
        <v>505.95</v>
      </c>
      <c r="C458" s="3">
        <f t="shared" si="14"/>
        <v>5.1653918744412053E-3</v>
      </c>
      <c r="D458" s="6">
        <f t="shared" si="15"/>
        <v>2.5999999999999659</v>
      </c>
    </row>
    <row r="459" spans="1:4" x14ac:dyDescent="0.3">
      <c r="A459" s="1">
        <v>43018</v>
      </c>
      <c r="B459">
        <v>514.54999999999995</v>
      </c>
      <c r="C459" s="3">
        <f t="shared" si="14"/>
        <v>1.6997727048127187E-2</v>
      </c>
      <c r="D459" s="6">
        <f t="shared" si="15"/>
        <v>8.5999999999999659</v>
      </c>
    </row>
    <row r="460" spans="1:4" x14ac:dyDescent="0.3">
      <c r="A460" s="1">
        <v>43019</v>
      </c>
      <c r="B460">
        <v>515.75</v>
      </c>
      <c r="C460" s="3">
        <f t="shared" si="14"/>
        <v>2.332134875133729E-3</v>
      </c>
      <c r="D460" s="6">
        <f t="shared" si="15"/>
        <v>1.2000000000000455</v>
      </c>
    </row>
    <row r="461" spans="1:4" x14ac:dyDescent="0.3">
      <c r="A461" s="1">
        <v>43020</v>
      </c>
      <c r="B461">
        <v>525.1</v>
      </c>
      <c r="C461" s="3">
        <f t="shared" si="14"/>
        <v>1.8128938439166298E-2</v>
      </c>
      <c r="D461" s="6">
        <f t="shared" si="15"/>
        <v>9.3500000000000227</v>
      </c>
    </row>
    <row r="462" spans="1:4" x14ac:dyDescent="0.3">
      <c r="A462" s="1">
        <v>43021</v>
      </c>
      <c r="B462">
        <v>529.45000000000005</v>
      </c>
      <c r="C462" s="3">
        <f t="shared" si="14"/>
        <v>8.2841363549801539E-3</v>
      </c>
      <c r="D462" s="6">
        <f t="shared" si="15"/>
        <v>4.3500000000000227</v>
      </c>
    </row>
    <row r="463" spans="1:4" x14ac:dyDescent="0.3">
      <c r="A463" s="1">
        <v>43024</v>
      </c>
      <c r="B463">
        <v>520.35</v>
      </c>
      <c r="C463" s="3">
        <f t="shared" si="14"/>
        <v>-1.7187647558787433E-2</v>
      </c>
      <c r="D463" s="6">
        <f t="shared" si="15"/>
        <v>-9.1000000000000227</v>
      </c>
    </row>
    <row r="464" spans="1:4" x14ac:dyDescent="0.3">
      <c r="A464" s="1">
        <v>43025</v>
      </c>
      <c r="B464">
        <v>513.15</v>
      </c>
      <c r="C464" s="3">
        <f t="shared" si="14"/>
        <v>-1.383684058806578E-2</v>
      </c>
      <c r="D464" s="6">
        <f t="shared" si="15"/>
        <v>-7.2000000000000455</v>
      </c>
    </row>
    <row r="465" spans="1:4" x14ac:dyDescent="0.3">
      <c r="A465" s="1">
        <v>43026</v>
      </c>
      <c r="B465">
        <v>464.5</v>
      </c>
      <c r="C465" s="3">
        <f t="shared" si="14"/>
        <v>-9.4806586768001466E-2</v>
      </c>
      <c r="D465" s="6">
        <f t="shared" si="15"/>
        <v>-48.649999999999977</v>
      </c>
    </row>
    <row r="466" spans="1:4" x14ac:dyDescent="0.3">
      <c r="A466" s="1">
        <v>43027</v>
      </c>
      <c r="B466">
        <v>460.3</v>
      </c>
      <c r="C466" s="3">
        <f t="shared" si="14"/>
        <v>-9.0419806243272616E-3</v>
      </c>
      <c r="D466" s="6">
        <f t="shared" si="15"/>
        <v>-4.1999999999999886</v>
      </c>
    </row>
    <row r="467" spans="1:4" x14ac:dyDescent="0.3">
      <c r="A467" s="1">
        <v>43031</v>
      </c>
      <c r="B467">
        <v>449.95</v>
      </c>
      <c r="C467" s="3">
        <f t="shared" si="14"/>
        <v>-2.2485335650662686E-2</v>
      </c>
      <c r="D467" s="6">
        <f t="shared" si="15"/>
        <v>-10.350000000000023</v>
      </c>
    </row>
    <row r="468" spans="1:4" x14ac:dyDescent="0.3">
      <c r="A468" s="1">
        <v>43032</v>
      </c>
      <c r="B468">
        <v>451.95</v>
      </c>
      <c r="C468" s="3">
        <f t="shared" si="14"/>
        <v>4.4449383264806297E-3</v>
      </c>
      <c r="D468" s="6">
        <f t="shared" si="15"/>
        <v>2</v>
      </c>
    </row>
    <row r="469" spans="1:4" x14ac:dyDescent="0.3">
      <c r="A469" s="1">
        <v>43033</v>
      </c>
      <c r="B469">
        <v>473</v>
      </c>
      <c r="C469" s="3">
        <f t="shared" si="14"/>
        <v>4.6575948666887967E-2</v>
      </c>
      <c r="D469" s="6">
        <f t="shared" si="15"/>
        <v>21.050000000000011</v>
      </c>
    </row>
    <row r="470" spans="1:4" x14ac:dyDescent="0.3">
      <c r="A470" s="1">
        <v>43034</v>
      </c>
      <c r="B470">
        <v>484.3</v>
      </c>
      <c r="C470" s="3">
        <f t="shared" si="14"/>
        <v>2.3890063424947261E-2</v>
      </c>
      <c r="D470" s="6">
        <f t="shared" si="15"/>
        <v>11.300000000000011</v>
      </c>
    </row>
    <row r="471" spans="1:4" x14ac:dyDescent="0.3">
      <c r="A471" s="1">
        <v>43035</v>
      </c>
      <c r="B471">
        <v>485.95</v>
      </c>
      <c r="C471" s="3">
        <f t="shared" si="14"/>
        <v>3.4069791451578624E-3</v>
      </c>
      <c r="D471" s="6">
        <f t="shared" si="15"/>
        <v>1.6499999999999773</v>
      </c>
    </row>
    <row r="472" spans="1:4" x14ac:dyDescent="0.3">
      <c r="A472" s="1">
        <v>43038</v>
      </c>
      <c r="B472">
        <v>484</v>
      </c>
      <c r="C472" s="3">
        <f t="shared" si="14"/>
        <v>-4.0127585142504252E-3</v>
      </c>
      <c r="D472" s="6">
        <f t="shared" si="15"/>
        <v>-1.9499999999999886</v>
      </c>
    </row>
    <row r="473" spans="1:4" x14ac:dyDescent="0.3">
      <c r="A473" s="1">
        <v>43039</v>
      </c>
      <c r="B473">
        <v>523.15</v>
      </c>
      <c r="C473" s="3">
        <f t="shared" si="14"/>
        <v>8.0888429752066004E-2</v>
      </c>
      <c r="D473" s="6">
        <f t="shared" si="15"/>
        <v>39.149999999999977</v>
      </c>
    </row>
    <row r="474" spans="1:4" x14ac:dyDescent="0.3">
      <c r="A474" s="1">
        <v>43040</v>
      </c>
      <c r="B474">
        <v>535.1</v>
      </c>
      <c r="C474" s="3">
        <f t="shared" si="14"/>
        <v>2.2842397018063787E-2</v>
      </c>
      <c r="D474" s="6">
        <f t="shared" si="15"/>
        <v>11.950000000000045</v>
      </c>
    </row>
    <row r="475" spans="1:4" x14ac:dyDescent="0.3">
      <c r="A475" s="1">
        <v>43041</v>
      </c>
      <c r="B475">
        <v>532.15</v>
      </c>
      <c r="C475" s="3">
        <f t="shared" si="14"/>
        <v>-5.5129882264998153E-3</v>
      </c>
      <c r="D475" s="6">
        <f t="shared" si="15"/>
        <v>-2.9500000000000455</v>
      </c>
    </row>
    <row r="476" spans="1:4" x14ac:dyDescent="0.3">
      <c r="A476" s="1">
        <v>43042</v>
      </c>
      <c r="B476">
        <v>540.1</v>
      </c>
      <c r="C476" s="3">
        <f t="shared" si="14"/>
        <v>1.4939396786620485E-2</v>
      </c>
      <c r="D476" s="6">
        <f t="shared" si="15"/>
        <v>7.9500000000000455</v>
      </c>
    </row>
    <row r="477" spans="1:4" x14ac:dyDescent="0.3">
      <c r="A477" s="1">
        <v>43045</v>
      </c>
      <c r="B477">
        <v>534.5</v>
      </c>
      <c r="C477" s="3">
        <f t="shared" si="14"/>
        <v>-1.0368450286983966E-2</v>
      </c>
      <c r="D477" s="6">
        <f t="shared" si="15"/>
        <v>-5.6000000000000227</v>
      </c>
    </row>
    <row r="478" spans="1:4" x14ac:dyDescent="0.3">
      <c r="A478" s="1">
        <v>43046</v>
      </c>
      <c r="B478">
        <v>527.15</v>
      </c>
      <c r="C478" s="3">
        <f t="shared" si="14"/>
        <v>-1.3751169317118839E-2</v>
      </c>
      <c r="D478" s="6">
        <f t="shared" si="15"/>
        <v>-7.3500000000000227</v>
      </c>
    </row>
    <row r="479" spans="1:4" x14ac:dyDescent="0.3">
      <c r="A479" s="1">
        <v>43047</v>
      </c>
      <c r="B479">
        <v>544.85</v>
      </c>
      <c r="C479" s="3">
        <f t="shared" si="14"/>
        <v>3.3576780802428319E-2</v>
      </c>
      <c r="D479" s="6">
        <f t="shared" si="15"/>
        <v>17.700000000000045</v>
      </c>
    </row>
    <row r="480" spans="1:4" x14ac:dyDescent="0.3">
      <c r="A480" s="1">
        <v>43048</v>
      </c>
      <c r="B480">
        <v>540.4</v>
      </c>
      <c r="C480" s="3">
        <f t="shared" si="14"/>
        <v>-8.1673855189502431E-3</v>
      </c>
      <c r="D480" s="6">
        <f t="shared" si="15"/>
        <v>-4.4500000000000455</v>
      </c>
    </row>
    <row r="481" spans="1:4" x14ac:dyDescent="0.3">
      <c r="A481" s="1">
        <v>43049</v>
      </c>
      <c r="B481">
        <v>544.79999999999995</v>
      </c>
      <c r="C481" s="3">
        <f t="shared" si="14"/>
        <v>8.1421169504070079E-3</v>
      </c>
      <c r="D481" s="6">
        <f t="shared" si="15"/>
        <v>4.3999999999999773</v>
      </c>
    </row>
    <row r="482" spans="1:4" x14ac:dyDescent="0.3">
      <c r="A482" s="1">
        <v>43052</v>
      </c>
      <c r="B482">
        <v>537.35</v>
      </c>
      <c r="C482" s="3">
        <f t="shared" si="14"/>
        <v>-1.3674743024963187E-2</v>
      </c>
      <c r="D482" s="6">
        <f t="shared" si="15"/>
        <v>-7.4499999999999318</v>
      </c>
    </row>
    <row r="483" spans="1:4" x14ac:dyDescent="0.3">
      <c r="A483" s="1">
        <v>43053</v>
      </c>
      <c r="B483">
        <v>545.65</v>
      </c>
      <c r="C483" s="3">
        <f t="shared" si="14"/>
        <v>1.5446171024471766E-2</v>
      </c>
      <c r="D483" s="6">
        <f t="shared" si="15"/>
        <v>8.2999999999999545</v>
      </c>
    </row>
    <row r="484" spans="1:4" x14ac:dyDescent="0.3">
      <c r="A484" s="1">
        <v>43054</v>
      </c>
      <c r="B484">
        <v>542</v>
      </c>
      <c r="C484" s="3">
        <f t="shared" si="14"/>
        <v>-6.6892696783652505E-3</v>
      </c>
      <c r="D484" s="6">
        <f t="shared" si="15"/>
        <v>-3.6499999999999773</v>
      </c>
    </row>
    <row r="485" spans="1:4" x14ac:dyDescent="0.3">
      <c r="A485" s="1">
        <v>43055</v>
      </c>
      <c r="B485">
        <v>542.6</v>
      </c>
      <c r="C485" s="3">
        <f t="shared" si="14"/>
        <v>1.1070110701107971E-3</v>
      </c>
      <c r="D485" s="6">
        <f t="shared" si="15"/>
        <v>0.60000000000002274</v>
      </c>
    </row>
    <row r="486" spans="1:4" x14ac:dyDescent="0.3">
      <c r="A486" s="1">
        <v>43056</v>
      </c>
      <c r="B486">
        <v>542.4</v>
      </c>
      <c r="C486" s="3">
        <f t="shared" si="14"/>
        <v>-3.6859565057145716E-4</v>
      </c>
      <c r="D486" s="6">
        <f t="shared" si="15"/>
        <v>-0.20000000000004547</v>
      </c>
    </row>
    <row r="487" spans="1:4" x14ac:dyDescent="0.3">
      <c r="A487" s="1">
        <v>43059</v>
      </c>
      <c r="B487">
        <v>545.15</v>
      </c>
      <c r="C487" s="3">
        <f t="shared" si="14"/>
        <v>5.070058997050042E-3</v>
      </c>
      <c r="D487" s="6">
        <f t="shared" si="15"/>
        <v>2.75</v>
      </c>
    </row>
    <row r="488" spans="1:4" x14ac:dyDescent="0.3">
      <c r="A488" s="1">
        <v>43060</v>
      </c>
      <c r="B488">
        <v>546.79999999999995</v>
      </c>
      <c r="C488" s="3">
        <f t="shared" si="14"/>
        <v>3.0266899018618343E-3</v>
      </c>
      <c r="D488" s="6">
        <f t="shared" si="15"/>
        <v>1.6499999999999773</v>
      </c>
    </row>
    <row r="489" spans="1:4" x14ac:dyDescent="0.3">
      <c r="A489" s="1">
        <v>43061</v>
      </c>
      <c r="B489">
        <v>540.5</v>
      </c>
      <c r="C489" s="3">
        <f t="shared" si="14"/>
        <v>-1.1521580102413997E-2</v>
      </c>
      <c r="D489" s="6">
        <f t="shared" si="15"/>
        <v>-6.2999999999999545</v>
      </c>
    </row>
    <row r="490" spans="1:4" x14ac:dyDescent="0.3">
      <c r="A490" s="1">
        <v>43062</v>
      </c>
      <c r="B490">
        <v>544.15</v>
      </c>
      <c r="C490" s="3">
        <f t="shared" si="14"/>
        <v>6.7530064754857122E-3</v>
      </c>
      <c r="D490" s="6">
        <f t="shared" si="15"/>
        <v>3.6499999999999773</v>
      </c>
    </row>
    <row r="491" spans="1:4" x14ac:dyDescent="0.3">
      <c r="A491" s="1">
        <v>43063</v>
      </c>
      <c r="B491">
        <v>545.5</v>
      </c>
      <c r="C491" s="3">
        <f t="shared" si="14"/>
        <v>2.4809335661122311E-3</v>
      </c>
      <c r="D491" s="6">
        <f t="shared" si="15"/>
        <v>1.3500000000000227</v>
      </c>
    </row>
    <row r="492" spans="1:4" x14ac:dyDescent="0.3">
      <c r="A492" s="1">
        <v>43066</v>
      </c>
      <c r="B492">
        <v>559.4</v>
      </c>
      <c r="C492" s="3">
        <f t="shared" si="14"/>
        <v>2.5481209899175017E-2</v>
      </c>
      <c r="D492" s="6">
        <f t="shared" si="15"/>
        <v>13.899999999999977</v>
      </c>
    </row>
    <row r="493" spans="1:4" x14ac:dyDescent="0.3">
      <c r="A493" s="1">
        <v>43067</v>
      </c>
      <c r="B493">
        <v>562.54999999999995</v>
      </c>
      <c r="C493" s="3">
        <f t="shared" si="14"/>
        <v>5.6310332499105442E-3</v>
      </c>
      <c r="D493" s="6">
        <f t="shared" si="15"/>
        <v>3.1499999999999773</v>
      </c>
    </row>
    <row r="494" spans="1:4" x14ac:dyDescent="0.3">
      <c r="A494" s="1">
        <v>43068</v>
      </c>
      <c r="B494">
        <v>549.5</v>
      </c>
      <c r="C494" s="3">
        <f t="shared" si="14"/>
        <v>-2.3197937961070059E-2</v>
      </c>
      <c r="D494" s="6">
        <f t="shared" si="15"/>
        <v>-13.049999999999955</v>
      </c>
    </row>
    <row r="495" spans="1:4" x14ac:dyDescent="0.3">
      <c r="A495" s="1">
        <v>43069</v>
      </c>
      <c r="B495">
        <v>535.4</v>
      </c>
      <c r="C495" s="3">
        <f t="shared" si="14"/>
        <v>-2.5659690627843568E-2</v>
      </c>
      <c r="D495" s="6">
        <f t="shared" si="15"/>
        <v>-14.100000000000023</v>
      </c>
    </row>
    <row r="496" spans="1:4" x14ac:dyDescent="0.3">
      <c r="A496" s="1">
        <v>43070</v>
      </c>
      <c r="B496">
        <v>533.85</v>
      </c>
      <c r="C496" s="3">
        <f t="shared" si="14"/>
        <v>-2.8950317519610413E-3</v>
      </c>
      <c r="D496" s="6">
        <f t="shared" si="15"/>
        <v>-1.5499999999999545</v>
      </c>
    </row>
    <row r="497" spans="1:4" x14ac:dyDescent="0.3">
      <c r="A497" s="1">
        <v>43073</v>
      </c>
      <c r="B497">
        <v>534.95000000000005</v>
      </c>
      <c r="C497" s="3">
        <f t="shared" si="14"/>
        <v>2.0605038868597436E-3</v>
      </c>
      <c r="D497" s="6">
        <f t="shared" si="15"/>
        <v>1.1000000000000227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7"/>
  <sheetViews>
    <sheetView topLeftCell="A451" workbookViewId="0">
      <selection activeCell="B473" sqref="B473"/>
    </sheetView>
  </sheetViews>
  <sheetFormatPr defaultRowHeight="14.4" x14ac:dyDescent="0.3"/>
  <cols>
    <col min="1" max="1" width="9.88671875" bestFit="1" customWidth="1"/>
    <col min="2" max="2" width="10.21875" customWidth="1"/>
    <col min="3" max="3" width="12.21875" customWidth="1"/>
    <col min="4" max="4" width="10.77734375" customWidth="1"/>
  </cols>
  <sheetData>
    <row r="1" spans="1:4" x14ac:dyDescent="0.3">
      <c r="A1" s="4" t="s">
        <v>0</v>
      </c>
      <c r="B1" s="4" t="s">
        <v>4</v>
      </c>
      <c r="C1" s="4" t="s">
        <v>6</v>
      </c>
      <c r="D1" s="10" t="s">
        <v>12</v>
      </c>
    </row>
    <row r="2" spans="1:4" x14ac:dyDescent="0.3">
      <c r="A2" s="1">
        <v>42342</v>
      </c>
      <c r="B2">
        <v>261.45</v>
      </c>
    </row>
    <row r="3" spans="1:4" x14ac:dyDescent="0.3">
      <c r="A3" s="1">
        <v>42345</v>
      </c>
      <c r="B3">
        <v>263.05</v>
      </c>
      <c r="C3" s="2">
        <f>B3/B2-1</f>
        <v>6.119716963090438E-3</v>
      </c>
      <c r="D3">
        <f>B3-B2</f>
        <v>1.6000000000000227</v>
      </c>
    </row>
    <row r="4" spans="1:4" x14ac:dyDescent="0.3">
      <c r="A4" s="1">
        <v>42346</v>
      </c>
      <c r="B4">
        <v>261.45</v>
      </c>
      <c r="C4" s="2">
        <f t="shared" ref="C4:C67" si="0">B4/B3-1</f>
        <v>-6.0824938224672831E-3</v>
      </c>
      <c r="D4">
        <f t="shared" ref="D4:D67" si="1">B4-B3</f>
        <v>-1.6000000000000227</v>
      </c>
    </row>
    <row r="5" spans="1:4" x14ac:dyDescent="0.3">
      <c r="A5" s="1">
        <v>42347</v>
      </c>
      <c r="B5">
        <v>259.45</v>
      </c>
      <c r="C5" s="2">
        <f t="shared" si="0"/>
        <v>-7.649646203863103E-3</v>
      </c>
      <c r="D5">
        <f t="shared" si="1"/>
        <v>-2</v>
      </c>
    </row>
    <row r="6" spans="1:4" x14ac:dyDescent="0.3">
      <c r="A6" s="1">
        <v>42348</v>
      </c>
      <c r="B6">
        <v>258.95</v>
      </c>
      <c r="C6" s="2">
        <f t="shared" si="0"/>
        <v>-1.9271535941414175E-3</v>
      </c>
      <c r="D6">
        <f t="shared" si="1"/>
        <v>-0.5</v>
      </c>
    </row>
    <row r="7" spans="1:4" x14ac:dyDescent="0.3">
      <c r="A7" s="1">
        <v>42349</v>
      </c>
      <c r="B7">
        <v>249.3</v>
      </c>
      <c r="C7" s="2">
        <f t="shared" si="0"/>
        <v>-3.7265881444294213E-2</v>
      </c>
      <c r="D7">
        <f t="shared" si="1"/>
        <v>-9.6499999999999773</v>
      </c>
    </row>
    <row r="8" spans="1:4" x14ac:dyDescent="0.3">
      <c r="A8" s="1">
        <v>42352</v>
      </c>
      <c r="B8">
        <v>249</v>
      </c>
      <c r="C8" s="2">
        <f t="shared" si="0"/>
        <v>-1.2033694344164569E-3</v>
      </c>
      <c r="D8">
        <f t="shared" si="1"/>
        <v>-0.30000000000001137</v>
      </c>
    </row>
    <row r="9" spans="1:4" x14ac:dyDescent="0.3">
      <c r="A9" s="1">
        <v>42353</v>
      </c>
      <c r="B9">
        <v>246.4</v>
      </c>
      <c r="C9" s="2">
        <f t="shared" si="0"/>
        <v>-1.0441767068273045E-2</v>
      </c>
      <c r="D9">
        <f t="shared" si="1"/>
        <v>-2.5999999999999943</v>
      </c>
    </row>
    <row r="10" spans="1:4" x14ac:dyDescent="0.3">
      <c r="A10" s="1">
        <v>42354</v>
      </c>
      <c r="B10">
        <v>252.05</v>
      </c>
      <c r="C10" s="2">
        <f t="shared" si="0"/>
        <v>2.2930194805194759E-2</v>
      </c>
      <c r="D10">
        <f t="shared" si="1"/>
        <v>5.6500000000000057</v>
      </c>
    </row>
    <row r="11" spans="1:4" x14ac:dyDescent="0.3">
      <c r="A11" s="1">
        <v>42355</v>
      </c>
      <c r="B11">
        <v>253.15</v>
      </c>
      <c r="C11" s="2">
        <f t="shared" si="0"/>
        <v>4.3642134497123841E-3</v>
      </c>
      <c r="D11">
        <f t="shared" si="1"/>
        <v>1.0999999999999943</v>
      </c>
    </row>
    <row r="12" spans="1:4" x14ac:dyDescent="0.3">
      <c r="A12" s="1">
        <v>42356</v>
      </c>
      <c r="B12">
        <v>250.1</v>
      </c>
      <c r="C12" s="2">
        <f t="shared" si="0"/>
        <v>-1.2048192771084376E-2</v>
      </c>
      <c r="D12">
        <f t="shared" si="1"/>
        <v>-3.0500000000000114</v>
      </c>
    </row>
    <row r="13" spans="1:4" x14ac:dyDescent="0.3">
      <c r="A13" s="1">
        <v>42359</v>
      </c>
      <c r="B13">
        <v>258.2</v>
      </c>
      <c r="C13" s="2">
        <f t="shared" si="0"/>
        <v>3.2387045181927254E-2</v>
      </c>
      <c r="D13">
        <f t="shared" si="1"/>
        <v>8.0999999999999943</v>
      </c>
    </row>
    <row r="14" spans="1:4" x14ac:dyDescent="0.3">
      <c r="A14" s="1">
        <v>42360</v>
      </c>
      <c r="B14">
        <v>259.55</v>
      </c>
      <c r="C14" s="2">
        <f t="shared" si="0"/>
        <v>5.228505034856834E-3</v>
      </c>
      <c r="D14">
        <f t="shared" si="1"/>
        <v>1.3500000000000227</v>
      </c>
    </row>
    <row r="15" spans="1:4" x14ac:dyDescent="0.3">
      <c r="A15" s="1">
        <v>42361</v>
      </c>
      <c r="B15">
        <v>261.85000000000002</v>
      </c>
      <c r="C15" s="2">
        <f t="shared" si="0"/>
        <v>8.8614910421884741E-3</v>
      </c>
      <c r="D15">
        <f t="shared" si="1"/>
        <v>2.3000000000000114</v>
      </c>
    </row>
    <row r="16" spans="1:4" x14ac:dyDescent="0.3">
      <c r="A16" s="1">
        <v>42362</v>
      </c>
      <c r="B16">
        <v>257.95</v>
      </c>
      <c r="C16" s="2">
        <f t="shared" si="0"/>
        <v>-1.4894023295780157E-2</v>
      </c>
      <c r="D16">
        <f t="shared" si="1"/>
        <v>-3.9000000000000341</v>
      </c>
    </row>
    <row r="17" spans="1:4" x14ac:dyDescent="0.3">
      <c r="A17" s="1">
        <v>42366</v>
      </c>
      <c r="B17">
        <v>264.05</v>
      </c>
      <c r="C17" s="2">
        <f t="shared" si="0"/>
        <v>2.364799379724758E-2</v>
      </c>
      <c r="D17">
        <f t="shared" si="1"/>
        <v>6.1000000000000227</v>
      </c>
    </row>
    <row r="18" spans="1:4" x14ac:dyDescent="0.3">
      <c r="A18" s="1">
        <v>42367</v>
      </c>
      <c r="B18">
        <v>264.75</v>
      </c>
      <c r="C18" s="2">
        <f t="shared" si="0"/>
        <v>2.6510130657071418E-3</v>
      </c>
      <c r="D18">
        <f t="shared" si="1"/>
        <v>0.69999999999998863</v>
      </c>
    </row>
    <row r="19" spans="1:4" x14ac:dyDescent="0.3">
      <c r="A19" s="1">
        <v>42368</v>
      </c>
      <c r="B19">
        <v>262.35000000000002</v>
      </c>
      <c r="C19" s="2">
        <f t="shared" si="0"/>
        <v>-9.0651558073653327E-3</v>
      </c>
      <c r="D19">
        <f t="shared" si="1"/>
        <v>-2.3999999999999773</v>
      </c>
    </row>
    <row r="20" spans="1:4" x14ac:dyDescent="0.3">
      <c r="A20" s="1">
        <v>42369</v>
      </c>
      <c r="B20">
        <v>261.35000000000002</v>
      </c>
      <c r="C20" s="2">
        <f t="shared" si="0"/>
        <v>-3.8117019249094275E-3</v>
      </c>
      <c r="D20">
        <f t="shared" si="1"/>
        <v>-1</v>
      </c>
    </row>
    <row r="21" spans="1:4" x14ac:dyDescent="0.3">
      <c r="A21" s="1">
        <v>42370</v>
      </c>
      <c r="B21">
        <v>263</v>
      </c>
      <c r="C21" s="2">
        <f t="shared" si="0"/>
        <v>6.3133728716280313E-3</v>
      </c>
      <c r="D21">
        <f t="shared" si="1"/>
        <v>1.6499999999999773</v>
      </c>
    </row>
    <row r="22" spans="1:4" x14ac:dyDescent="0.3">
      <c r="A22" s="1">
        <v>42373</v>
      </c>
      <c r="B22">
        <v>255.55</v>
      </c>
      <c r="C22" s="2">
        <f t="shared" si="0"/>
        <v>-2.8326996197718612E-2</v>
      </c>
      <c r="D22">
        <f t="shared" si="1"/>
        <v>-7.4499999999999886</v>
      </c>
    </row>
    <row r="23" spans="1:4" x14ac:dyDescent="0.3">
      <c r="A23" s="1">
        <v>42374</v>
      </c>
      <c r="B23">
        <v>256.7</v>
      </c>
      <c r="C23" s="2">
        <f t="shared" si="0"/>
        <v>4.5000978282134785E-3</v>
      </c>
      <c r="D23">
        <f t="shared" si="1"/>
        <v>1.1499999999999773</v>
      </c>
    </row>
    <row r="24" spans="1:4" x14ac:dyDescent="0.3">
      <c r="A24" s="1">
        <v>42375</v>
      </c>
      <c r="B24">
        <v>250.1</v>
      </c>
      <c r="C24" s="2">
        <f t="shared" si="0"/>
        <v>-2.5710946630307707E-2</v>
      </c>
      <c r="D24">
        <f t="shared" si="1"/>
        <v>-6.5999999999999943</v>
      </c>
    </row>
    <row r="25" spans="1:4" x14ac:dyDescent="0.3">
      <c r="A25" s="1">
        <v>42376</v>
      </c>
      <c r="B25">
        <v>246.75</v>
      </c>
      <c r="C25" s="2">
        <f t="shared" si="0"/>
        <v>-1.3394642143142677E-2</v>
      </c>
      <c r="D25">
        <f t="shared" si="1"/>
        <v>-3.3499999999999943</v>
      </c>
    </row>
    <row r="26" spans="1:4" x14ac:dyDescent="0.3">
      <c r="A26" s="1">
        <v>42377</v>
      </c>
      <c r="B26">
        <v>245.05</v>
      </c>
      <c r="C26" s="2">
        <f t="shared" si="0"/>
        <v>-6.8895643363727777E-3</v>
      </c>
      <c r="D26">
        <f t="shared" si="1"/>
        <v>-1.6999999999999886</v>
      </c>
    </row>
    <row r="27" spans="1:4" x14ac:dyDescent="0.3">
      <c r="A27" s="1">
        <v>42380</v>
      </c>
      <c r="B27">
        <v>239.45</v>
      </c>
      <c r="C27" s="2">
        <f t="shared" si="0"/>
        <v>-2.2852479085900934E-2</v>
      </c>
      <c r="D27">
        <f t="shared" si="1"/>
        <v>-5.6000000000000227</v>
      </c>
    </row>
    <row r="28" spans="1:4" x14ac:dyDescent="0.3">
      <c r="A28" s="1">
        <v>42381</v>
      </c>
      <c r="B28">
        <v>236.75</v>
      </c>
      <c r="C28" s="2">
        <f t="shared" si="0"/>
        <v>-1.1275840467738552E-2</v>
      </c>
      <c r="D28">
        <f t="shared" si="1"/>
        <v>-2.6999999999999886</v>
      </c>
    </row>
    <row r="29" spans="1:4" x14ac:dyDescent="0.3">
      <c r="A29" s="1">
        <v>42382</v>
      </c>
      <c r="B29">
        <v>239.5</v>
      </c>
      <c r="C29" s="2">
        <f t="shared" si="0"/>
        <v>1.1615628299894487E-2</v>
      </c>
      <c r="D29">
        <f t="shared" si="1"/>
        <v>2.75</v>
      </c>
    </row>
    <row r="30" spans="1:4" x14ac:dyDescent="0.3">
      <c r="A30" s="1">
        <v>42383</v>
      </c>
      <c r="B30">
        <v>235.75</v>
      </c>
      <c r="C30" s="2">
        <f t="shared" si="0"/>
        <v>-1.5657620041753639E-2</v>
      </c>
      <c r="D30">
        <f t="shared" si="1"/>
        <v>-3.75</v>
      </c>
    </row>
    <row r="31" spans="1:4" x14ac:dyDescent="0.3">
      <c r="A31" s="1">
        <v>42384</v>
      </c>
      <c r="B31">
        <v>224.45</v>
      </c>
      <c r="C31" s="2">
        <f t="shared" si="0"/>
        <v>-4.7932131495228014E-2</v>
      </c>
      <c r="D31">
        <f t="shared" si="1"/>
        <v>-11.300000000000011</v>
      </c>
    </row>
    <row r="32" spans="1:4" x14ac:dyDescent="0.3">
      <c r="A32" s="1">
        <v>42387</v>
      </c>
      <c r="B32">
        <v>223.1</v>
      </c>
      <c r="C32" s="2">
        <f t="shared" si="0"/>
        <v>-6.0147026063711584E-3</v>
      </c>
      <c r="D32">
        <f t="shared" si="1"/>
        <v>-1.3499999999999943</v>
      </c>
    </row>
    <row r="33" spans="1:4" x14ac:dyDescent="0.3">
      <c r="A33" s="1">
        <v>42388</v>
      </c>
      <c r="B33">
        <v>228.75</v>
      </c>
      <c r="C33" s="2">
        <f t="shared" si="0"/>
        <v>2.5324966382787917E-2</v>
      </c>
      <c r="D33">
        <f t="shared" si="1"/>
        <v>5.6500000000000057</v>
      </c>
    </row>
    <row r="34" spans="1:4" x14ac:dyDescent="0.3">
      <c r="A34" s="1">
        <v>42389</v>
      </c>
      <c r="B34">
        <v>224.4</v>
      </c>
      <c r="C34" s="2">
        <f t="shared" si="0"/>
        <v>-1.9016393442622959E-2</v>
      </c>
      <c r="D34">
        <f t="shared" si="1"/>
        <v>-4.3499999999999943</v>
      </c>
    </row>
    <row r="35" spans="1:4" x14ac:dyDescent="0.3">
      <c r="A35" s="1">
        <v>42390</v>
      </c>
      <c r="B35">
        <v>226.3</v>
      </c>
      <c r="C35" s="2">
        <f t="shared" si="0"/>
        <v>8.4670231729055967E-3</v>
      </c>
      <c r="D35">
        <f t="shared" si="1"/>
        <v>1.9000000000000057</v>
      </c>
    </row>
    <row r="36" spans="1:4" x14ac:dyDescent="0.3">
      <c r="A36" s="1">
        <v>42391</v>
      </c>
      <c r="B36">
        <v>232.75</v>
      </c>
      <c r="C36" s="2">
        <f t="shared" si="0"/>
        <v>2.8501988510826193E-2</v>
      </c>
      <c r="D36">
        <f t="shared" si="1"/>
        <v>6.4499999999999886</v>
      </c>
    </row>
    <row r="37" spans="1:4" x14ac:dyDescent="0.3">
      <c r="A37" s="1">
        <v>42394</v>
      </c>
      <c r="B37">
        <v>236.05</v>
      </c>
      <c r="C37" s="2">
        <f t="shared" si="0"/>
        <v>1.4178302900107465E-2</v>
      </c>
      <c r="D37">
        <f t="shared" si="1"/>
        <v>3.3000000000000114</v>
      </c>
    </row>
    <row r="38" spans="1:4" x14ac:dyDescent="0.3">
      <c r="A38" s="1">
        <v>42396</v>
      </c>
      <c r="B38">
        <v>237.3</v>
      </c>
      <c r="C38" s="2">
        <f t="shared" si="0"/>
        <v>5.2954882440161555E-3</v>
      </c>
      <c r="D38">
        <f t="shared" si="1"/>
        <v>1.25</v>
      </c>
    </row>
    <row r="39" spans="1:4" x14ac:dyDescent="0.3">
      <c r="A39" s="1">
        <v>42397</v>
      </c>
      <c r="B39">
        <v>233.2</v>
      </c>
      <c r="C39" s="2">
        <f t="shared" si="0"/>
        <v>-1.7277707543194354E-2</v>
      </c>
      <c r="D39">
        <f t="shared" si="1"/>
        <v>-4.1000000000000227</v>
      </c>
    </row>
    <row r="40" spans="1:4" x14ac:dyDescent="0.3">
      <c r="A40" s="1">
        <v>42398</v>
      </c>
      <c r="B40">
        <v>230.15</v>
      </c>
      <c r="C40" s="2">
        <f t="shared" si="0"/>
        <v>-1.3078902229845535E-2</v>
      </c>
      <c r="D40">
        <f t="shared" si="1"/>
        <v>-3.0499999999999829</v>
      </c>
    </row>
    <row r="41" spans="1:4" x14ac:dyDescent="0.3">
      <c r="A41" s="1">
        <v>42401</v>
      </c>
      <c r="B41">
        <v>217.2</v>
      </c>
      <c r="C41" s="2">
        <f t="shared" si="0"/>
        <v>-5.6267651531609841E-2</v>
      </c>
      <c r="D41">
        <f t="shared" si="1"/>
        <v>-12.950000000000017</v>
      </c>
    </row>
    <row r="42" spans="1:4" x14ac:dyDescent="0.3">
      <c r="A42" s="1">
        <v>42402</v>
      </c>
      <c r="B42">
        <v>210.4</v>
      </c>
      <c r="C42" s="2">
        <f t="shared" si="0"/>
        <v>-3.1307550644567139E-2</v>
      </c>
      <c r="D42">
        <f t="shared" si="1"/>
        <v>-6.7999999999999829</v>
      </c>
    </row>
    <row r="43" spans="1:4" x14ac:dyDescent="0.3">
      <c r="A43" s="1">
        <v>42403</v>
      </c>
      <c r="B43">
        <v>204.05</v>
      </c>
      <c r="C43" s="2">
        <f t="shared" si="0"/>
        <v>-3.0180608365019013E-2</v>
      </c>
      <c r="D43">
        <f t="shared" si="1"/>
        <v>-6.3499999999999943</v>
      </c>
    </row>
    <row r="44" spans="1:4" x14ac:dyDescent="0.3">
      <c r="A44" s="1">
        <v>42404</v>
      </c>
      <c r="B44">
        <v>203.95</v>
      </c>
      <c r="C44" s="2">
        <f t="shared" si="0"/>
        <v>-4.9007596177419455E-4</v>
      </c>
      <c r="D44">
        <f t="shared" si="1"/>
        <v>-0.10000000000002274</v>
      </c>
    </row>
    <row r="45" spans="1:4" x14ac:dyDescent="0.3">
      <c r="A45" s="1">
        <v>42405</v>
      </c>
      <c r="B45">
        <v>209.4</v>
      </c>
      <c r="C45" s="2">
        <f t="shared" si="0"/>
        <v>2.6722235842118192E-2</v>
      </c>
      <c r="D45">
        <f t="shared" si="1"/>
        <v>5.4500000000000171</v>
      </c>
    </row>
    <row r="46" spans="1:4" x14ac:dyDescent="0.3">
      <c r="A46" s="1">
        <v>42408</v>
      </c>
      <c r="B46">
        <v>208.55</v>
      </c>
      <c r="C46" s="2">
        <f t="shared" si="0"/>
        <v>-4.0592168099331527E-3</v>
      </c>
      <c r="D46">
        <f t="shared" si="1"/>
        <v>-0.84999999999999432</v>
      </c>
    </row>
    <row r="47" spans="1:4" x14ac:dyDescent="0.3">
      <c r="A47" s="1">
        <v>42409</v>
      </c>
      <c r="B47">
        <v>209.4</v>
      </c>
      <c r="C47" s="2">
        <f t="shared" si="0"/>
        <v>4.0757612083432981E-3</v>
      </c>
      <c r="D47">
        <f t="shared" si="1"/>
        <v>0.84999999999999432</v>
      </c>
    </row>
    <row r="48" spans="1:4" x14ac:dyDescent="0.3">
      <c r="A48" s="1">
        <v>42410</v>
      </c>
      <c r="B48">
        <v>207.25</v>
      </c>
      <c r="C48" s="2">
        <f t="shared" si="0"/>
        <v>-1.0267430754536844E-2</v>
      </c>
      <c r="D48">
        <f t="shared" si="1"/>
        <v>-2.1500000000000057</v>
      </c>
    </row>
    <row r="49" spans="1:4" x14ac:dyDescent="0.3">
      <c r="A49" s="1">
        <v>42411</v>
      </c>
      <c r="B49">
        <v>199.25</v>
      </c>
      <c r="C49" s="2">
        <f t="shared" si="0"/>
        <v>-3.8600723763570599E-2</v>
      </c>
      <c r="D49">
        <f t="shared" si="1"/>
        <v>-8</v>
      </c>
    </row>
    <row r="50" spans="1:4" x14ac:dyDescent="0.3">
      <c r="A50" s="1">
        <v>42412</v>
      </c>
      <c r="B50">
        <v>193.55</v>
      </c>
      <c r="C50" s="2">
        <f t="shared" si="0"/>
        <v>-2.8607277289836808E-2</v>
      </c>
      <c r="D50">
        <f t="shared" si="1"/>
        <v>-5.6999999999999886</v>
      </c>
    </row>
    <row r="51" spans="1:4" x14ac:dyDescent="0.3">
      <c r="A51" s="1">
        <v>42415</v>
      </c>
      <c r="B51">
        <v>203.5</v>
      </c>
      <c r="C51" s="2">
        <f t="shared" si="0"/>
        <v>5.1407904934125392E-2</v>
      </c>
      <c r="D51">
        <f t="shared" si="1"/>
        <v>9.9499999999999886</v>
      </c>
    </row>
    <row r="52" spans="1:4" x14ac:dyDescent="0.3">
      <c r="A52" s="1">
        <v>42416</v>
      </c>
      <c r="B52">
        <v>196.6</v>
      </c>
      <c r="C52" s="2">
        <f t="shared" si="0"/>
        <v>-3.3906633906633954E-2</v>
      </c>
      <c r="D52">
        <f t="shared" si="1"/>
        <v>-6.9000000000000057</v>
      </c>
    </row>
    <row r="53" spans="1:4" x14ac:dyDescent="0.3">
      <c r="A53" s="1">
        <v>42417</v>
      </c>
      <c r="B53">
        <v>190.75</v>
      </c>
      <c r="C53" s="2">
        <f t="shared" si="0"/>
        <v>-2.9755849440488258E-2</v>
      </c>
      <c r="D53">
        <f t="shared" si="1"/>
        <v>-5.8499999999999943</v>
      </c>
    </row>
    <row r="54" spans="1:4" x14ac:dyDescent="0.3">
      <c r="A54" s="1">
        <v>42418</v>
      </c>
      <c r="B54">
        <v>196.15</v>
      </c>
      <c r="C54" s="2">
        <f t="shared" si="0"/>
        <v>2.8309305373525495E-2</v>
      </c>
      <c r="D54">
        <f t="shared" si="1"/>
        <v>5.4000000000000057</v>
      </c>
    </row>
    <row r="55" spans="1:4" x14ac:dyDescent="0.3">
      <c r="A55" s="1">
        <v>42419</v>
      </c>
      <c r="B55">
        <v>198.8</v>
      </c>
      <c r="C55" s="2">
        <f t="shared" si="0"/>
        <v>1.351006882487904E-2</v>
      </c>
      <c r="D55">
        <f t="shared" si="1"/>
        <v>2.6500000000000057</v>
      </c>
    </row>
    <row r="56" spans="1:4" x14ac:dyDescent="0.3">
      <c r="A56" s="1">
        <v>42422</v>
      </c>
      <c r="B56">
        <v>198.45</v>
      </c>
      <c r="C56" s="2">
        <f t="shared" si="0"/>
        <v>-1.7605633802818543E-3</v>
      </c>
      <c r="D56">
        <f t="shared" si="1"/>
        <v>-0.35000000000002274</v>
      </c>
    </row>
    <row r="57" spans="1:4" x14ac:dyDescent="0.3">
      <c r="A57" s="1">
        <v>42423</v>
      </c>
      <c r="B57">
        <v>192</v>
      </c>
      <c r="C57" s="2">
        <f t="shared" si="0"/>
        <v>-3.2501889644746762E-2</v>
      </c>
      <c r="D57">
        <f t="shared" si="1"/>
        <v>-6.4499999999999886</v>
      </c>
    </row>
    <row r="58" spans="1:4" x14ac:dyDescent="0.3">
      <c r="A58" s="1">
        <v>42424</v>
      </c>
      <c r="B58">
        <v>187</v>
      </c>
      <c r="C58" s="2">
        <f t="shared" si="0"/>
        <v>-2.604166666666663E-2</v>
      </c>
      <c r="D58">
        <f t="shared" si="1"/>
        <v>-5</v>
      </c>
    </row>
    <row r="59" spans="1:4" x14ac:dyDescent="0.3">
      <c r="A59" s="1">
        <v>42425</v>
      </c>
      <c r="B59">
        <v>183</v>
      </c>
      <c r="C59" s="2">
        <f t="shared" si="0"/>
        <v>-2.1390374331550777E-2</v>
      </c>
      <c r="D59">
        <f t="shared" si="1"/>
        <v>-4</v>
      </c>
    </row>
    <row r="60" spans="1:4" x14ac:dyDescent="0.3">
      <c r="A60" s="1">
        <v>42426</v>
      </c>
      <c r="B60">
        <v>184.8</v>
      </c>
      <c r="C60" s="2">
        <f t="shared" si="0"/>
        <v>9.8360655737705915E-3</v>
      </c>
      <c r="D60">
        <f t="shared" si="1"/>
        <v>1.8000000000000114</v>
      </c>
    </row>
    <row r="61" spans="1:4" x14ac:dyDescent="0.3">
      <c r="A61" s="1">
        <v>42429</v>
      </c>
      <c r="B61">
        <v>190.05</v>
      </c>
      <c r="C61" s="2">
        <f t="shared" si="0"/>
        <v>2.8409090909090828E-2</v>
      </c>
      <c r="D61">
        <f t="shared" si="1"/>
        <v>5.25</v>
      </c>
    </row>
    <row r="62" spans="1:4" x14ac:dyDescent="0.3">
      <c r="A62" s="1">
        <v>42430</v>
      </c>
      <c r="B62">
        <v>204.95</v>
      </c>
      <c r="C62" s="2">
        <f t="shared" si="0"/>
        <v>7.8400420941857174E-2</v>
      </c>
      <c r="D62">
        <f t="shared" si="1"/>
        <v>14.899999999999977</v>
      </c>
    </row>
    <row r="63" spans="1:4" x14ac:dyDescent="0.3">
      <c r="A63" s="1">
        <v>42431</v>
      </c>
      <c r="B63">
        <v>220</v>
      </c>
      <c r="C63" s="2">
        <f t="shared" si="0"/>
        <v>7.3432544523054366E-2</v>
      </c>
      <c r="D63">
        <f t="shared" si="1"/>
        <v>15.050000000000011</v>
      </c>
    </row>
    <row r="64" spans="1:4" x14ac:dyDescent="0.3">
      <c r="A64" s="1">
        <v>42432</v>
      </c>
      <c r="B64">
        <v>218</v>
      </c>
      <c r="C64" s="2">
        <f t="shared" si="0"/>
        <v>-9.0909090909090384E-3</v>
      </c>
      <c r="D64">
        <f t="shared" si="1"/>
        <v>-2</v>
      </c>
    </row>
    <row r="65" spans="1:4" x14ac:dyDescent="0.3">
      <c r="A65" s="1">
        <v>42433</v>
      </c>
      <c r="B65">
        <v>220.5</v>
      </c>
      <c r="C65" s="2">
        <f t="shared" si="0"/>
        <v>1.1467889908256979E-2</v>
      </c>
      <c r="D65">
        <f t="shared" si="1"/>
        <v>2.5</v>
      </c>
    </row>
    <row r="66" spans="1:4" x14ac:dyDescent="0.3">
      <c r="A66" s="1">
        <v>42437</v>
      </c>
      <c r="B66">
        <v>216.85</v>
      </c>
      <c r="C66" s="2">
        <f t="shared" si="0"/>
        <v>-1.6553287981859399E-2</v>
      </c>
      <c r="D66">
        <f t="shared" si="1"/>
        <v>-3.6500000000000057</v>
      </c>
    </row>
    <row r="67" spans="1:4" x14ac:dyDescent="0.3">
      <c r="A67" s="1">
        <v>42438</v>
      </c>
      <c r="B67">
        <v>216.35</v>
      </c>
      <c r="C67" s="2">
        <f t="shared" si="0"/>
        <v>-2.3057412958266132E-3</v>
      </c>
      <c r="D67">
        <f t="shared" si="1"/>
        <v>-0.5</v>
      </c>
    </row>
    <row r="68" spans="1:4" x14ac:dyDescent="0.3">
      <c r="A68" s="1">
        <v>42439</v>
      </c>
      <c r="B68">
        <v>215.5</v>
      </c>
      <c r="C68" s="2">
        <f t="shared" ref="C68:C131" si="2">B68/B67-1</f>
        <v>-3.9288190432169579E-3</v>
      </c>
      <c r="D68">
        <f t="shared" ref="D68:D131" si="3">B68-B67</f>
        <v>-0.84999999999999432</v>
      </c>
    </row>
    <row r="69" spans="1:4" x14ac:dyDescent="0.3">
      <c r="A69" s="1">
        <v>42440</v>
      </c>
      <c r="B69">
        <v>213.85</v>
      </c>
      <c r="C69" s="2">
        <f t="shared" si="2"/>
        <v>-7.6566125290022935E-3</v>
      </c>
      <c r="D69">
        <f t="shared" si="3"/>
        <v>-1.6500000000000057</v>
      </c>
    </row>
    <row r="70" spans="1:4" x14ac:dyDescent="0.3">
      <c r="A70" s="1">
        <v>42443</v>
      </c>
      <c r="B70">
        <v>221.65</v>
      </c>
      <c r="C70" s="2">
        <f t="shared" si="2"/>
        <v>3.6474164133738718E-2</v>
      </c>
      <c r="D70">
        <f t="shared" si="3"/>
        <v>7.8000000000000114</v>
      </c>
    </row>
    <row r="71" spans="1:4" x14ac:dyDescent="0.3">
      <c r="A71" s="1">
        <v>42444</v>
      </c>
      <c r="B71">
        <v>221.35</v>
      </c>
      <c r="C71" s="2">
        <f t="shared" si="2"/>
        <v>-1.3534852244529993E-3</v>
      </c>
      <c r="D71">
        <f t="shared" si="3"/>
        <v>-0.30000000000001137</v>
      </c>
    </row>
    <row r="72" spans="1:4" x14ac:dyDescent="0.3">
      <c r="A72" s="1">
        <v>42445</v>
      </c>
      <c r="B72">
        <v>226.4</v>
      </c>
      <c r="C72" s="2">
        <f t="shared" si="2"/>
        <v>2.2814547097357085E-2</v>
      </c>
      <c r="D72">
        <f t="shared" si="3"/>
        <v>5.0500000000000114</v>
      </c>
    </row>
    <row r="73" spans="1:4" x14ac:dyDescent="0.3">
      <c r="A73" s="1">
        <v>42446</v>
      </c>
      <c r="B73">
        <v>227.75</v>
      </c>
      <c r="C73" s="2">
        <f t="shared" si="2"/>
        <v>5.9628975265018092E-3</v>
      </c>
      <c r="D73">
        <f t="shared" si="3"/>
        <v>1.3499999999999943</v>
      </c>
    </row>
    <row r="74" spans="1:4" x14ac:dyDescent="0.3">
      <c r="A74" s="1">
        <v>42447</v>
      </c>
      <c r="B74">
        <v>230.2</v>
      </c>
      <c r="C74" s="2">
        <f t="shared" si="2"/>
        <v>1.0757409440175669E-2</v>
      </c>
      <c r="D74">
        <f t="shared" si="3"/>
        <v>2.4499999999999886</v>
      </c>
    </row>
    <row r="75" spans="1:4" x14ac:dyDescent="0.3">
      <c r="A75" s="1">
        <v>42450</v>
      </c>
      <c r="B75">
        <v>234.85</v>
      </c>
      <c r="C75" s="2">
        <f t="shared" si="2"/>
        <v>2.0199826238053831E-2</v>
      </c>
      <c r="D75">
        <f t="shared" si="3"/>
        <v>4.6500000000000057</v>
      </c>
    </row>
    <row r="76" spans="1:4" x14ac:dyDescent="0.3">
      <c r="A76" s="1">
        <v>42451</v>
      </c>
      <c r="B76">
        <v>233.6</v>
      </c>
      <c r="C76" s="2">
        <f t="shared" si="2"/>
        <v>-5.3225463061528089E-3</v>
      </c>
      <c r="D76">
        <f t="shared" si="3"/>
        <v>-1.25</v>
      </c>
    </row>
    <row r="77" spans="1:4" x14ac:dyDescent="0.3">
      <c r="A77" s="1">
        <v>42452</v>
      </c>
      <c r="B77">
        <v>234.2</v>
      </c>
      <c r="C77" s="2">
        <f t="shared" si="2"/>
        <v>2.5684931506848585E-3</v>
      </c>
      <c r="D77">
        <f t="shared" si="3"/>
        <v>0.59999999999999432</v>
      </c>
    </row>
    <row r="78" spans="1:4" x14ac:dyDescent="0.3">
      <c r="A78" s="1">
        <v>42457</v>
      </c>
      <c r="B78">
        <v>225.45</v>
      </c>
      <c r="C78" s="2">
        <f t="shared" si="2"/>
        <v>-3.7361229718189559E-2</v>
      </c>
      <c r="D78">
        <f t="shared" si="3"/>
        <v>-8.75</v>
      </c>
    </row>
    <row r="79" spans="1:4" x14ac:dyDescent="0.3">
      <c r="A79" s="1">
        <v>42458</v>
      </c>
      <c r="B79">
        <v>223.4</v>
      </c>
      <c r="C79" s="2">
        <f t="shared" si="2"/>
        <v>-9.0929252605898014E-3</v>
      </c>
      <c r="D79">
        <f t="shared" si="3"/>
        <v>-2.0499999999999829</v>
      </c>
    </row>
    <row r="80" spans="1:4" x14ac:dyDescent="0.3">
      <c r="A80" s="1">
        <v>42459</v>
      </c>
      <c r="B80">
        <v>237.5</v>
      </c>
      <c r="C80" s="2">
        <f t="shared" si="2"/>
        <v>6.3115487914055413E-2</v>
      </c>
      <c r="D80">
        <f t="shared" si="3"/>
        <v>14.099999999999994</v>
      </c>
    </row>
    <row r="81" spans="1:4" x14ac:dyDescent="0.3">
      <c r="A81" s="1">
        <v>42460</v>
      </c>
      <c r="B81">
        <v>236.65</v>
      </c>
      <c r="C81" s="2">
        <f t="shared" si="2"/>
        <v>-3.5789473684210149E-3</v>
      </c>
      <c r="D81">
        <f t="shared" si="3"/>
        <v>-0.84999999999999432</v>
      </c>
    </row>
    <row r="82" spans="1:4" x14ac:dyDescent="0.3">
      <c r="A82" s="1">
        <v>42461</v>
      </c>
      <c r="B82">
        <v>238.3</v>
      </c>
      <c r="C82" s="2">
        <f t="shared" si="2"/>
        <v>6.9723219945065917E-3</v>
      </c>
      <c r="D82">
        <f t="shared" si="3"/>
        <v>1.6500000000000057</v>
      </c>
    </row>
    <row r="83" spans="1:4" x14ac:dyDescent="0.3">
      <c r="A83" s="1">
        <v>42464</v>
      </c>
      <c r="B83">
        <v>238.75</v>
      </c>
      <c r="C83" s="2">
        <f t="shared" si="2"/>
        <v>1.8883759966428215E-3</v>
      </c>
      <c r="D83">
        <f t="shared" si="3"/>
        <v>0.44999999999998863</v>
      </c>
    </row>
    <row r="84" spans="1:4" x14ac:dyDescent="0.3">
      <c r="A84" s="1">
        <v>42465</v>
      </c>
      <c r="B84">
        <v>225.6</v>
      </c>
      <c r="C84" s="2">
        <f t="shared" si="2"/>
        <v>-5.5078534031413606E-2</v>
      </c>
      <c r="D84">
        <f t="shared" si="3"/>
        <v>-13.150000000000006</v>
      </c>
    </row>
    <row r="85" spans="1:4" x14ac:dyDescent="0.3">
      <c r="A85" s="1">
        <v>42466</v>
      </c>
      <c r="B85">
        <v>222.55</v>
      </c>
      <c r="C85" s="2">
        <f t="shared" si="2"/>
        <v>-1.351950354609921E-2</v>
      </c>
      <c r="D85">
        <f t="shared" si="3"/>
        <v>-3.0499999999999829</v>
      </c>
    </row>
    <row r="86" spans="1:4" x14ac:dyDescent="0.3">
      <c r="A86" s="1">
        <v>42467</v>
      </c>
      <c r="B86">
        <v>220.3</v>
      </c>
      <c r="C86" s="2">
        <f t="shared" si="2"/>
        <v>-1.0110087620759378E-2</v>
      </c>
      <c r="D86">
        <f t="shared" si="3"/>
        <v>-2.25</v>
      </c>
    </row>
    <row r="87" spans="1:4" x14ac:dyDescent="0.3">
      <c r="A87" s="1">
        <v>42468</v>
      </c>
      <c r="B87">
        <v>221.25</v>
      </c>
      <c r="C87" s="2">
        <f t="shared" si="2"/>
        <v>4.3123014071719812E-3</v>
      </c>
      <c r="D87">
        <f t="shared" si="3"/>
        <v>0.94999999999998863</v>
      </c>
    </row>
    <row r="88" spans="1:4" x14ac:dyDescent="0.3">
      <c r="A88" s="1">
        <v>42471</v>
      </c>
      <c r="B88">
        <v>224.7</v>
      </c>
      <c r="C88" s="2">
        <f t="shared" si="2"/>
        <v>1.5593220338983027E-2</v>
      </c>
      <c r="D88">
        <f t="shared" si="3"/>
        <v>3.4499999999999886</v>
      </c>
    </row>
    <row r="89" spans="1:4" x14ac:dyDescent="0.3">
      <c r="A89" s="1">
        <v>42472</v>
      </c>
      <c r="B89">
        <v>228.75</v>
      </c>
      <c r="C89" s="2">
        <f t="shared" si="2"/>
        <v>1.8024032042723626E-2</v>
      </c>
      <c r="D89">
        <f t="shared" si="3"/>
        <v>4.0500000000000114</v>
      </c>
    </row>
    <row r="90" spans="1:4" x14ac:dyDescent="0.3">
      <c r="A90" s="1">
        <v>42473</v>
      </c>
      <c r="B90">
        <v>240.65</v>
      </c>
      <c r="C90" s="2">
        <f t="shared" si="2"/>
        <v>5.2021857923497228E-2</v>
      </c>
      <c r="D90">
        <f t="shared" si="3"/>
        <v>11.900000000000006</v>
      </c>
    </row>
    <row r="91" spans="1:4" x14ac:dyDescent="0.3">
      <c r="A91" s="1">
        <v>42478</v>
      </c>
      <c r="B91">
        <v>237.15</v>
      </c>
      <c r="C91" s="2">
        <f t="shared" si="2"/>
        <v>-1.4543943486390987E-2</v>
      </c>
      <c r="D91">
        <f t="shared" si="3"/>
        <v>-3.5</v>
      </c>
    </row>
    <row r="92" spans="1:4" x14ac:dyDescent="0.3">
      <c r="A92" s="1">
        <v>42480</v>
      </c>
      <c r="B92">
        <v>238.05</v>
      </c>
      <c r="C92" s="2">
        <f t="shared" si="2"/>
        <v>3.7950664136623402E-3</v>
      </c>
      <c r="D92">
        <f t="shared" si="3"/>
        <v>0.90000000000000568</v>
      </c>
    </row>
    <row r="93" spans="1:4" x14ac:dyDescent="0.3">
      <c r="A93" s="1">
        <v>42481</v>
      </c>
      <c r="B93">
        <v>253.05</v>
      </c>
      <c r="C93" s="2">
        <f t="shared" si="2"/>
        <v>6.3011972274732209E-2</v>
      </c>
      <c r="D93">
        <f t="shared" si="3"/>
        <v>15</v>
      </c>
    </row>
    <row r="94" spans="1:4" x14ac:dyDescent="0.3">
      <c r="A94" s="1">
        <v>42482</v>
      </c>
      <c r="B94">
        <v>252</v>
      </c>
      <c r="C94" s="2">
        <f t="shared" si="2"/>
        <v>-4.1493775933610921E-3</v>
      </c>
      <c r="D94">
        <f t="shared" si="3"/>
        <v>-1.0500000000000114</v>
      </c>
    </row>
    <row r="95" spans="1:4" x14ac:dyDescent="0.3">
      <c r="A95" s="1">
        <v>42485</v>
      </c>
      <c r="B95">
        <v>252.95</v>
      </c>
      <c r="C95" s="2">
        <f t="shared" si="2"/>
        <v>3.7698412698412564E-3</v>
      </c>
      <c r="D95">
        <f t="shared" si="3"/>
        <v>0.94999999999998863</v>
      </c>
    </row>
    <row r="96" spans="1:4" x14ac:dyDescent="0.3">
      <c r="A96" s="1">
        <v>42486</v>
      </c>
      <c r="B96">
        <v>254.05</v>
      </c>
      <c r="C96" s="2">
        <f t="shared" si="2"/>
        <v>4.3486855109706735E-3</v>
      </c>
      <c r="D96">
        <f t="shared" si="3"/>
        <v>1.1000000000000227</v>
      </c>
    </row>
    <row r="97" spans="1:4" x14ac:dyDescent="0.3">
      <c r="A97" s="1">
        <v>42487</v>
      </c>
      <c r="B97">
        <v>244.6</v>
      </c>
      <c r="C97" s="2">
        <f t="shared" si="2"/>
        <v>-3.719740208620359E-2</v>
      </c>
      <c r="D97">
        <f t="shared" si="3"/>
        <v>-9.4500000000000171</v>
      </c>
    </row>
    <row r="98" spans="1:4" x14ac:dyDescent="0.3">
      <c r="A98" s="1">
        <v>42488</v>
      </c>
      <c r="B98">
        <v>240.1</v>
      </c>
      <c r="C98" s="2">
        <f t="shared" si="2"/>
        <v>-1.8397383483237939E-2</v>
      </c>
      <c r="D98">
        <f t="shared" si="3"/>
        <v>-4.5</v>
      </c>
    </row>
    <row r="99" spans="1:4" x14ac:dyDescent="0.3">
      <c r="A99" s="1">
        <v>42489</v>
      </c>
      <c r="B99">
        <v>236.95</v>
      </c>
      <c r="C99" s="2">
        <f t="shared" si="2"/>
        <v>-1.3119533527696792E-2</v>
      </c>
      <c r="D99">
        <f t="shared" si="3"/>
        <v>-3.1500000000000057</v>
      </c>
    </row>
    <row r="100" spans="1:4" x14ac:dyDescent="0.3">
      <c r="A100" s="1">
        <v>42492</v>
      </c>
      <c r="B100">
        <v>226.75</v>
      </c>
      <c r="C100" s="2">
        <f t="shared" si="2"/>
        <v>-4.3047056341000145E-2</v>
      </c>
      <c r="D100">
        <f t="shared" si="3"/>
        <v>-10.199999999999989</v>
      </c>
    </row>
    <row r="101" spans="1:4" x14ac:dyDescent="0.3">
      <c r="A101" s="1">
        <v>42493</v>
      </c>
      <c r="B101">
        <v>221.1</v>
      </c>
      <c r="C101" s="2">
        <f t="shared" si="2"/>
        <v>-2.49173098125689E-2</v>
      </c>
      <c r="D101">
        <f t="shared" si="3"/>
        <v>-5.6500000000000057</v>
      </c>
    </row>
    <row r="102" spans="1:4" x14ac:dyDescent="0.3">
      <c r="A102" s="1">
        <v>42494</v>
      </c>
      <c r="B102">
        <v>214.45</v>
      </c>
      <c r="C102" s="2">
        <f t="shared" si="2"/>
        <v>-3.0076888285843539E-2</v>
      </c>
      <c r="D102">
        <f t="shared" si="3"/>
        <v>-6.6500000000000057</v>
      </c>
    </row>
    <row r="103" spans="1:4" x14ac:dyDescent="0.3">
      <c r="A103" s="1">
        <v>42495</v>
      </c>
      <c r="B103">
        <v>214.65</v>
      </c>
      <c r="C103" s="2">
        <f t="shared" si="2"/>
        <v>9.3261832595015193E-4</v>
      </c>
      <c r="D103">
        <f t="shared" si="3"/>
        <v>0.20000000000001705</v>
      </c>
    </row>
    <row r="104" spans="1:4" x14ac:dyDescent="0.3">
      <c r="A104" s="1">
        <v>42496</v>
      </c>
      <c r="B104">
        <v>218.6</v>
      </c>
      <c r="C104" s="2">
        <f t="shared" si="2"/>
        <v>1.8402049848590618E-2</v>
      </c>
      <c r="D104">
        <f t="shared" si="3"/>
        <v>3.9499999999999886</v>
      </c>
    </row>
    <row r="105" spans="1:4" x14ac:dyDescent="0.3">
      <c r="A105" s="1">
        <v>42499</v>
      </c>
      <c r="B105">
        <v>225.3</v>
      </c>
      <c r="C105" s="2">
        <f t="shared" si="2"/>
        <v>3.0649588289112684E-2</v>
      </c>
      <c r="D105">
        <f t="shared" si="3"/>
        <v>6.7000000000000171</v>
      </c>
    </row>
    <row r="106" spans="1:4" x14ac:dyDescent="0.3">
      <c r="A106" s="1">
        <v>42500</v>
      </c>
      <c r="B106">
        <v>225.5</v>
      </c>
      <c r="C106" s="2">
        <f t="shared" si="2"/>
        <v>8.8770528184634045E-4</v>
      </c>
      <c r="D106">
        <f t="shared" si="3"/>
        <v>0.19999999999998863</v>
      </c>
    </row>
    <row r="107" spans="1:4" x14ac:dyDescent="0.3">
      <c r="A107" s="1">
        <v>42501</v>
      </c>
      <c r="B107">
        <v>223.95</v>
      </c>
      <c r="C107" s="2">
        <f t="shared" si="2"/>
        <v>-6.8736141906874382E-3</v>
      </c>
      <c r="D107">
        <f t="shared" si="3"/>
        <v>-1.5500000000000114</v>
      </c>
    </row>
    <row r="108" spans="1:4" x14ac:dyDescent="0.3">
      <c r="A108" s="1">
        <v>42502</v>
      </c>
      <c r="B108">
        <v>231.8</v>
      </c>
      <c r="C108" s="2">
        <f t="shared" si="2"/>
        <v>3.5052467068542148E-2</v>
      </c>
      <c r="D108">
        <f t="shared" si="3"/>
        <v>7.8500000000000227</v>
      </c>
    </row>
    <row r="109" spans="1:4" x14ac:dyDescent="0.3">
      <c r="A109" s="1">
        <v>42503</v>
      </c>
      <c r="B109">
        <v>226.5</v>
      </c>
      <c r="C109" s="2">
        <f t="shared" si="2"/>
        <v>-2.2864538395168332E-2</v>
      </c>
      <c r="D109">
        <f t="shared" si="3"/>
        <v>-5.3000000000000114</v>
      </c>
    </row>
    <row r="110" spans="1:4" x14ac:dyDescent="0.3">
      <c r="A110" s="1">
        <v>42506</v>
      </c>
      <c r="B110">
        <v>223.75</v>
      </c>
      <c r="C110" s="2">
        <f t="shared" si="2"/>
        <v>-1.2141280353200834E-2</v>
      </c>
      <c r="D110">
        <f t="shared" si="3"/>
        <v>-2.75</v>
      </c>
    </row>
    <row r="111" spans="1:4" x14ac:dyDescent="0.3">
      <c r="A111" s="1">
        <v>42507</v>
      </c>
      <c r="B111">
        <v>225.95</v>
      </c>
      <c r="C111" s="2">
        <f t="shared" si="2"/>
        <v>9.8324022346367723E-3</v>
      </c>
      <c r="D111">
        <f t="shared" si="3"/>
        <v>2.1999999999999886</v>
      </c>
    </row>
    <row r="112" spans="1:4" x14ac:dyDescent="0.3">
      <c r="A112" s="1">
        <v>42508</v>
      </c>
      <c r="B112">
        <v>226.45</v>
      </c>
      <c r="C112" s="2">
        <f t="shared" si="2"/>
        <v>2.2128789555211359E-3</v>
      </c>
      <c r="D112">
        <f t="shared" si="3"/>
        <v>0.5</v>
      </c>
    </row>
    <row r="113" spans="1:4" x14ac:dyDescent="0.3">
      <c r="A113" s="1">
        <v>42509</v>
      </c>
      <c r="B113">
        <v>225.55</v>
      </c>
      <c r="C113" s="2">
        <f t="shared" si="2"/>
        <v>-3.9743872819606452E-3</v>
      </c>
      <c r="D113">
        <f t="shared" si="3"/>
        <v>-0.89999999999997726</v>
      </c>
    </row>
    <row r="114" spans="1:4" x14ac:dyDescent="0.3">
      <c r="A114" s="1">
        <v>42510</v>
      </c>
      <c r="B114">
        <v>220.1</v>
      </c>
      <c r="C114" s="2">
        <f t="shared" si="2"/>
        <v>-2.4163156727998292E-2</v>
      </c>
      <c r="D114">
        <f t="shared" si="3"/>
        <v>-5.4500000000000171</v>
      </c>
    </row>
    <row r="115" spans="1:4" x14ac:dyDescent="0.3">
      <c r="A115" s="1">
        <v>42513</v>
      </c>
      <c r="B115">
        <v>221.1</v>
      </c>
      <c r="C115" s="2">
        <f t="shared" si="2"/>
        <v>4.5433893684689863E-3</v>
      </c>
      <c r="D115">
        <f t="shared" si="3"/>
        <v>1</v>
      </c>
    </row>
    <row r="116" spans="1:4" x14ac:dyDescent="0.3">
      <c r="A116" s="1">
        <v>42514</v>
      </c>
      <c r="B116">
        <v>224.55</v>
      </c>
      <c r="C116" s="2">
        <f t="shared" si="2"/>
        <v>1.5603799185888834E-2</v>
      </c>
      <c r="D116">
        <f t="shared" si="3"/>
        <v>3.4500000000000171</v>
      </c>
    </row>
    <row r="117" spans="1:4" x14ac:dyDescent="0.3">
      <c r="A117" s="1">
        <v>42515</v>
      </c>
      <c r="B117">
        <v>235</v>
      </c>
      <c r="C117" s="2">
        <f t="shared" si="2"/>
        <v>4.6537519483411227E-2</v>
      </c>
      <c r="D117">
        <f t="shared" si="3"/>
        <v>10.449999999999989</v>
      </c>
    </row>
    <row r="118" spans="1:4" x14ac:dyDescent="0.3">
      <c r="A118" s="1">
        <v>42516</v>
      </c>
      <c r="B118">
        <v>241.15</v>
      </c>
      <c r="C118" s="2">
        <f t="shared" si="2"/>
        <v>2.6170212765957546E-2</v>
      </c>
      <c r="D118">
        <f t="shared" si="3"/>
        <v>6.1500000000000057</v>
      </c>
    </row>
    <row r="119" spans="1:4" x14ac:dyDescent="0.3">
      <c r="A119" s="1">
        <v>42517</v>
      </c>
      <c r="B119">
        <v>243.15</v>
      </c>
      <c r="C119" s="2">
        <f t="shared" si="2"/>
        <v>8.2935931992536016E-3</v>
      </c>
      <c r="D119">
        <f t="shared" si="3"/>
        <v>2</v>
      </c>
    </row>
    <row r="120" spans="1:4" x14ac:dyDescent="0.3">
      <c r="A120" s="1">
        <v>42520</v>
      </c>
      <c r="B120">
        <v>244.5</v>
      </c>
      <c r="C120" s="2">
        <f t="shared" si="2"/>
        <v>5.5521283158543877E-3</v>
      </c>
      <c r="D120">
        <f t="shared" si="3"/>
        <v>1.3499999999999943</v>
      </c>
    </row>
    <row r="121" spans="1:4" x14ac:dyDescent="0.3">
      <c r="A121" s="1">
        <v>42521</v>
      </c>
      <c r="B121">
        <v>244.65</v>
      </c>
      <c r="C121" s="2">
        <f t="shared" si="2"/>
        <v>6.1349693251533388E-4</v>
      </c>
      <c r="D121">
        <f t="shared" si="3"/>
        <v>0.15000000000000568</v>
      </c>
    </row>
    <row r="122" spans="1:4" x14ac:dyDescent="0.3">
      <c r="A122" s="1">
        <v>42522</v>
      </c>
      <c r="B122">
        <v>240.05</v>
      </c>
      <c r="C122" s="2">
        <f t="shared" si="2"/>
        <v>-1.8802370733701168E-2</v>
      </c>
      <c r="D122">
        <f t="shared" si="3"/>
        <v>-4.5999999999999943</v>
      </c>
    </row>
    <row r="123" spans="1:4" x14ac:dyDescent="0.3">
      <c r="A123" s="1">
        <v>42523</v>
      </c>
      <c r="B123">
        <v>241.35</v>
      </c>
      <c r="C123" s="2">
        <f t="shared" si="2"/>
        <v>5.4155384294938269E-3</v>
      </c>
      <c r="D123">
        <f t="shared" si="3"/>
        <v>1.2999999999999829</v>
      </c>
    </row>
    <row r="124" spans="1:4" x14ac:dyDescent="0.3">
      <c r="A124" s="1">
        <v>42524</v>
      </c>
      <c r="B124">
        <v>243.75</v>
      </c>
      <c r="C124" s="2">
        <f t="shared" si="2"/>
        <v>9.944064636420169E-3</v>
      </c>
      <c r="D124">
        <f t="shared" si="3"/>
        <v>2.4000000000000057</v>
      </c>
    </row>
    <row r="125" spans="1:4" x14ac:dyDescent="0.3">
      <c r="A125" s="1">
        <v>42527</v>
      </c>
      <c r="B125">
        <v>243.5</v>
      </c>
      <c r="C125" s="2">
        <f t="shared" si="2"/>
        <v>-1.0256410256410664E-3</v>
      </c>
      <c r="D125">
        <f t="shared" si="3"/>
        <v>-0.25</v>
      </c>
    </row>
    <row r="126" spans="1:4" x14ac:dyDescent="0.3">
      <c r="A126" s="1">
        <v>42528</v>
      </c>
      <c r="B126">
        <v>254.1</v>
      </c>
      <c r="C126" s="2">
        <f t="shared" si="2"/>
        <v>4.3531827515400412E-2</v>
      </c>
      <c r="D126">
        <f t="shared" si="3"/>
        <v>10.599999999999994</v>
      </c>
    </row>
    <row r="127" spans="1:4" x14ac:dyDescent="0.3">
      <c r="A127" s="1">
        <v>42529</v>
      </c>
      <c r="B127">
        <v>257.64999999999998</v>
      </c>
      <c r="C127" s="2">
        <f t="shared" si="2"/>
        <v>1.3970877607241139E-2</v>
      </c>
      <c r="D127">
        <f t="shared" si="3"/>
        <v>3.5499999999999829</v>
      </c>
    </row>
    <row r="128" spans="1:4" x14ac:dyDescent="0.3">
      <c r="A128" s="1">
        <v>42530</v>
      </c>
      <c r="B128">
        <v>254.55</v>
      </c>
      <c r="C128" s="2">
        <f t="shared" si="2"/>
        <v>-1.2031826120706302E-2</v>
      </c>
      <c r="D128">
        <f t="shared" si="3"/>
        <v>-3.0999999999999659</v>
      </c>
    </row>
    <row r="129" spans="1:4" x14ac:dyDescent="0.3">
      <c r="A129" s="1">
        <v>42531</v>
      </c>
      <c r="B129">
        <v>252.6</v>
      </c>
      <c r="C129" s="2">
        <f t="shared" si="2"/>
        <v>-7.6605774896877366E-3</v>
      </c>
      <c r="D129">
        <f t="shared" si="3"/>
        <v>-1.9500000000000171</v>
      </c>
    </row>
    <row r="130" spans="1:4" x14ac:dyDescent="0.3">
      <c r="A130" s="1">
        <v>42534</v>
      </c>
      <c r="B130">
        <v>243.75</v>
      </c>
      <c r="C130" s="2">
        <f t="shared" si="2"/>
        <v>-3.503562945368166E-2</v>
      </c>
      <c r="D130">
        <f t="shared" si="3"/>
        <v>-8.8499999999999943</v>
      </c>
    </row>
    <row r="131" spans="1:4" x14ac:dyDescent="0.3">
      <c r="A131" s="1">
        <v>42535</v>
      </c>
      <c r="B131">
        <v>244.95</v>
      </c>
      <c r="C131" s="2">
        <f t="shared" si="2"/>
        <v>4.9230769230768079E-3</v>
      </c>
      <c r="D131">
        <f t="shared" si="3"/>
        <v>1.1999999999999886</v>
      </c>
    </row>
    <row r="132" spans="1:4" x14ac:dyDescent="0.3">
      <c r="A132" s="1">
        <v>42536</v>
      </c>
      <c r="B132">
        <v>247.95</v>
      </c>
      <c r="C132" s="2">
        <f t="shared" ref="C132:C195" si="4">B132/B131-1</f>
        <v>1.2247397428046591E-2</v>
      </c>
      <c r="D132">
        <f t="shared" ref="D132:D195" si="5">B132-B131</f>
        <v>3</v>
      </c>
    </row>
    <row r="133" spans="1:4" x14ac:dyDescent="0.3">
      <c r="A133" s="1">
        <v>42537</v>
      </c>
      <c r="B133">
        <v>239.05</v>
      </c>
      <c r="C133" s="2">
        <f t="shared" si="4"/>
        <v>-3.5894333534986833E-2</v>
      </c>
      <c r="D133">
        <f t="shared" si="5"/>
        <v>-8.8999999999999773</v>
      </c>
    </row>
    <row r="134" spans="1:4" x14ac:dyDescent="0.3">
      <c r="A134" s="1">
        <v>42538</v>
      </c>
      <c r="B134">
        <v>238.45</v>
      </c>
      <c r="C134" s="2">
        <f t="shared" si="4"/>
        <v>-2.5099351600084141E-3</v>
      </c>
      <c r="D134">
        <f t="shared" si="5"/>
        <v>-0.60000000000002274</v>
      </c>
    </row>
    <row r="135" spans="1:4" x14ac:dyDescent="0.3">
      <c r="A135" s="1">
        <v>42541</v>
      </c>
      <c r="B135">
        <v>238.1</v>
      </c>
      <c r="C135" s="2">
        <f t="shared" si="4"/>
        <v>-1.4678129586914723E-3</v>
      </c>
      <c r="D135">
        <f t="shared" si="5"/>
        <v>-0.34999999999999432</v>
      </c>
    </row>
    <row r="136" spans="1:4" x14ac:dyDescent="0.3">
      <c r="A136" s="1">
        <v>42542</v>
      </c>
      <c r="B136">
        <v>237.85</v>
      </c>
      <c r="C136" s="2">
        <f t="shared" si="4"/>
        <v>-1.0499790004200316E-3</v>
      </c>
      <c r="D136">
        <f t="shared" si="5"/>
        <v>-0.25</v>
      </c>
    </row>
    <row r="137" spans="1:4" x14ac:dyDescent="0.3">
      <c r="A137" s="1">
        <v>42543</v>
      </c>
      <c r="B137">
        <v>239</v>
      </c>
      <c r="C137" s="2">
        <f t="shared" si="4"/>
        <v>4.8349800294302803E-3</v>
      </c>
      <c r="D137">
        <f t="shared" si="5"/>
        <v>1.1500000000000057</v>
      </c>
    </row>
    <row r="138" spans="1:4" x14ac:dyDescent="0.3">
      <c r="A138" s="1">
        <v>42544</v>
      </c>
      <c r="B138">
        <v>240.9</v>
      </c>
      <c r="C138" s="2">
        <f t="shared" si="4"/>
        <v>7.9497907949790392E-3</v>
      </c>
      <c r="D138">
        <f t="shared" si="5"/>
        <v>1.9000000000000057</v>
      </c>
    </row>
    <row r="139" spans="1:4" x14ac:dyDescent="0.3">
      <c r="A139" s="1">
        <v>42545</v>
      </c>
      <c r="B139">
        <v>230.95</v>
      </c>
      <c r="C139" s="2">
        <f t="shared" si="4"/>
        <v>-4.1303445413034545E-2</v>
      </c>
      <c r="D139">
        <f t="shared" si="5"/>
        <v>-9.9500000000000171</v>
      </c>
    </row>
    <row r="140" spans="1:4" x14ac:dyDescent="0.3">
      <c r="A140" s="1">
        <v>42548</v>
      </c>
      <c r="B140">
        <v>232.7</v>
      </c>
      <c r="C140" s="2">
        <f t="shared" si="4"/>
        <v>7.5773977051309949E-3</v>
      </c>
      <c r="D140">
        <f t="shared" si="5"/>
        <v>1.75</v>
      </c>
    </row>
    <row r="141" spans="1:4" x14ac:dyDescent="0.3">
      <c r="A141" s="1">
        <v>42549</v>
      </c>
      <c r="B141">
        <v>233.15</v>
      </c>
      <c r="C141" s="2">
        <f t="shared" si="4"/>
        <v>1.9338203695746792E-3</v>
      </c>
      <c r="D141">
        <f t="shared" si="5"/>
        <v>0.45000000000001705</v>
      </c>
    </row>
    <row r="142" spans="1:4" x14ac:dyDescent="0.3">
      <c r="A142" s="1">
        <v>42550</v>
      </c>
      <c r="B142">
        <v>236.65</v>
      </c>
      <c r="C142" s="2">
        <f t="shared" si="4"/>
        <v>1.5011794981771409E-2</v>
      </c>
      <c r="D142">
        <f t="shared" si="5"/>
        <v>3.5</v>
      </c>
    </row>
    <row r="143" spans="1:4" x14ac:dyDescent="0.3">
      <c r="A143" s="1">
        <v>42551</v>
      </c>
      <c r="B143">
        <v>240.55</v>
      </c>
      <c r="C143" s="2">
        <f t="shared" si="4"/>
        <v>1.648003380519758E-2</v>
      </c>
      <c r="D143">
        <f t="shared" si="5"/>
        <v>3.9000000000000057</v>
      </c>
    </row>
    <row r="144" spans="1:4" x14ac:dyDescent="0.3">
      <c r="A144" s="1">
        <v>42552</v>
      </c>
      <c r="B144">
        <v>240.35</v>
      </c>
      <c r="C144" s="2">
        <f t="shared" si="4"/>
        <v>-8.3142797755153541E-4</v>
      </c>
      <c r="D144">
        <f t="shared" si="5"/>
        <v>-0.20000000000001705</v>
      </c>
    </row>
    <row r="145" spans="1:4" x14ac:dyDescent="0.3">
      <c r="A145" s="1">
        <v>42555</v>
      </c>
      <c r="B145">
        <v>248.15</v>
      </c>
      <c r="C145" s="2">
        <f t="shared" si="4"/>
        <v>3.2452673184938607E-2</v>
      </c>
      <c r="D145">
        <f t="shared" si="5"/>
        <v>7.8000000000000114</v>
      </c>
    </row>
    <row r="146" spans="1:4" x14ac:dyDescent="0.3">
      <c r="A146" s="1">
        <v>42556</v>
      </c>
      <c r="B146">
        <v>245.1</v>
      </c>
      <c r="C146" s="2">
        <f t="shared" si="4"/>
        <v>-1.2290953052589204E-2</v>
      </c>
      <c r="D146">
        <f t="shared" si="5"/>
        <v>-3.0500000000000114</v>
      </c>
    </row>
    <row r="147" spans="1:4" x14ac:dyDescent="0.3">
      <c r="A147" s="1">
        <v>42558</v>
      </c>
      <c r="B147">
        <v>244.85</v>
      </c>
      <c r="C147" s="2">
        <f t="shared" si="4"/>
        <v>-1.019991840065293E-3</v>
      </c>
      <c r="D147">
        <f t="shared" si="5"/>
        <v>-0.25</v>
      </c>
    </row>
    <row r="148" spans="1:4" x14ac:dyDescent="0.3">
      <c r="A148" s="1">
        <v>42559</v>
      </c>
      <c r="B148">
        <v>241.95</v>
      </c>
      <c r="C148" s="2">
        <f t="shared" si="4"/>
        <v>-1.1843986113947325E-2</v>
      </c>
      <c r="D148">
        <f t="shared" si="5"/>
        <v>-2.9000000000000057</v>
      </c>
    </row>
    <row r="149" spans="1:4" x14ac:dyDescent="0.3">
      <c r="A149" s="1">
        <v>42562</v>
      </c>
      <c r="B149">
        <v>249.85</v>
      </c>
      <c r="C149" s="2">
        <f t="shared" si="4"/>
        <v>3.2651374250878273E-2</v>
      </c>
      <c r="D149">
        <f t="shared" si="5"/>
        <v>7.9000000000000057</v>
      </c>
    </row>
    <row r="150" spans="1:4" x14ac:dyDescent="0.3">
      <c r="A150" s="1">
        <v>42563</v>
      </c>
      <c r="B150">
        <v>261.7</v>
      </c>
      <c r="C150" s="2">
        <f t="shared" si="4"/>
        <v>4.7428457074244479E-2</v>
      </c>
      <c r="D150">
        <f t="shared" si="5"/>
        <v>11.849999999999994</v>
      </c>
    </row>
    <row r="151" spans="1:4" x14ac:dyDescent="0.3">
      <c r="A151" s="1">
        <v>42564</v>
      </c>
      <c r="B151">
        <v>261.14999999999998</v>
      </c>
      <c r="C151" s="2">
        <f t="shared" si="4"/>
        <v>-2.1016431027894855E-3</v>
      </c>
      <c r="D151">
        <f t="shared" si="5"/>
        <v>-0.55000000000001137</v>
      </c>
    </row>
    <row r="152" spans="1:4" x14ac:dyDescent="0.3">
      <c r="A152" s="1">
        <v>42565</v>
      </c>
      <c r="B152">
        <v>268.60000000000002</v>
      </c>
      <c r="C152" s="2">
        <f t="shared" si="4"/>
        <v>2.8527666092284409E-2</v>
      </c>
      <c r="D152">
        <f t="shared" si="5"/>
        <v>7.4500000000000455</v>
      </c>
    </row>
    <row r="153" spans="1:4" x14ac:dyDescent="0.3">
      <c r="A153" s="1">
        <v>42566</v>
      </c>
      <c r="B153">
        <v>265.75</v>
      </c>
      <c r="C153" s="2">
        <f t="shared" si="4"/>
        <v>-1.0610573343261431E-2</v>
      </c>
      <c r="D153">
        <f t="shared" si="5"/>
        <v>-2.8500000000000227</v>
      </c>
    </row>
    <row r="154" spans="1:4" x14ac:dyDescent="0.3">
      <c r="A154" s="1">
        <v>42569</v>
      </c>
      <c r="B154">
        <v>263.39999999999998</v>
      </c>
      <c r="C154" s="2">
        <f t="shared" si="4"/>
        <v>-8.8428974600188726E-3</v>
      </c>
      <c r="D154">
        <f t="shared" si="5"/>
        <v>-2.3500000000000227</v>
      </c>
    </row>
    <row r="155" spans="1:4" x14ac:dyDescent="0.3">
      <c r="A155" s="1">
        <v>42570</v>
      </c>
      <c r="B155">
        <v>269.14999999999998</v>
      </c>
      <c r="C155" s="2">
        <f t="shared" si="4"/>
        <v>2.1829916476841404E-2</v>
      </c>
      <c r="D155">
        <f t="shared" si="5"/>
        <v>5.75</v>
      </c>
    </row>
    <row r="156" spans="1:4" x14ac:dyDescent="0.3">
      <c r="A156" s="1">
        <v>42571</v>
      </c>
      <c r="B156">
        <v>267.5</v>
      </c>
      <c r="C156" s="2">
        <f t="shared" si="4"/>
        <v>-6.130410551736909E-3</v>
      </c>
      <c r="D156">
        <f t="shared" si="5"/>
        <v>-1.6499999999999773</v>
      </c>
    </row>
    <row r="157" spans="1:4" x14ac:dyDescent="0.3">
      <c r="A157" s="1">
        <v>42572</v>
      </c>
      <c r="B157">
        <v>261.89999999999998</v>
      </c>
      <c r="C157" s="2">
        <f t="shared" si="4"/>
        <v>-2.0934579439252476E-2</v>
      </c>
      <c r="D157">
        <f t="shared" si="5"/>
        <v>-5.6000000000000227</v>
      </c>
    </row>
    <row r="158" spans="1:4" x14ac:dyDescent="0.3">
      <c r="A158" s="1">
        <v>42573</v>
      </c>
      <c r="B158">
        <v>263.45</v>
      </c>
      <c r="C158" s="2">
        <f t="shared" si="4"/>
        <v>5.9182894234441896E-3</v>
      </c>
      <c r="D158">
        <f t="shared" si="5"/>
        <v>1.5500000000000114</v>
      </c>
    </row>
    <row r="159" spans="1:4" x14ac:dyDescent="0.3">
      <c r="A159" s="1">
        <v>42576</v>
      </c>
      <c r="B159">
        <v>268.64999999999998</v>
      </c>
      <c r="C159" s="2">
        <f t="shared" si="4"/>
        <v>1.9738090719301438E-2</v>
      </c>
      <c r="D159">
        <f t="shared" si="5"/>
        <v>5.1999999999999886</v>
      </c>
    </row>
    <row r="160" spans="1:4" x14ac:dyDescent="0.3">
      <c r="A160" s="1">
        <v>42577</v>
      </c>
      <c r="B160">
        <v>261.64999999999998</v>
      </c>
      <c r="C160" s="2">
        <f t="shared" si="4"/>
        <v>-2.6056206960729522E-2</v>
      </c>
      <c r="D160">
        <f t="shared" si="5"/>
        <v>-7</v>
      </c>
    </row>
    <row r="161" spans="1:4" x14ac:dyDescent="0.3">
      <c r="A161" s="1">
        <v>42578</v>
      </c>
      <c r="B161">
        <v>270.60000000000002</v>
      </c>
      <c r="C161" s="2">
        <f t="shared" si="4"/>
        <v>3.4206000382190016E-2</v>
      </c>
      <c r="D161">
        <f t="shared" si="5"/>
        <v>8.9500000000000455</v>
      </c>
    </row>
    <row r="162" spans="1:4" x14ac:dyDescent="0.3">
      <c r="A162" s="1">
        <v>42579</v>
      </c>
      <c r="B162">
        <v>272</v>
      </c>
      <c r="C162" s="2">
        <f t="shared" si="4"/>
        <v>5.1736881005173263E-3</v>
      </c>
      <c r="D162">
        <f t="shared" si="5"/>
        <v>1.3999999999999773</v>
      </c>
    </row>
    <row r="163" spans="1:4" x14ac:dyDescent="0.3">
      <c r="A163" s="1">
        <v>42580</v>
      </c>
      <c r="B163">
        <v>262.89999999999998</v>
      </c>
      <c r="C163" s="2">
        <f t="shared" si="4"/>
        <v>-3.345588235294128E-2</v>
      </c>
      <c r="D163">
        <f t="shared" si="5"/>
        <v>-9.1000000000000227</v>
      </c>
    </row>
    <row r="164" spans="1:4" x14ac:dyDescent="0.3">
      <c r="A164" s="1">
        <v>42583</v>
      </c>
      <c r="B164">
        <v>249.5</v>
      </c>
      <c r="C164" s="2">
        <f t="shared" si="4"/>
        <v>-5.0969950551540411E-2</v>
      </c>
      <c r="D164">
        <f t="shared" si="5"/>
        <v>-13.399999999999977</v>
      </c>
    </row>
    <row r="165" spans="1:4" x14ac:dyDescent="0.3">
      <c r="A165" s="1">
        <v>42584</v>
      </c>
      <c r="B165">
        <v>245.3</v>
      </c>
      <c r="C165" s="2">
        <f t="shared" si="4"/>
        <v>-1.6833667334669289E-2</v>
      </c>
      <c r="D165">
        <f t="shared" si="5"/>
        <v>-4.1999999999999886</v>
      </c>
    </row>
    <row r="166" spans="1:4" x14ac:dyDescent="0.3">
      <c r="A166" s="1">
        <v>42585</v>
      </c>
      <c r="B166">
        <v>242.1</v>
      </c>
      <c r="C166" s="2">
        <f t="shared" si="4"/>
        <v>-1.3045250713412226E-2</v>
      </c>
      <c r="D166">
        <f t="shared" si="5"/>
        <v>-3.2000000000000171</v>
      </c>
    </row>
    <row r="167" spans="1:4" x14ac:dyDescent="0.3">
      <c r="A167" s="1">
        <v>42586</v>
      </c>
      <c r="B167">
        <v>240.35</v>
      </c>
      <c r="C167" s="2">
        <f t="shared" si="4"/>
        <v>-7.2284180090871342E-3</v>
      </c>
      <c r="D167">
        <f t="shared" si="5"/>
        <v>-1.75</v>
      </c>
    </row>
    <row r="168" spans="1:4" x14ac:dyDescent="0.3">
      <c r="A168" s="1">
        <v>42587</v>
      </c>
      <c r="B168">
        <v>245.95</v>
      </c>
      <c r="C168" s="2">
        <f t="shared" si="4"/>
        <v>2.3299355107135433E-2</v>
      </c>
      <c r="D168">
        <f t="shared" si="5"/>
        <v>5.5999999999999943</v>
      </c>
    </row>
    <row r="169" spans="1:4" x14ac:dyDescent="0.3">
      <c r="A169" s="1">
        <v>42590</v>
      </c>
      <c r="B169">
        <v>245.25</v>
      </c>
      <c r="C169" s="2">
        <f t="shared" si="4"/>
        <v>-2.8461069323032495E-3</v>
      </c>
      <c r="D169">
        <f t="shared" si="5"/>
        <v>-0.69999999999998863</v>
      </c>
    </row>
    <row r="170" spans="1:4" x14ac:dyDescent="0.3">
      <c r="A170" s="1">
        <v>42591</v>
      </c>
      <c r="B170">
        <v>245.35</v>
      </c>
      <c r="C170" s="2">
        <f t="shared" si="4"/>
        <v>4.0774719673808413E-4</v>
      </c>
      <c r="D170">
        <f t="shared" si="5"/>
        <v>9.9999999999994316E-2</v>
      </c>
    </row>
    <row r="171" spans="1:4" x14ac:dyDescent="0.3">
      <c r="A171" s="1">
        <v>42592</v>
      </c>
      <c r="B171">
        <v>239.35</v>
      </c>
      <c r="C171" s="2">
        <f t="shared" si="4"/>
        <v>-2.4454860403505196E-2</v>
      </c>
      <c r="D171">
        <f t="shared" si="5"/>
        <v>-6</v>
      </c>
    </row>
    <row r="172" spans="1:4" x14ac:dyDescent="0.3">
      <c r="A172" s="1">
        <v>42593</v>
      </c>
      <c r="B172">
        <v>242.7</v>
      </c>
      <c r="C172" s="2">
        <f t="shared" si="4"/>
        <v>1.3996239816168821E-2</v>
      </c>
      <c r="D172">
        <f t="shared" si="5"/>
        <v>3.3499999999999943</v>
      </c>
    </row>
    <row r="173" spans="1:4" x14ac:dyDescent="0.3">
      <c r="A173" s="1">
        <v>42594</v>
      </c>
      <c r="B173">
        <v>245.95</v>
      </c>
      <c r="C173" s="2">
        <f t="shared" si="4"/>
        <v>1.339101771734641E-2</v>
      </c>
      <c r="D173">
        <f t="shared" si="5"/>
        <v>3.25</v>
      </c>
    </row>
    <row r="174" spans="1:4" x14ac:dyDescent="0.3">
      <c r="A174" s="1">
        <v>42598</v>
      </c>
      <c r="B174">
        <v>248.55</v>
      </c>
      <c r="C174" s="2">
        <f t="shared" si="4"/>
        <v>1.0571254319983847E-2</v>
      </c>
      <c r="D174">
        <f t="shared" si="5"/>
        <v>2.6000000000000227</v>
      </c>
    </row>
    <row r="175" spans="1:4" x14ac:dyDescent="0.3">
      <c r="A175" s="1">
        <v>42599</v>
      </c>
      <c r="B175">
        <v>247.6</v>
      </c>
      <c r="C175" s="2">
        <f t="shared" si="4"/>
        <v>-3.8221685777509729E-3</v>
      </c>
      <c r="D175">
        <f t="shared" si="5"/>
        <v>-0.95000000000001705</v>
      </c>
    </row>
    <row r="176" spans="1:4" x14ac:dyDescent="0.3">
      <c r="A176" s="1">
        <v>42600</v>
      </c>
      <c r="B176">
        <v>252.9</v>
      </c>
      <c r="C176" s="2">
        <f t="shared" si="4"/>
        <v>2.1405492730210085E-2</v>
      </c>
      <c r="D176">
        <f t="shared" si="5"/>
        <v>5.3000000000000114</v>
      </c>
    </row>
    <row r="177" spans="1:4" x14ac:dyDescent="0.3">
      <c r="A177" s="1">
        <v>42601</v>
      </c>
      <c r="B177">
        <v>253.9</v>
      </c>
      <c r="C177" s="2">
        <f t="shared" si="4"/>
        <v>3.9541320680109848E-3</v>
      </c>
      <c r="D177">
        <f t="shared" si="5"/>
        <v>1</v>
      </c>
    </row>
    <row r="178" spans="1:4" x14ac:dyDescent="0.3">
      <c r="A178" s="1">
        <v>42604</v>
      </c>
      <c r="B178">
        <v>252.25</v>
      </c>
      <c r="C178" s="2">
        <f t="shared" si="4"/>
        <v>-6.4986215045294005E-3</v>
      </c>
      <c r="D178">
        <f t="shared" si="5"/>
        <v>-1.6500000000000057</v>
      </c>
    </row>
    <row r="179" spans="1:4" x14ac:dyDescent="0.3">
      <c r="A179" s="1">
        <v>42605</v>
      </c>
      <c r="B179">
        <v>250.2</v>
      </c>
      <c r="C179" s="2">
        <f t="shared" si="4"/>
        <v>-8.1268582755203989E-3</v>
      </c>
      <c r="D179">
        <f t="shared" si="5"/>
        <v>-2.0500000000000114</v>
      </c>
    </row>
    <row r="180" spans="1:4" x14ac:dyDescent="0.3">
      <c r="A180" s="1">
        <v>42606</v>
      </c>
      <c r="B180">
        <v>248.45</v>
      </c>
      <c r="C180" s="2">
        <f t="shared" si="4"/>
        <v>-6.9944044764188584E-3</v>
      </c>
      <c r="D180">
        <f t="shared" si="5"/>
        <v>-1.75</v>
      </c>
    </row>
    <row r="181" spans="1:4" x14ac:dyDescent="0.3">
      <c r="A181" s="1">
        <v>42607</v>
      </c>
      <c r="B181">
        <v>246.95</v>
      </c>
      <c r="C181" s="2">
        <f t="shared" si="4"/>
        <v>-6.0374320788890712E-3</v>
      </c>
      <c r="D181">
        <f t="shared" si="5"/>
        <v>-1.5</v>
      </c>
    </row>
    <row r="182" spans="1:4" x14ac:dyDescent="0.3">
      <c r="A182" s="1">
        <v>42608</v>
      </c>
      <c r="B182">
        <v>245.3</v>
      </c>
      <c r="C182" s="2">
        <f t="shared" si="4"/>
        <v>-6.6815144766145806E-3</v>
      </c>
      <c r="D182">
        <f t="shared" si="5"/>
        <v>-1.6499999999999773</v>
      </c>
    </row>
    <row r="183" spans="1:4" x14ac:dyDescent="0.3">
      <c r="A183" s="1">
        <v>42611</v>
      </c>
      <c r="B183">
        <v>250.5</v>
      </c>
      <c r="C183" s="2">
        <f t="shared" si="4"/>
        <v>2.1198532409294701E-2</v>
      </c>
      <c r="D183">
        <f t="shared" si="5"/>
        <v>5.1999999999999886</v>
      </c>
    </row>
    <row r="184" spans="1:4" x14ac:dyDescent="0.3">
      <c r="A184" s="1">
        <v>42612</v>
      </c>
      <c r="B184">
        <v>256.25</v>
      </c>
      <c r="C184" s="2">
        <f t="shared" si="4"/>
        <v>2.2954091816367317E-2</v>
      </c>
      <c r="D184">
        <f t="shared" si="5"/>
        <v>5.75</v>
      </c>
    </row>
    <row r="185" spans="1:4" x14ac:dyDescent="0.3">
      <c r="A185" s="1">
        <v>42613</v>
      </c>
      <c r="B185">
        <v>258</v>
      </c>
      <c r="C185" s="2">
        <f t="shared" si="4"/>
        <v>6.8292682926829329E-3</v>
      </c>
      <c r="D185">
        <f t="shared" si="5"/>
        <v>1.75</v>
      </c>
    </row>
    <row r="186" spans="1:4" x14ac:dyDescent="0.3">
      <c r="A186" s="1">
        <v>42614</v>
      </c>
      <c r="B186">
        <v>260.95</v>
      </c>
      <c r="C186" s="2">
        <f t="shared" si="4"/>
        <v>1.143410852713167E-2</v>
      </c>
      <c r="D186">
        <f t="shared" si="5"/>
        <v>2.9499999999999886</v>
      </c>
    </row>
    <row r="187" spans="1:4" x14ac:dyDescent="0.3">
      <c r="A187" s="1">
        <v>42615</v>
      </c>
      <c r="B187">
        <v>261.3</v>
      </c>
      <c r="C187" s="2">
        <f t="shared" si="4"/>
        <v>1.3412531136234307E-3</v>
      </c>
      <c r="D187">
        <f t="shared" si="5"/>
        <v>0.35000000000002274</v>
      </c>
    </row>
    <row r="188" spans="1:4" x14ac:dyDescent="0.3">
      <c r="A188" s="1">
        <v>42619</v>
      </c>
      <c r="B188">
        <v>272.7</v>
      </c>
      <c r="C188" s="2">
        <f t="shared" si="4"/>
        <v>4.3628013777267327E-2</v>
      </c>
      <c r="D188">
        <f t="shared" si="5"/>
        <v>11.399999999999977</v>
      </c>
    </row>
    <row r="189" spans="1:4" x14ac:dyDescent="0.3">
      <c r="A189" s="1">
        <v>42620</v>
      </c>
      <c r="B189">
        <v>278.14999999999998</v>
      </c>
      <c r="C189" s="2">
        <f t="shared" si="4"/>
        <v>1.9985331866519962E-2</v>
      </c>
      <c r="D189">
        <f t="shared" si="5"/>
        <v>5.4499999999999886</v>
      </c>
    </row>
    <row r="190" spans="1:4" x14ac:dyDescent="0.3">
      <c r="A190" s="1">
        <v>42621</v>
      </c>
      <c r="B190">
        <v>276.35000000000002</v>
      </c>
      <c r="C190" s="2">
        <f t="shared" si="4"/>
        <v>-6.471328419917155E-3</v>
      </c>
      <c r="D190">
        <f t="shared" si="5"/>
        <v>-1.7999999999999545</v>
      </c>
    </row>
    <row r="191" spans="1:4" x14ac:dyDescent="0.3">
      <c r="A191" s="1">
        <v>42622</v>
      </c>
      <c r="B191">
        <v>274.10000000000002</v>
      </c>
      <c r="C191" s="2">
        <f t="shared" si="4"/>
        <v>-8.1418491043966368E-3</v>
      </c>
      <c r="D191">
        <f t="shared" si="5"/>
        <v>-2.25</v>
      </c>
    </row>
    <row r="192" spans="1:4" x14ac:dyDescent="0.3">
      <c r="A192" s="1">
        <v>42625</v>
      </c>
      <c r="B192">
        <v>268.2</v>
      </c>
      <c r="C192" s="2">
        <f t="shared" si="4"/>
        <v>-2.1524990879241312E-2</v>
      </c>
      <c r="D192">
        <f t="shared" si="5"/>
        <v>-5.9000000000000341</v>
      </c>
    </row>
    <row r="193" spans="1:4" x14ac:dyDescent="0.3">
      <c r="A193" s="1">
        <v>42627</v>
      </c>
      <c r="B193">
        <v>271.45</v>
      </c>
      <c r="C193" s="2">
        <f t="shared" si="4"/>
        <v>1.2117822520507193E-2</v>
      </c>
      <c r="D193">
        <f t="shared" si="5"/>
        <v>3.25</v>
      </c>
    </row>
    <row r="194" spans="1:4" x14ac:dyDescent="0.3">
      <c r="A194" s="1">
        <v>42628</v>
      </c>
      <c r="B194">
        <v>270.60000000000002</v>
      </c>
      <c r="C194" s="2">
        <f t="shared" si="4"/>
        <v>-3.1313317369680016E-3</v>
      </c>
      <c r="D194">
        <f t="shared" si="5"/>
        <v>-0.84999999999996589</v>
      </c>
    </row>
    <row r="195" spans="1:4" x14ac:dyDescent="0.3">
      <c r="A195" s="1">
        <v>42629</v>
      </c>
      <c r="B195">
        <v>267.35000000000002</v>
      </c>
      <c r="C195" s="2">
        <f t="shared" si="4"/>
        <v>-1.2010347376200992E-2</v>
      </c>
      <c r="D195">
        <f t="shared" si="5"/>
        <v>-3.25</v>
      </c>
    </row>
    <row r="196" spans="1:4" x14ac:dyDescent="0.3">
      <c r="A196" s="1">
        <v>42632</v>
      </c>
      <c r="B196">
        <v>271.60000000000002</v>
      </c>
      <c r="C196" s="2">
        <f t="shared" ref="C196:C259" si="6">B196/B195-1</f>
        <v>1.5896764540864083E-2</v>
      </c>
      <c r="D196">
        <f t="shared" ref="D196:D259" si="7">B196-B195</f>
        <v>4.25</v>
      </c>
    </row>
    <row r="197" spans="1:4" x14ac:dyDescent="0.3">
      <c r="A197" s="1">
        <v>42633</v>
      </c>
      <c r="B197">
        <v>272.10000000000002</v>
      </c>
      <c r="C197" s="2">
        <f t="shared" si="6"/>
        <v>1.8409425625920406E-3</v>
      </c>
      <c r="D197">
        <f t="shared" si="7"/>
        <v>0.5</v>
      </c>
    </row>
    <row r="198" spans="1:4" x14ac:dyDescent="0.3">
      <c r="A198" s="1">
        <v>42634</v>
      </c>
      <c r="B198">
        <v>269.89999999999998</v>
      </c>
      <c r="C198" s="2">
        <f t="shared" si="6"/>
        <v>-8.0852627710402691E-3</v>
      </c>
      <c r="D198">
        <f t="shared" si="7"/>
        <v>-2.2000000000000455</v>
      </c>
    </row>
    <row r="199" spans="1:4" x14ac:dyDescent="0.3">
      <c r="A199" s="1">
        <v>42635</v>
      </c>
      <c r="B199">
        <v>275.5</v>
      </c>
      <c r="C199" s="2">
        <f t="shared" si="6"/>
        <v>2.0748425342719701E-2</v>
      </c>
      <c r="D199">
        <f t="shared" si="7"/>
        <v>5.6000000000000227</v>
      </c>
    </row>
    <row r="200" spans="1:4" x14ac:dyDescent="0.3">
      <c r="A200" s="1">
        <v>42636</v>
      </c>
      <c r="B200">
        <v>271.25</v>
      </c>
      <c r="C200" s="2">
        <f t="shared" si="6"/>
        <v>-1.5426497277676976E-2</v>
      </c>
      <c r="D200">
        <f t="shared" si="7"/>
        <v>-4.25</v>
      </c>
    </row>
    <row r="201" spans="1:4" x14ac:dyDescent="0.3">
      <c r="A201" s="1">
        <v>42639</v>
      </c>
      <c r="B201">
        <v>262.55</v>
      </c>
      <c r="C201" s="2">
        <f t="shared" si="6"/>
        <v>-3.2073732718894021E-2</v>
      </c>
      <c r="D201">
        <f t="shared" si="7"/>
        <v>-8.6999999999999886</v>
      </c>
    </row>
    <row r="202" spans="1:4" x14ac:dyDescent="0.3">
      <c r="A202" s="1">
        <v>42640</v>
      </c>
      <c r="B202">
        <v>260</v>
      </c>
      <c r="C202" s="2">
        <f t="shared" si="6"/>
        <v>-9.7124357265283567E-3</v>
      </c>
      <c r="D202">
        <f t="shared" si="7"/>
        <v>-2.5500000000000114</v>
      </c>
    </row>
    <row r="203" spans="1:4" x14ac:dyDescent="0.3">
      <c r="A203" s="1">
        <v>42641</v>
      </c>
      <c r="B203">
        <v>260.75</v>
      </c>
      <c r="C203" s="2">
        <f t="shared" si="6"/>
        <v>2.8846153846153744E-3</v>
      </c>
      <c r="D203">
        <f t="shared" si="7"/>
        <v>0.75</v>
      </c>
    </row>
    <row r="204" spans="1:4" x14ac:dyDescent="0.3">
      <c r="A204" s="1">
        <v>42642</v>
      </c>
      <c r="B204">
        <v>250.35</v>
      </c>
      <c r="C204" s="2">
        <f t="shared" si="6"/>
        <v>-3.9884947267497584E-2</v>
      </c>
      <c r="D204">
        <f t="shared" si="7"/>
        <v>-10.400000000000006</v>
      </c>
    </row>
    <row r="205" spans="1:4" x14ac:dyDescent="0.3">
      <c r="A205" s="1">
        <v>42643</v>
      </c>
      <c r="B205">
        <v>252.15</v>
      </c>
      <c r="C205" s="2">
        <f t="shared" si="6"/>
        <v>7.1899340922707555E-3</v>
      </c>
      <c r="D205">
        <f t="shared" si="7"/>
        <v>1.8000000000000114</v>
      </c>
    </row>
    <row r="206" spans="1:4" x14ac:dyDescent="0.3">
      <c r="A206" s="1">
        <v>42646</v>
      </c>
      <c r="B206">
        <v>256.14999999999998</v>
      </c>
      <c r="C206" s="2">
        <f t="shared" si="6"/>
        <v>1.5863573269878861E-2</v>
      </c>
      <c r="D206">
        <f t="shared" si="7"/>
        <v>3.9999999999999716</v>
      </c>
    </row>
    <row r="207" spans="1:4" x14ac:dyDescent="0.3">
      <c r="A207" s="1">
        <v>42647</v>
      </c>
      <c r="B207">
        <v>258.2</v>
      </c>
      <c r="C207" s="2">
        <f t="shared" si="6"/>
        <v>8.003123170017723E-3</v>
      </c>
      <c r="D207">
        <f t="shared" si="7"/>
        <v>2.0500000000000114</v>
      </c>
    </row>
    <row r="208" spans="1:4" x14ac:dyDescent="0.3">
      <c r="A208" s="1">
        <v>42648</v>
      </c>
      <c r="B208">
        <v>255.45</v>
      </c>
      <c r="C208" s="2">
        <f t="shared" si="6"/>
        <v>-1.0650658404337765E-2</v>
      </c>
      <c r="D208">
        <f t="shared" si="7"/>
        <v>-2.75</v>
      </c>
    </row>
    <row r="209" spans="1:4" x14ac:dyDescent="0.3">
      <c r="A209" s="1">
        <v>42649</v>
      </c>
      <c r="B209">
        <v>251.25</v>
      </c>
      <c r="C209" s="2">
        <f t="shared" si="6"/>
        <v>-1.6441573693482092E-2</v>
      </c>
      <c r="D209">
        <f t="shared" si="7"/>
        <v>-4.1999999999999886</v>
      </c>
    </row>
    <row r="210" spans="1:4" x14ac:dyDescent="0.3">
      <c r="A210" s="1">
        <v>42650</v>
      </c>
      <c r="B210">
        <v>250.6</v>
      </c>
      <c r="C210" s="2">
        <f t="shared" si="6"/>
        <v>-2.5870646766169569E-3</v>
      </c>
      <c r="D210">
        <f t="shared" si="7"/>
        <v>-0.65000000000000568</v>
      </c>
    </row>
    <row r="211" spans="1:4" x14ac:dyDescent="0.3">
      <c r="A211" s="1">
        <v>42653</v>
      </c>
      <c r="B211">
        <v>250.1</v>
      </c>
      <c r="C211" s="2">
        <f t="shared" si="6"/>
        <v>-1.995211492418214E-3</v>
      </c>
      <c r="D211">
        <f t="shared" si="7"/>
        <v>-0.5</v>
      </c>
    </row>
    <row r="212" spans="1:4" x14ac:dyDescent="0.3">
      <c r="A212" s="1">
        <v>42656</v>
      </c>
      <c r="B212">
        <v>241.15</v>
      </c>
      <c r="C212" s="2">
        <f t="shared" si="6"/>
        <v>-3.5785685725709726E-2</v>
      </c>
      <c r="D212">
        <f t="shared" si="7"/>
        <v>-8.9499999999999886</v>
      </c>
    </row>
    <row r="213" spans="1:4" x14ac:dyDescent="0.3">
      <c r="A213" s="1">
        <v>42657</v>
      </c>
      <c r="B213">
        <v>241.75</v>
      </c>
      <c r="C213" s="2">
        <f t="shared" si="6"/>
        <v>2.4880779597760139E-3</v>
      </c>
      <c r="D213">
        <f t="shared" si="7"/>
        <v>0.59999999999999432</v>
      </c>
    </row>
    <row r="214" spans="1:4" x14ac:dyDescent="0.3">
      <c r="A214" s="1">
        <v>42660</v>
      </c>
      <c r="B214">
        <v>258.75</v>
      </c>
      <c r="C214" s="2">
        <f t="shared" si="6"/>
        <v>7.0320579110651593E-2</v>
      </c>
      <c r="D214">
        <f t="shared" si="7"/>
        <v>17</v>
      </c>
    </row>
    <row r="215" spans="1:4" x14ac:dyDescent="0.3">
      <c r="A215" s="1">
        <v>42661</v>
      </c>
      <c r="B215">
        <v>270.35000000000002</v>
      </c>
      <c r="C215" s="2">
        <f t="shared" si="6"/>
        <v>4.4830917874396192E-2</v>
      </c>
      <c r="D215">
        <f t="shared" si="7"/>
        <v>11.600000000000023</v>
      </c>
    </row>
    <row r="216" spans="1:4" x14ac:dyDescent="0.3">
      <c r="A216" s="1">
        <v>42662</v>
      </c>
      <c r="B216">
        <v>265.05</v>
      </c>
      <c r="C216" s="2">
        <f t="shared" si="6"/>
        <v>-1.9604216756057058E-2</v>
      </c>
      <c r="D216">
        <f t="shared" si="7"/>
        <v>-5.3000000000000114</v>
      </c>
    </row>
    <row r="217" spans="1:4" x14ac:dyDescent="0.3">
      <c r="A217" s="1">
        <v>42663</v>
      </c>
      <c r="B217">
        <v>277.60000000000002</v>
      </c>
      <c r="C217" s="2">
        <f t="shared" si="6"/>
        <v>4.7349556687417582E-2</v>
      </c>
      <c r="D217">
        <f t="shared" si="7"/>
        <v>12.550000000000011</v>
      </c>
    </row>
    <row r="218" spans="1:4" x14ac:dyDescent="0.3">
      <c r="A218" s="1">
        <v>42664</v>
      </c>
      <c r="B218">
        <v>277.39999999999998</v>
      </c>
      <c r="C218" s="2">
        <f t="shared" si="6"/>
        <v>-7.2046109510104372E-4</v>
      </c>
      <c r="D218">
        <f t="shared" si="7"/>
        <v>-0.20000000000004547</v>
      </c>
    </row>
    <row r="219" spans="1:4" x14ac:dyDescent="0.3">
      <c r="A219" s="1">
        <v>42667</v>
      </c>
      <c r="B219">
        <v>284.55</v>
      </c>
      <c r="C219" s="2">
        <f t="shared" si="6"/>
        <v>2.5775054073540193E-2</v>
      </c>
      <c r="D219">
        <f t="shared" si="7"/>
        <v>7.1500000000000341</v>
      </c>
    </row>
    <row r="220" spans="1:4" x14ac:dyDescent="0.3">
      <c r="A220" s="1">
        <v>42668</v>
      </c>
      <c r="B220">
        <v>289.25</v>
      </c>
      <c r="C220" s="2">
        <f t="shared" si="6"/>
        <v>1.6517308030223221E-2</v>
      </c>
      <c r="D220">
        <f t="shared" si="7"/>
        <v>4.6999999999999886</v>
      </c>
    </row>
    <row r="221" spans="1:4" x14ac:dyDescent="0.3">
      <c r="A221" s="1">
        <v>42669</v>
      </c>
      <c r="B221">
        <v>278.39999999999998</v>
      </c>
      <c r="C221" s="2">
        <f t="shared" si="6"/>
        <v>-3.7510803802938697E-2</v>
      </c>
      <c r="D221">
        <f t="shared" si="7"/>
        <v>-10.850000000000023</v>
      </c>
    </row>
    <row r="222" spans="1:4" x14ac:dyDescent="0.3">
      <c r="A222" s="1">
        <v>42670</v>
      </c>
      <c r="B222">
        <v>284.3</v>
      </c>
      <c r="C222" s="2">
        <f t="shared" si="6"/>
        <v>2.1192528735632266E-2</v>
      </c>
      <c r="D222">
        <f t="shared" si="7"/>
        <v>5.9000000000000341</v>
      </c>
    </row>
    <row r="223" spans="1:4" x14ac:dyDescent="0.3">
      <c r="A223" s="1">
        <v>42671</v>
      </c>
      <c r="B223">
        <v>276.85000000000002</v>
      </c>
      <c r="C223" s="2">
        <f t="shared" si="6"/>
        <v>-2.6204713330988394E-2</v>
      </c>
      <c r="D223">
        <f t="shared" si="7"/>
        <v>-7.4499999999999886</v>
      </c>
    </row>
    <row r="224" spans="1:4" x14ac:dyDescent="0.3">
      <c r="A224" s="1">
        <v>42673</v>
      </c>
      <c r="B224">
        <v>277.05</v>
      </c>
      <c r="C224" s="2">
        <f t="shared" si="6"/>
        <v>7.224128589489176E-4</v>
      </c>
      <c r="D224">
        <f t="shared" si="7"/>
        <v>0.19999999999998863</v>
      </c>
    </row>
    <row r="225" spans="1:4" x14ac:dyDescent="0.3">
      <c r="A225" s="1">
        <v>42675</v>
      </c>
      <c r="B225">
        <v>275.35000000000002</v>
      </c>
      <c r="C225" s="2">
        <f t="shared" si="6"/>
        <v>-6.1360765204836465E-3</v>
      </c>
      <c r="D225">
        <f t="shared" si="7"/>
        <v>-1.6999999999999886</v>
      </c>
    </row>
    <row r="226" spans="1:4" x14ac:dyDescent="0.3">
      <c r="A226" s="1">
        <v>42676</v>
      </c>
      <c r="B226">
        <v>271.89999999999998</v>
      </c>
      <c r="C226" s="2">
        <f t="shared" si="6"/>
        <v>-1.2529507899037728E-2</v>
      </c>
      <c r="D226">
        <f t="shared" si="7"/>
        <v>-3.4500000000000455</v>
      </c>
    </row>
    <row r="227" spans="1:4" x14ac:dyDescent="0.3">
      <c r="A227" s="1">
        <v>42677</v>
      </c>
      <c r="B227">
        <v>269.75</v>
      </c>
      <c r="C227" s="2">
        <f t="shared" si="6"/>
        <v>-7.9073188672305061E-3</v>
      </c>
      <c r="D227">
        <f t="shared" si="7"/>
        <v>-2.1499999999999773</v>
      </c>
    </row>
    <row r="228" spans="1:4" x14ac:dyDescent="0.3">
      <c r="A228" s="1">
        <v>42678</v>
      </c>
      <c r="B228">
        <v>269.8</v>
      </c>
      <c r="C228" s="2">
        <f t="shared" si="6"/>
        <v>1.853568118628246E-4</v>
      </c>
      <c r="D228">
        <f t="shared" si="7"/>
        <v>5.0000000000011369E-2</v>
      </c>
    </row>
    <row r="229" spans="1:4" x14ac:dyDescent="0.3">
      <c r="A229" s="1">
        <v>42681</v>
      </c>
      <c r="B229">
        <v>278.7</v>
      </c>
      <c r="C229" s="2">
        <f t="shared" si="6"/>
        <v>3.2987398072646279E-2</v>
      </c>
      <c r="D229">
        <f t="shared" si="7"/>
        <v>8.8999999999999773</v>
      </c>
    </row>
    <row r="230" spans="1:4" x14ac:dyDescent="0.3">
      <c r="A230" s="1">
        <v>42682</v>
      </c>
      <c r="B230">
        <v>283.2</v>
      </c>
      <c r="C230" s="2">
        <f t="shared" si="6"/>
        <v>1.6146393972013007E-2</v>
      </c>
      <c r="D230">
        <f t="shared" si="7"/>
        <v>4.5</v>
      </c>
    </row>
    <row r="231" spans="1:4" x14ac:dyDescent="0.3">
      <c r="A231" s="1">
        <v>42683</v>
      </c>
      <c r="B231">
        <v>281.45</v>
      </c>
      <c r="C231" s="2">
        <f t="shared" si="6"/>
        <v>-6.1793785310734206E-3</v>
      </c>
      <c r="D231">
        <f t="shared" si="7"/>
        <v>-1.75</v>
      </c>
    </row>
    <row r="232" spans="1:4" x14ac:dyDescent="0.3">
      <c r="A232" s="1">
        <v>42684</v>
      </c>
      <c r="B232">
        <v>292.60000000000002</v>
      </c>
      <c r="C232" s="2">
        <f t="shared" si="6"/>
        <v>3.9616272872623925E-2</v>
      </c>
      <c r="D232">
        <f t="shared" si="7"/>
        <v>11.150000000000034</v>
      </c>
    </row>
    <row r="233" spans="1:4" x14ac:dyDescent="0.3">
      <c r="A233" s="1">
        <v>42685</v>
      </c>
      <c r="B233">
        <v>276.39999999999998</v>
      </c>
      <c r="C233" s="2">
        <f t="shared" si="6"/>
        <v>-5.5365686944634507E-2</v>
      </c>
      <c r="D233">
        <f t="shared" si="7"/>
        <v>-16.200000000000045</v>
      </c>
    </row>
    <row r="234" spans="1:4" x14ac:dyDescent="0.3">
      <c r="A234" s="1">
        <v>42689</v>
      </c>
      <c r="B234">
        <v>269.75</v>
      </c>
      <c r="C234" s="2">
        <f t="shared" si="6"/>
        <v>-2.4059334298118573E-2</v>
      </c>
      <c r="D234">
        <f t="shared" si="7"/>
        <v>-6.6499999999999773</v>
      </c>
    </row>
    <row r="235" spans="1:4" x14ac:dyDescent="0.3">
      <c r="A235" s="1">
        <v>42690</v>
      </c>
      <c r="B235">
        <v>266.2</v>
      </c>
      <c r="C235" s="2">
        <f t="shared" si="6"/>
        <v>-1.3160333642261435E-2</v>
      </c>
      <c r="D235">
        <f t="shared" si="7"/>
        <v>-3.5500000000000114</v>
      </c>
    </row>
    <row r="236" spans="1:4" x14ac:dyDescent="0.3">
      <c r="A236" s="1">
        <v>42691</v>
      </c>
      <c r="B236">
        <v>267.64999999999998</v>
      </c>
      <c r="C236" s="2">
        <f t="shared" si="6"/>
        <v>5.4470323065363146E-3</v>
      </c>
      <c r="D236">
        <f t="shared" si="7"/>
        <v>1.4499999999999886</v>
      </c>
    </row>
    <row r="237" spans="1:4" x14ac:dyDescent="0.3">
      <c r="A237" s="1">
        <v>42692</v>
      </c>
      <c r="B237">
        <v>264.60000000000002</v>
      </c>
      <c r="C237" s="2">
        <f t="shared" si="6"/>
        <v>-1.1395479170558387E-2</v>
      </c>
      <c r="D237">
        <f t="shared" si="7"/>
        <v>-3.0499999999999545</v>
      </c>
    </row>
    <row r="238" spans="1:4" x14ac:dyDescent="0.3">
      <c r="A238" s="1">
        <v>42695</v>
      </c>
      <c r="B238">
        <v>261.2</v>
      </c>
      <c r="C238" s="2">
        <f t="shared" si="6"/>
        <v>-1.2849584278155857E-2</v>
      </c>
      <c r="D238">
        <f t="shared" si="7"/>
        <v>-3.4000000000000341</v>
      </c>
    </row>
    <row r="239" spans="1:4" x14ac:dyDescent="0.3">
      <c r="A239" s="1">
        <v>42696</v>
      </c>
      <c r="B239">
        <v>262.7</v>
      </c>
      <c r="C239" s="2">
        <f t="shared" si="6"/>
        <v>5.7427258805513581E-3</v>
      </c>
      <c r="D239">
        <f t="shared" si="7"/>
        <v>1.5</v>
      </c>
    </row>
    <row r="240" spans="1:4" x14ac:dyDescent="0.3">
      <c r="A240" s="1">
        <v>42697</v>
      </c>
      <c r="B240">
        <v>264.95</v>
      </c>
      <c r="C240" s="2">
        <f t="shared" si="6"/>
        <v>8.5649029311001268E-3</v>
      </c>
      <c r="D240">
        <f t="shared" si="7"/>
        <v>2.25</v>
      </c>
    </row>
    <row r="241" spans="1:4" x14ac:dyDescent="0.3">
      <c r="A241" s="1">
        <v>42698</v>
      </c>
      <c r="B241">
        <v>259.3</v>
      </c>
      <c r="C241" s="2">
        <f t="shared" si="6"/>
        <v>-2.1324778260048971E-2</v>
      </c>
      <c r="D241">
        <f t="shared" si="7"/>
        <v>-5.6499999999999773</v>
      </c>
    </row>
    <row r="242" spans="1:4" x14ac:dyDescent="0.3">
      <c r="A242" s="1">
        <v>42699</v>
      </c>
      <c r="B242">
        <v>260.10000000000002</v>
      </c>
      <c r="C242" s="2">
        <f t="shared" si="6"/>
        <v>3.085229463941408E-3</v>
      </c>
      <c r="D242">
        <f t="shared" si="7"/>
        <v>0.80000000000001137</v>
      </c>
    </row>
    <row r="243" spans="1:4" x14ac:dyDescent="0.3">
      <c r="A243" s="1">
        <v>42702</v>
      </c>
      <c r="B243">
        <v>255.3</v>
      </c>
      <c r="C243" s="2">
        <f t="shared" si="6"/>
        <v>-1.8454440599769306E-2</v>
      </c>
      <c r="D243">
        <f t="shared" si="7"/>
        <v>-4.8000000000000114</v>
      </c>
    </row>
    <row r="244" spans="1:4" x14ac:dyDescent="0.3">
      <c r="A244" s="1">
        <v>42703</v>
      </c>
      <c r="B244">
        <v>255.45</v>
      </c>
      <c r="C244" s="2">
        <f t="shared" si="6"/>
        <v>5.8754406580474594E-4</v>
      </c>
      <c r="D244">
        <f t="shared" si="7"/>
        <v>0.14999999999997726</v>
      </c>
    </row>
    <row r="245" spans="1:4" x14ac:dyDescent="0.3">
      <c r="A245" s="1">
        <v>42704</v>
      </c>
      <c r="B245">
        <v>265.55</v>
      </c>
      <c r="C245" s="2">
        <f t="shared" si="6"/>
        <v>3.9538070072421272E-2</v>
      </c>
      <c r="D245">
        <f t="shared" si="7"/>
        <v>10.100000000000023</v>
      </c>
    </row>
    <row r="246" spans="1:4" x14ac:dyDescent="0.3">
      <c r="A246" s="1">
        <v>42705</v>
      </c>
      <c r="B246">
        <v>259.14999999999998</v>
      </c>
      <c r="C246" s="2">
        <f t="shared" si="6"/>
        <v>-2.4100922613443876E-2</v>
      </c>
      <c r="D246">
        <f t="shared" si="7"/>
        <v>-6.4000000000000341</v>
      </c>
    </row>
    <row r="247" spans="1:4" x14ac:dyDescent="0.3">
      <c r="A247" s="1">
        <v>42706</v>
      </c>
      <c r="B247">
        <v>259.5</v>
      </c>
      <c r="C247" s="2">
        <f t="shared" si="6"/>
        <v>1.3505691684354559E-3</v>
      </c>
      <c r="D247">
        <f t="shared" si="7"/>
        <v>0.35000000000002274</v>
      </c>
    </row>
    <row r="248" spans="1:4" x14ac:dyDescent="0.3">
      <c r="A248" s="1">
        <v>42709</v>
      </c>
      <c r="B248">
        <v>260.85000000000002</v>
      </c>
      <c r="C248" s="2">
        <f t="shared" si="6"/>
        <v>5.2023121387283489E-3</v>
      </c>
      <c r="D248">
        <f t="shared" si="7"/>
        <v>1.3500000000000227</v>
      </c>
    </row>
    <row r="249" spans="1:4" x14ac:dyDescent="0.3">
      <c r="A249" s="1">
        <v>42710</v>
      </c>
      <c r="B249">
        <v>261</v>
      </c>
      <c r="C249" s="2">
        <f t="shared" si="6"/>
        <v>5.7504312823453141E-4</v>
      </c>
      <c r="D249">
        <f t="shared" si="7"/>
        <v>0.14999999999997726</v>
      </c>
    </row>
    <row r="250" spans="1:4" x14ac:dyDescent="0.3">
      <c r="A250" s="1">
        <v>42711</v>
      </c>
      <c r="B250">
        <v>258.7</v>
      </c>
      <c r="C250" s="2">
        <f t="shared" si="6"/>
        <v>-8.8122605363984974E-3</v>
      </c>
      <c r="D250">
        <f t="shared" si="7"/>
        <v>-2.3000000000000114</v>
      </c>
    </row>
    <row r="251" spans="1:4" x14ac:dyDescent="0.3">
      <c r="A251" s="1">
        <v>42712</v>
      </c>
      <c r="B251">
        <v>262.75</v>
      </c>
      <c r="C251" s="2">
        <f t="shared" si="6"/>
        <v>1.5655199072284631E-2</v>
      </c>
      <c r="D251">
        <f t="shared" si="7"/>
        <v>4.0500000000000114</v>
      </c>
    </row>
    <row r="252" spans="1:4" x14ac:dyDescent="0.3">
      <c r="A252" s="1">
        <v>42713</v>
      </c>
      <c r="B252">
        <v>268.45</v>
      </c>
      <c r="C252" s="2">
        <f t="shared" si="6"/>
        <v>2.1693625118934357E-2</v>
      </c>
      <c r="D252">
        <f t="shared" si="7"/>
        <v>5.6999999999999886</v>
      </c>
    </row>
    <row r="253" spans="1:4" x14ac:dyDescent="0.3">
      <c r="A253" s="1">
        <v>42716</v>
      </c>
      <c r="B253">
        <v>264.85000000000002</v>
      </c>
      <c r="C253" s="2">
        <f t="shared" si="6"/>
        <v>-1.3410318495064133E-2</v>
      </c>
      <c r="D253">
        <f t="shared" si="7"/>
        <v>-3.5999999999999659</v>
      </c>
    </row>
    <row r="254" spans="1:4" x14ac:dyDescent="0.3">
      <c r="A254" s="1">
        <v>42717</v>
      </c>
      <c r="B254">
        <v>264.39999999999998</v>
      </c>
      <c r="C254" s="2">
        <f t="shared" si="6"/>
        <v>-1.6990749480839673E-3</v>
      </c>
      <c r="D254">
        <f t="shared" si="7"/>
        <v>-0.45000000000004547</v>
      </c>
    </row>
    <row r="255" spans="1:4" x14ac:dyDescent="0.3">
      <c r="A255" s="1">
        <v>42718</v>
      </c>
      <c r="B255">
        <v>260.55</v>
      </c>
      <c r="C255" s="2">
        <f t="shared" si="6"/>
        <v>-1.4561270801815351E-2</v>
      </c>
      <c r="D255">
        <f t="shared" si="7"/>
        <v>-3.8499999999999659</v>
      </c>
    </row>
    <row r="256" spans="1:4" x14ac:dyDescent="0.3">
      <c r="A256" s="1">
        <v>42719</v>
      </c>
      <c r="B256">
        <v>260.3</v>
      </c>
      <c r="C256" s="2">
        <f t="shared" si="6"/>
        <v>-9.5950873152950145E-4</v>
      </c>
      <c r="D256">
        <f t="shared" si="7"/>
        <v>-0.25</v>
      </c>
    </row>
    <row r="257" spans="1:4" x14ac:dyDescent="0.3">
      <c r="A257" s="1">
        <v>42720</v>
      </c>
      <c r="B257">
        <v>255.6</v>
      </c>
      <c r="C257" s="2">
        <f t="shared" si="6"/>
        <v>-1.8056089127929331E-2</v>
      </c>
      <c r="D257">
        <f t="shared" si="7"/>
        <v>-4.7000000000000171</v>
      </c>
    </row>
    <row r="258" spans="1:4" x14ac:dyDescent="0.3">
      <c r="A258" s="1">
        <v>42723</v>
      </c>
      <c r="B258">
        <v>257.10000000000002</v>
      </c>
      <c r="C258" s="2">
        <f t="shared" si="6"/>
        <v>5.8685446009389963E-3</v>
      </c>
      <c r="D258">
        <f t="shared" si="7"/>
        <v>1.5000000000000284</v>
      </c>
    </row>
    <row r="259" spans="1:4" x14ac:dyDescent="0.3">
      <c r="A259" s="1">
        <v>42724</v>
      </c>
      <c r="B259">
        <v>251.6</v>
      </c>
      <c r="C259" s="2">
        <f t="shared" si="6"/>
        <v>-2.1392454297938679E-2</v>
      </c>
      <c r="D259">
        <f t="shared" si="7"/>
        <v>-5.5000000000000284</v>
      </c>
    </row>
    <row r="260" spans="1:4" x14ac:dyDescent="0.3">
      <c r="A260" s="1">
        <v>42725</v>
      </c>
      <c r="B260">
        <v>253.25</v>
      </c>
      <c r="C260" s="2">
        <f t="shared" ref="C260:C323" si="8">B260/B259-1</f>
        <v>6.558028616852063E-3</v>
      </c>
      <c r="D260">
        <f t="shared" ref="D260:D323" si="9">B260-B259</f>
        <v>1.6500000000000057</v>
      </c>
    </row>
    <row r="261" spans="1:4" x14ac:dyDescent="0.3">
      <c r="A261" s="1">
        <v>42726</v>
      </c>
      <c r="B261">
        <v>252.95</v>
      </c>
      <c r="C261" s="2">
        <f t="shared" si="8"/>
        <v>-1.1846001974333831E-3</v>
      </c>
      <c r="D261">
        <f t="shared" si="9"/>
        <v>-0.30000000000001137</v>
      </c>
    </row>
    <row r="262" spans="1:4" x14ac:dyDescent="0.3">
      <c r="A262" s="1">
        <v>42727</v>
      </c>
      <c r="B262">
        <v>251.85</v>
      </c>
      <c r="C262" s="2">
        <f t="shared" si="8"/>
        <v>-4.3486855109705624E-3</v>
      </c>
      <c r="D262">
        <f t="shared" si="9"/>
        <v>-1.0999999999999943</v>
      </c>
    </row>
    <row r="263" spans="1:4" x14ac:dyDescent="0.3">
      <c r="A263" s="1">
        <v>42730</v>
      </c>
      <c r="B263">
        <v>248.15</v>
      </c>
      <c r="C263" s="2">
        <f t="shared" si="8"/>
        <v>-1.4691284494738888E-2</v>
      </c>
      <c r="D263">
        <f t="shared" si="9"/>
        <v>-3.6999999999999886</v>
      </c>
    </row>
    <row r="264" spans="1:4" x14ac:dyDescent="0.3">
      <c r="A264" s="1">
        <v>42731</v>
      </c>
      <c r="B264">
        <v>253.55</v>
      </c>
      <c r="C264" s="2">
        <f t="shared" si="8"/>
        <v>2.1761031634092376E-2</v>
      </c>
      <c r="D264">
        <f t="shared" si="9"/>
        <v>5.4000000000000057</v>
      </c>
    </row>
    <row r="265" spans="1:4" x14ac:dyDescent="0.3">
      <c r="A265" s="1">
        <v>42732</v>
      </c>
      <c r="B265">
        <v>251.75</v>
      </c>
      <c r="C265" s="2">
        <f t="shared" si="8"/>
        <v>-7.0991914809702683E-3</v>
      </c>
      <c r="D265">
        <f t="shared" si="9"/>
        <v>-1.8000000000000114</v>
      </c>
    </row>
    <row r="266" spans="1:4" x14ac:dyDescent="0.3">
      <c r="A266" s="1">
        <v>42733</v>
      </c>
      <c r="B266">
        <v>251.1</v>
      </c>
      <c r="C266" s="2">
        <f t="shared" si="8"/>
        <v>-2.5819265143992576E-3</v>
      </c>
      <c r="D266">
        <f t="shared" si="9"/>
        <v>-0.65000000000000568</v>
      </c>
    </row>
    <row r="267" spans="1:4" x14ac:dyDescent="0.3">
      <c r="A267" s="1">
        <v>42734</v>
      </c>
      <c r="B267">
        <v>255.3</v>
      </c>
      <c r="C267" s="2">
        <f t="shared" si="8"/>
        <v>1.6726403823178027E-2</v>
      </c>
      <c r="D267">
        <f t="shared" si="9"/>
        <v>4.2000000000000171</v>
      </c>
    </row>
    <row r="268" spans="1:4" x14ac:dyDescent="0.3">
      <c r="A268" s="1">
        <v>42737</v>
      </c>
      <c r="B268">
        <v>251.95</v>
      </c>
      <c r="C268" s="2">
        <f t="shared" si="8"/>
        <v>-1.3121817469643693E-2</v>
      </c>
      <c r="D268">
        <f t="shared" si="9"/>
        <v>-3.3500000000000227</v>
      </c>
    </row>
    <row r="269" spans="1:4" x14ac:dyDescent="0.3">
      <c r="A269" s="1">
        <v>42738</v>
      </c>
      <c r="B269">
        <v>254.4</v>
      </c>
      <c r="C269" s="2">
        <f t="shared" si="8"/>
        <v>9.7241516173844911E-3</v>
      </c>
      <c r="D269">
        <f t="shared" si="9"/>
        <v>2.4500000000000171</v>
      </c>
    </row>
    <row r="270" spans="1:4" x14ac:dyDescent="0.3">
      <c r="A270" s="1">
        <v>42739</v>
      </c>
      <c r="B270">
        <v>251.1</v>
      </c>
      <c r="C270" s="2">
        <f t="shared" si="8"/>
        <v>-1.2971698113207641E-2</v>
      </c>
      <c r="D270">
        <f t="shared" si="9"/>
        <v>-3.3000000000000114</v>
      </c>
    </row>
    <row r="271" spans="1:4" x14ac:dyDescent="0.3">
      <c r="A271" s="1">
        <v>42740</v>
      </c>
      <c r="B271">
        <v>257.25</v>
      </c>
      <c r="C271" s="2">
        <f t="shared" si="8"/>
        <v>2.4492234169653626E-2</v>
      </c>
      <c r="D271">
        <f t="shared" si="9"/>
        <v>6.1500000000000057</v>
      </c>
    </row>
    <row r="272" spans="1:4" x14ac:dyDescent="0.3">
      <c r="A272" s="1">
        <v>42741</v>
      </c>
      <c r="B272">
        <v>258.14999999999998</v>
      </c>
      <c r="C272" s="2">
        <f t="shared" si="8"/>
        <v>3.4985422740523298E-3</v>
      </c>
      <c r="D272">
        <f t="shared" si="9"/>
        <v>0.89999999999997726</v>
      </c>
    </row>
    <row r="273" spans="1:4" x14ac:dyDescent="0.3">
      <c r="A273" s="1">
        <v>42744</v>
      </c>
      <c r="B273">
        <v>258.7</v>
      </c>
      <c r="C273" s="2">
        <f t="shared" si="8"/>
        <v>2.130544257214817E-3</v>
      </c>
      <c r="D273">
        <f t="shared" si="9"/>
        <v>0.55000000000001137</v>
      </c>
    </row>
    <row r="274" spans="1:4" x14ac:dyDescent="0.3">
      <c r="A274" s="1">
        <v>42745</v>
      </c>
      <c r="B274">
        <v>260.2</v>
      </c>
      <c r="C274" s="2">
        <f t="shared" si="8"/>
        <v>5.7982218786238882E-3</v>
      </c>
      <c r="D274">
        <f t="shared" si="9"/>
        <v>1.5</v>
      </c>
    </row>
    <row r="275" spans="1:4" x14ac:dyDescent="0.3">
      <c r="A275" s="1">
        <v>42746</v>
      </c>
      <c r="B275">
        <v>264.7</v>
      </c>
      <c r="C275" s="2">
        <f t="shared" si="8"/>
        <v>1.7294388931591076E-2</v>
      </c>
      <c r="D275">
        <f t="shared" si="9"/>
        <v>4.5</v>
      </c>
    </row>
    <row r="276" spans="1:4" x14ac:dyDescent="0.3">
      <c r="A276" s="1">
        <v>42747</v>
      </c>
      <c r="B276">
        <v>268.35000000000002</v>
      </c>
      <c r="C276" s="2">
        <f t="shared" si="8"/>
        <v>1.3789195315451641E-2</v>
      </c>
      <c r="D276">
        <f t="shared" si="9"/>
        <v>3.6500000000000341</v>
      </c>
    </row>
    <row r="277" spans="1:4" x14ac:dyDescent="0.3">
      <c r="A277" s="1">
        <v>42748</v>
      </c>
      <c r="B277">
        <v>268.05</v>
      </c>
      <c r="C277" s="2">
        <f t="shared" si="8"/>
        <v>-1.1179429849078604E-3</v>
      </c>
      <c r="D277">
        <f t="shared" si="9"/>
        <v>-0.30000000000001137</v>
      </c>
    </row>
    <row r="278" spans="1:4" x14ac:dyDescent="0.3">
      <c r="A278" s="1">
        <v>42751</v>
      </c>
      <c r="B278">
        <v>269.3</v>
      </c>
      <c r="C278" s="2">
        <f t="shared" si="8"/>
        <v>4.6633090841261549E-3</v>
      </c>
      <c r="D278">
        <f t="shared" si="9"/>
        <v>1.25</v>
      </c>
    </row>
    <row r="279" spans="1:4" x14ac:dyDescent="0.3">
      <c r="A279" s="1">
        <v>42752</v>
      </c>
      <c r="B279">
        <v>268.39999999999998</v>
      </c>
      <c r="C279" s="2">
        <f t="shared" si="8"/>
        <v>-3.3419977720016147E-3</v>
      </c>
      <c r="D279">
        <f t="shared" si="9"/>
        <v>-0.90000000000003411</v>
      </c>
    </row>
    <row r="280" spans="1:4" x14ac:dyDescent="0.3">
      <c r="A280" s="1">
        <v>42753</v>
      </c>
      <c r="B280">
        <v>268.45</v>
      </c>
      <c r="C280" s="2">
        <f t="shared" si="8"/>
        <v>1.8628912071538828E-4</v>
      </c>
      <c r="D280">
        <f t="shared" si="9"/>
        <v>5.0000000000011369E-2</v>
      </c>
    </row>
    <row r="281" spans="1:4" x14ac:dyDescent="0.3">
      <c r="A281" s="1">
        <v>42754</v>
      </c>
      <c r="B281">
        <v>269.7</v>
      </c>
      <c r="C281" s="2">
        <f t="shared" si="8"/>
        <v>4.6563605885638903E-3</v>
      </c>
      <c r="D281">
        <f t="shared" si="9"/>
        <v>1.25</v>
      </c>
    </row>
    <row r="282" spans="1:4" x14ac:dyDescent="0.3">
      <c r="A282" s="1">
        <v>42755</v>
      </c>
      <c r="B282">
        <v>263.45</v>
      </c>
      <c r="C282" s="2">
        <f t="shared" si="8"/>
        <v>-2.3173896922506487E-2</v>
      </c>
      <c r="D282">
        <f t="shared" si="9"/>
        <v>-6.25</v>
      </c>
    </row>
    <row r="283" spans="1:4" x14ac:dyDescent="0.3">
      <c r="A283" s="1">
        <v>42758</v>
      </c>
      <c r="B283">
        <v>257.55</v>
      </c>
      <c r="C283" s="2">
        <f t="shared" si="8"/>
        <v>-2.2395141393053652E-2</v>
      </c>
      <c r="D283">
        <f t="shared" si="9"/>
        <v>-5.8999999999999773</v>
      </c>
    </row>
    <row r="284" spans="1:4" x14ac:dyDescent="0.3">
      <c r="A284" s="1">
        <v>42759</v>
      </c>
      <c r="B284">
        <v>257.14999999999998</v>
      </c>
      <c r="C284" s="2">
        <f t="shared" si="8"/>
        <v>-1.553096486119343E-3</v>
      </c>
      <c r="D284">
        <f t="shared" si="9"/>
        <v>-0.40000000000003411</v>
      </c>
    </row>
    <row r="285" spans="1:4" x14ac:dyDescent="0.3">
      <c r="A285" s="1">
        <v>42760</v>
      </c>
      <c r="B285">
        <v>259.95</v>
      </c>
      <c r="C285" s="2">
        <f t="shared" si="8"/>
        <v>1.0888586428154712E-2</v>
      </c>
      <c r="D285">
        <f t="shared" si="9"/>
        <v>2.8000000000000114</v>
      </c>
    </row>
    <row r="286" spans="1:4" x14ac:dyDescent="0.3">
      <c r="A286" s="1">
        <v>42762</v>
      </c>
      <c r="B286">
        <v>272</v>
      </c>
      <c r="C286" s="2">
        <f t="shared" si="8"/>
        <v>4.6355068282362133E-2</v>
      </c>
      <c r="D286">
        <f t="shared" si="9"/>
        <v>12.050000000000011</v>
      </c>
    </row>
    <row r="287" spans="1:4" x14ac:dyDescent="0.3">
      <c r="A287" s="1">
        <v>42765</v>
      </c>
      <c r="B287">
        <v>270.8</v>
      </c>
      <c r="C287" s="2">
        <f t="shared" si="8"/>
        <v>-4.4117647058823373E-3</v>
      </c>
      <c r="D287">
        <f t="shared" si="9"/>
        <v>-1.1999999999999886</v>
      </c>
    </row>
    <row r="288" spans="1:4" x14ac:dyDescent="0.3">
      <c r="A288" s="1">
        <v>42766</v>
      </c>
      <c r="B288">
        <v>268.95</v>
      </c>
      <c r="C288" s="2">
        <f t="shared" si="8"/>
        <v>-6.8316100443132077E-3</v>
      </c>
      <c r="D288">
        <f t="shared" si="9"/>
        <v>-1.8500000000000227</v>
      </c>
    </row>
    <row r="289" spans="1:4" x14ac:dyDescent="0.3">
      <c r="A289" s="1">
        <v>42767</v>
      </c>
      <c r="B289">
        <v>281</v>
      </c>
      <c r="C289" s="2">
        <f t="shared" si="8"/>
        <v>4.4803866889756572E-2</v>
      </c>
      <c r="D289">
        <f t="shared" si="9"/>
        <v>12.050000000000011</v>
      </c>
    </row>
    <row r="290" spans="1:4" x14ac:dyDescent="0.3">
      <c r="A290" s="1">
        <v>42768</v>
      </c>
      <c r="B290">
        <v>285.8</v>
      </c>
      <c r="C290" s="2">
        <f t="shared" si="8"/>
        <v>1.7081850533807952E-2</v>
      </c>
      <c r="D290">
        <f t="shared" si="9"/>
        <v>4.8000000000000114</v>
      </c>
    </row>
    <row r="291" spans="1:4" x14ac:dyDescent="0.3">
      <c r="A291" s="1">
        <v>42769</v>
      </c>
      <c r="B291">
        <v>281.55</v>
      </c>
      <c r="C291" s="2">
        <f t="shared" si="8"/>
        <v>-1.4870538838348546E-2</v>
      </c>
      <c r="D291">
        <f t="shared" si="9"/>
        <v>-4.25</v>
      </c>
    </row>
    <row r="292" spans="1:4" x14ac:dyDescent="0.3">
      <c r="A292" s="1">
        <v>42772</v>
      </c>
      <c r="B292">
        <v>290.3</v>
      </c>
      <c r="C292" s="2">
        <f t="shared" si="8"/>
        <v>3.1077961285739697E-2</v>
      </c>
      <c r="D292">
        <f t="shared" si="9"/>
        <v>8.75</v>
      </c>
    </row>
    <row r="293" spans="1:4" x14ac:dyDescent="0.3">
      <c r="A293" s="1">
        <v>42773</v>
      </c>
      <c r="B293">
        <v>288.10000000000002</v>
      </c>
      <c r="C293" s="2">
        <f t="shared" si="8"/>
        <v>-7.578367206338199E-3</v>
      </c>
      <c r="D293">
        <f t="shared" si="9"/>
        <v>-2.1999999999999886</v>
      </c>
    </row>
    <row r="294" spans="1:4" x14ac:dyDescent="0.3">
      <c r="A294" s="1">
        <v>42774</v>
      </c>
      <c r="B294">
        <v>285.8</v>
      </c>
      <c r="C294" s="2">
        <f t="shared" si="8"/>
        <v>-7.9833391183616875E-3</v>
      </c>
      <c r="D294">
        <f t="shared" si="9"/>
        <v>-2.3000000000000114</v>
      </c>
    </row>
    <row r="295" spans="1:4" x14ac:dyDescent="0.3">
      <c r="A295" s="1">
        <v>42775</v>
      </c>
      <c r="B295">
        <v>285</v>
      </c>
      <c r="C295" s="2">
        <f t="shared" si="8"/>
        <v>-2.799160251924504E-3</v>
      </c>
      <c r="D295">
        <f t="shared" si="9"/>
        <v>-0.80000000000001137</v>
      </c>
    </row>
    <row r="296" spans="1:4" x14ac:dyDescent="0.3">
      <c r="A296" s="1">
        <v>42776</v>
      </c>
      <c r="B296">
        <v>281.60000000000002</v>
      </c>
      <c r="C296" s="2">
        <f t="shared" si="8"/>
        <v>-1.1929824561403457E-2</v>
      </c>
      <c r="D296">
        <f t="shared" si="9"/>
        <v>-3.3999999999999773</v>
      </c>
    </row>
    <row r="297" spans="1:4" x14ac:dyDescent="0.3">
      <c r="A297" s="1">
        <v>42779</v>
      </c>
      <c r="B297">
        <v>281.64999999999998</v>
      </c>
      <c r="C297" s="2">
        <f t="shared" si="8"/>
        <v>1.7755681818165669E-4</v>
      </c>
      <c r="D297">
        <f t="shared" si="9"/>
        <v>4.9999999999954525E-2</v>
      </c>
    </row>
    <row r="298" spans="1:4" x14ac:dyDescent="0.3">
      <c r="A298" s="1">
        <v>42780</v>
      </c>
      <c r="B298">
        <v>284.64999999999998</v>
      </c>
      <c r="C298" s="2">
        <f t="shared" si="8"/>
        <v>1.0651517841292479E-2</v>
      </c>
      <c r="D298">
        <f t="shared" si="9"/>
        <v>3</v>
      </c>
    </row>
    <row r="299" spans="1:4" x14ac:dyDescent="0.3">
      <c r="A299" s="1">
        <v>42781</v>
      </c>
      <c r="B299">
        <v>280.75</v>
      </c>
      <c r="C299" s="2">
        <f t="shared" si="8"/>
        <v>-1.370103636044262E-2</v>
      </c>
      <c r="D299">
        <f t="shared" si="9"/>
        <v>-3.8999999999999773</v>
      </c>
    </row>
    <row r="300" spans="1:4" x14ac:dyDescent="0.3">
      <c r="A300" s="1">
        <v>42782</v>
      </c>
      <c r="B300">
        <v>278.8</v>
      </c>
      <c r="C300" s="2">
        <f t="shared" si="8"/>
        <v>-6.9456812110417765E-3</v>
      </c>
      <c r="D300">
        <f t="shared" si="9"/>
        <v>-1.9499999999999886</v>
      </c>
    </row>
    <row r="301" spans="1:4" x14ac:dyDescent="0.3">
      <c r="A301" s="1">
        <v>42783</v>
      </c>
      <c r="B301">
        <v>283</v>
      </c>
      <c r="C301" s="2">
        <f t="shared" si="8"/>
        <v>1.5064562410330051E-2</v>
      </c>
      <c r="D301">
        <f t="shared" si="9"/>
        <v>4.1999999999999886</v>
      </c>
    </row>
    <row r="302" spans="1:4" x14ac:dyDescent="0.3">
      <c r="A302" s="1">
        <v>42786</v>
      </c>
      <c r="B302">
        <v>282.35000000000002</v>
      </c>
      <c r="C302" s="2">
        <f t="shared" si="8"/>
        <v>-2.2968197879857932E-3</v>
      </c>
      <c r="D302">
        <f t="shared" si="9"/>
        <v>-0.64999999999997726</v>
      </c>
    </row>
    <row r="303" spans="1:4" x14ac:dyDescent="0.3">
      <c r="A303" s="1">
        <v>42787</v>
      </c>
      <c r="B303">
        <v>284.8</v>
      </c>
      <c r="C303" s="2">
        <f t="shared" si="8"/>
        <v>8.6771737205595389E-3</v>
      </c>
      <c r="D303">
        <f t="shared" si="9"/>
        <v>2.4499999999999886</v>
      </c>
    </row>
    <row r="304" spans="1:4" x14ac:dyDescent="0.3">
      <c r="A304" s="1">
        <v>42788</v>
      </c>
      <c r="B304">
        <v>286.14999999999998</v>
      </c>
      <c r="C304" s="2">
        <f t="shared" si="8"/>
        <v>4.7401685393257953E-3</v>
      </c>
      <c r="D304">
        <f t="shared" si="9"/>
        <v>1.3499999999999659</v>
      </c>
    </row>
    <row r="305" spans="1:4" x14ac:dyDescent="0.3">
      <c r="A305" s="1">
        <v>42789</v>
      </c>
      <c r="B305">
        <v>284.5</v>
      </c>
      <c r="C305" s="2">
        <f t="shared" si="8"/>
        <v>-5.766206535034013E-3</v>
      </c>
      <c r="D305">
        <f t="shared" si="9"/>
        <v>-1.6499999999999773</v>
      </c>
    </row>
    <row r="306" spans="1:4" x14ac:dyDescent="0.3">
      <c r="A306" s="1">
        <v>42793</v>
      </c>
      <c r="B306">
        <v>278.85000000000002</v>
      </c>
      <c r="C306" s="2">
        <f t="shared" si="8"/>
        <v>-1.985940246045681E-2</v>
      </c>
      <c r="D306">
        <f t="shared" si="9"/>
        <v>-5.6499999999999773</v>
      </c>
    </row>
    <row r="307" spans="1:4" x14ac:dyDescent="0.3">
      <c r="A307" s="1">
        <v>42794</v>
      </c>
      <c r="B307">
        <v>276.35000000000002</v>
      </c>
      <c r="C307" s="2">
        <f t="shared" si="8"/>
        <v>-8.9653935807781915E-3</v>
      </c>
      <c r="D307">
        <f t="shared" si="9"/>
        <v>-2.5</v>
      </c>
    </row>
    <row r="308" spans="1:4" x14ac:dyDescent="0.3">
      <c r="A308" s="1">
        <v>42795</v>
      </c>
      <c r="B308">
        <v>279.10000000000002</v>
      </c>
      <c r="C308" s="2">
        <f t="shared" si="8"/>
        <v>9.9511489053736302E-3</v>
      </c>
      <c r="D308">
        <f t="shared" si="9"/>
        <v>2.75</v>
      </c>
    </row>
    <row r="309" spans="1:4" x14ac:dyDescent="0.3">
      <c r="A309" s="1">
        <v>42796</v>
      </c>
      <c r="B309">
        <v>278.64999999999998</v>
      </c>
      <c r="C309" s="2">
        <f t="shared" si="8"/>
        <v>-1.6123253314226371E-3</v>
      </c>
      <c r="D309">
        <f t="shared" si="9"/>
        <v>-0.45000000000004547</v>
      </c>
    </row>
    <row r="310" spans="1:4" x14ac:dyDescent="0.3">
      <c r="A310" s="1">
        <v>42797</v>
      </c>
      <c r="B310">
        <v>275.95</v>
      </c>
      <c r="C310" s="2">
        <f t="shared" si="8"/>
        <v>-9.6895747353310524E-3</v>
      </c>
      <c r="D310">
        <f t="shared" si="9"/>
        <v>-2.6999999999999886</v>
      </c>
    </row>
    <row r="311" spans="1:4" x14ac:dyDescent="0.3">
      <c r="A311" s="1">
        <v>42800</v>
      </c>
      <c r="B311">
        <v>276.75</v>
      </c>
      <c r="C311" s="2">
        <f t="shared" si="8"/>
        <v>2.899075919550631E-3</v>
      </c>
      <c r="D311">
        <f t="shared" si="9"/>
        <v>0.80000000000001137</v>
      </c>
    </row>
    <row r="312" spans="1:4" x14ac:dyDescent="0.3">
      <c r="A312" s="1">
        <v>42801</v>
      </c>
      <c r="B312">
        <v>276</v>
      </c>
      <c r="C312" s="2">
        <f t="shared" si="8"/>
        <v>-2.7100271002710175E-3</v>
      </c>
      <c r="D312">
        <f t="shared" si="9"/>
        <v>-0.75</v>
      </c>
    </row>
    <row r="313" spans="1:4" x14ac:dyDescent="0.3">
      <c r="A313" s="1">
        <v>42802</v>
      </c>
      <c r="B313">
        <v>274.39999999999998</v>
      </c>
      <c r="C313" s="2">
        <f t="shared" si="8"/>
        <v>-5.7971014492754769E-3</v>
      </c>
      <c r="D313">
        <f t="shared" si="9"/>
        <v>-1.6000000000000227</v>
      </c>
    </row>
    <row r="314" spans="1:4" x14ac:dyDescent="0.3">
      <c r="A314" s="1">
        <v>42803</v>
      </c>
      <c r="B314">
        <v>273.5</v>
      </c>
      <c r="C314" s="2">
        <f t="shared" si="8"/>
        <v>-3.2798833819240869E-3</v>
      </c>
      <c r="D314">
        <f t="shared" si="9"/>
        <v>-0.89999999999997726</v>
      </c>
    </row>
    <row r="315" spans="1:4" x14ac:dyDescent="0.3">
      <c r="A315" s="1">
        <v>42804</v>
      </c>
      <c r="B315">
        <v>270.55</v>
      </c>
      <c r="C315" s="2">
        <f t="shared" si="8"/>
        <v>-1.078610603290675E-2</v>
      </c>
      <c r="D315">
        <f t="shared" si="9"/>
        <v>-2.9499999999999886</v>
      </c>
    </row>
    <row r="316" spans="1:4" x14ac:dyDescent="0.3">
      <c r="A316" s="1">
        <v>42808</v>
      </c>
      <c r="B316">
        <v>287.25</v>
      </c>
      <c r="C316" s="2">
        <f t="shared" si="8"/>
        <v>6.1726113472555966E-2</v>
      </c>
      <c r="D316">
        <f t="shared" si="9"/>
        <v>16.699999999999989</v>
      </c>
    </row>
    <row r="317" spans="1:4" x14ac:dyDescent="0.3">
      <c r="A317" s="1">
        <v>42809</v>
      </c>
      <c r="B317">
        <v>285.14999999999998</v>
      </c>
      <c r="C317" s="2">
        <f t="shared" si="8"/>
        <v>-7.3107049608356345E-3</v>
      </c>
      <c r="D317">
        <f t="shared" si="9"/>
        <v>-2.1000000000000227</v>
      </c>
    </row>
    <row r="318" spans="1:4" x14ac:dyDescent="0.3">
      <c r="A318" s="1">
        <v>42810</v>
      </c>
      <c r="B318">
        <v>284.5</v>
      </c>
      <c r="C318" s="2">
        <f t="shared" si="8"/>
        <v>-2.2795020164825264E-3</v>
      </c>
      <c r="D318">
        <f t="shared" si="9"/>
        <v>-0.64999999999997726</v>
      </c>
    </row>
    <row r="319" spans="1:4" x14ac:dyDescent="0.3">
      <c r="A319" s="1">
        <v>42811</v>
      </c>
      <c r="B319">
        <v>280.60000000000002</v>
      </c>
      <c r="C319" s="2">
        <f t="shared" si="8"/>
        <v>-1.3708260105448122E-2</v>
      </c>
      <c r="D319">
        <f t="shared" si="9"/>
        <v>-3.8999999999999773</v>
      </c>
    </row>
    <row r="320" spans="1:4" x14ac:dyDescent="0.3">
      <c r="A320" s="1">
        <v>42814</v>
      </c>
      <c r="B320">
        <v>275.05</v>
      </c>
      <c r="C320" s="2">
        <f t="shared" si="8"/>
        <v>-1.9779044903777687E-2</v>
      </c>
      <c r="D320">
        <f t="shared" si="9"/>
        <v>-5.5500000000000114</v>
      </c>
    </row>
    <row r="321" spans="1:4" x14ac:dyDescent="0.3">
      <c r="A321" s="1">
        <v>42815</v>
      </c>
      <c r="B321">
        <v>272.05</v>
      </c>
      <c r="C321" s="2">
        <f t="shared" si="8"/>
        <v>-1.0907107798582061E-2</v>
      </c>
      <c r="D321">
        <f t="shared" si="9"/>
        <v>-3</v>
      </c>
    </row>
    <row r="322" spans="1:4" x14ac:dyDescent="0.3">
      <c r="A322" s="1">
        <v>42816</v>
      </c>
      <c r="B322">
        <v>265</v>
      </c>
      <c r="C322" s="2">
        <f t="shared" si="8"/>
        <v>-2.5914353979047955E-2</v>
      </c>
      <c r="D322">
        <f t="shared" si="9"/>
        <v>-7.0500000000000114</v>
      </c>
    </row>
    <row r="323" spans="1:4" x14ac:dyDescent="0.3">
      <c r="A323" s="1">
        <v>42817</v>
      </c>
      <c r="B323">
        <v>266.95</v>
      </c>
      <c r="C323" s="2">
        <f t="shared" si="8"/>
        <v>7.3584905660377675E-3</v>
      </c>
      <c r="D323">
        <f t="shared" si="9"/>
        <v>1.9499999999999886</v>
      </c>
    </row>
    <row r="324" spans="1:4" x14ac:dyDescent="0.3">
      <c r="A324" s="1">
        <v>42818</v>
      </c>
      <c r="B324">
        <v>274.75</v>
      </c>
      <c r="C324" s="2">
        <f t="shared" ref="C324:C387" si="10">B324/B323-1</f>
        <v>2.9218954860460888E-2</v>
      </c>
      <c r="D324">
        <f t="shared" ref="D324:D387" si="11">B324-B323</f>
        <v>7.8000000000000114</v>
      </c>
    </row>
    <row r="325" spans="1:4" x14ac:dyDescent="0.3">
      <c r="A325" s="1">
        <v>42821</v>
      </c>
      <c r="B325">
        <v>273.14999999999998</v>
      </c>
      <c r="C325" s="2">
        <f t="shared" si="10"/>
        <v>-5.8234758871702486E-3</v>
      </c>
      <c r="D325">
        <f t="shared" si="11"/>
        <v>-1.6000000000000227</v>
      </c>
    </row>
    <row r="326" spans="1:4" x14ac:dyDescent="0.3">
      <c r="A326" s="1">
        <v>42822</v>
      </c>
      <c r="B326">
        <v>277</v>
      </c>
      <c r="C326" s="2">
        <f t="shared" si="10"/>
        <v>1.4094819696137684E-2</v>
      </c>
      <c r="D326">
        <f t="shared" si="11"/>
        <v>3.8500000000000227</v>
      </c>
    </row>
    <row r="327" spans="1:4" x14ac:dyDescent="0.3">
      <c r="A327" s="1">
        <v>42823</v>
      </c>
      <c r="B327">
        <v>282.2</v>
      </c>
      <c r="C327" s="2">
        <f t="shared" si="10"/>
        <v>1.8772563176895352E-2</v>
      </c>
      <c r="D327">
        <f t="shared" si="11"/>
        <v>5.1999999999999886</v>
      </c>
    </row>
    <row r="328" spans="1:4" x14ac:dyDescent="0.3">
      <c r="A328" s="1">
        <v>42824</v>
      </c>
      <c r="B328">
        <v>281.35000000000002</v>
      </c>
      <c r="C328" s="2">
        <f t="shared" si="10"/>
        <v>-3.0120481927710108E-3</v>
      </c>
      <c r="D328">
        <f t="shared" si="11"/>
        <v>-0.84999999999996589</v>
      </c>
    </row>
    <row r="329" spans="1:4" x14ac:dyDescent="0.3">
      <c r="A329" s="1">
        <v>42825</v>
      </c>
      <c r="B329">
        <v>276.85000000000002</v>
      </c>
      <c r="C329" s="2">
        <f t="shared" si="10"/>
        <v>-1.5994313133108173E-2</v>
      </c>
      <c r="D329">
        <f t="shared" si="11"/>
        <v>-4.5</v>
      </c>
    </row>
    <row r="330" spans="1:4" x14ac:dyDescent="0.3">
      <c r="A330" s="1">
        <v>42828</v>
      </c>
      <c r="B330">
        <v>286.7</v>
      </c>
      <c r="C330" s="2">
        <f t="shared" si="10"/>
        <v>3.5578833303232749E-2</v>
      </c>
      <c r="D330">
        <f t="shared" si="11"/>
        <v>9.8499999999999659</v>
      </c>
    </row>
    <row r="331" spans="1:4" x14ac:dyDescent="0.3">
      <c r="A331" s="1">
        <v>42830</v>
      </c>
      <c r="B331">
        <v>284.85000000000002</v>
      </c>
      <c r="C331" s="2">
        <f t="shared" si="10"/>
        <v>-6.4527380537146017E-3</v>
      </c>
      <c r="D331">
        <f t="shared" si="11"/>
        <v>-1.8499999999999659</v>
      </c>
    </row>
    <row r="332" spans="1:4" x14ac:dyDescent="0.3">
      <c r="A332" s="1">
        <v>42831</v>
      </c>
      <c r="B332">
        <v>280.85000000000002</v>
      </c>
      <c r="C332" s="2">
        <f t="shared" si="10"/>
        <v>-1.4042478497454769E-2</v>
      </c>
      <c r="D332">
        <f t="shared" si="11"/>
        <v>-4</v>
      </c>
    </row>
    <row r="333" spans="1:4" x14ac:dyDescent="0.3">
      <c r="A333" s="1">
        <v>42832</v>
      </c>
      <c r="B333">
        <v>277.35000000000002</v>
      </c>
      <c r="C333" s="2">
        <f t="shared" si="10"/>
        <v>-1.2462168417304631E-2</v>
      </c>
      <c r="D333">
        <f t="shared" si="11"/>
        <v>-3.5</v>
      </c>
    </row>
    <row r="334" spans="1:4" x14ac:dyDescent="0.3">
      <c r="A334" s="1">
        <v>42835</v>
      </c>
      <c r="B334">
        <v>277.64999999999998</v>
      </c>
      <c r="C334" s="2">
        <f t="shared" si="10"/>
        <v>1.0816657652783501E-3</v>
      </c>
      <c r="D334">
        <f t="shared" si="11"/>
        <v>0.29999999999995453</v>
      </c>
    </row>
    <row r="335" spans="1:4" x14ac:dyDescent="0.3">
      <c r="A335" s="1">
        <v>42836</v>
      </c>
      <c r="B335">
        <v>283.64999999999998</v>
      </c>
      <c r="C335" s="2">
        <f t="shared" si="10"/>
        <v>2.1609940572663522E-2</v>
      </c>
      <c r="D335">
        <f t="shared" si="11"/>
        <v>6</v>
      </c>
    </row>
    <row r="336" spans="1:4" x14ac:dyDescent="0.3">
      <c r="A336" s="1">
        <v>42837</v>
      </c>
      <c r="B336">
        <v>280.8</v>
      </c>
      <c r="C336" s="2">
        <f t="shared" si="10"/>
        <v>-1.0047593865679438E-2</v>
      </c>
      <c r="D336">
        <f t="shared" si="11"/>
        <v>-2.8499999999999659</v>
      </c>
    </row>
    <row r="337" spans="1:4" x14ac:dyDescent="0.3">
      <c r="A337" s="1">
        <v>42838</v>
      </c>
      <c r="B337">
        <v>282.8</v>
      </c>
      <c r="C337" s="2">
        <f t="shared" si="10"/>
        <v>7.1225071225071712E-3</v>
      </c>
      <c r="D337">
        <f t="shared" si="11"/>
        <v>2</v>
      </c>
    </row>
    <row r="338" spans="1:4" x14ac:dyDescent="0.3">
      <c r="A338" s="1">
        <v>42842</v>
      </c>
      <c r="B338">
        <v>282.39999999999998</v>
      </c>
      <c r="C338" s="2">
        <f t="shared" si="10"/>
        <v>-1.4144271570015743E-3</v>
      </c>
      <c r="D338">
        <f t="shared" si="11"/>
        <v>-0.40000000000003411</v>
      </c>
    </row>
    <row r="339" spans="1:4" x14ac:dyDescent="0.3">
      <c r="A339" s="1">
        <v>42843</v>
      </c>
      <c r="B339">
        <v>283.39999999999998</v>
      </c>
      <c r="C339" s="2">
        <f t="shared" si="10"/>
        <v>3.5410764872521039E-3</v>
      </c>
      <c r="D339">
        <f t="shared" si="11"/>
        <v>1</v>
      </c>
    </row>
    <row r="340" spans="1:4" x14ac:dyDescent="0.3">
      <c r="A340" s="1">
        <v>42844</v>
      </c>
      <c r="B340">
        <v>280.55</v>
      </c>
      <c r="C340" s="2">
        <f t="shared" si="10"/>
        <v>-1.0056457304163602E-2</v>
      </c>
      <c r="D340">
        <f t="shared" si="11"/>
        <v>-2.8499999999999659</v>
      </c>
    </row>
    <row r="341" spans="1:4" x14ac:dyDescent="0.3">
      <c r="A341" s="1">
        <v>42845</v>
      </c>
      <c r="B341">
        <v>272.75</v>
      </c>
      <c r="C341" s="2">
        <f t="shared" si="10"/>
        <v>-2.7802530743183063E-2</v>
      </c>
      <c r="D341">
        <f t="shared" si="11"/>
        <v>-7.8000000000000114</v>
      </c>
    </row>
    <row r="342" spans="1:4" x14ac:dyDescent="0.3">
      <c r="A342" s="1">
        <v>42846</v>
      </c>
      <c r="B342">
        <v>269.14999999999998</v>
      </c>
      <c r="C342" s="2">
        <f t="shared" si="10"/>
        <v>-1.3198900091659138E-2</v>
      </c>
      <c r="D342">
        <f t="shared" si="11"/>
        <v>-3.6000000000000227</v>
      </c>
    </row>
    <row r="343" spans="1:4" x14ac:dyDescent="0.3">
      <c r="A343" s="1">
        <v>42849</v>
      </c>
      <c r="B343">
        <v>268.64999999999998</v>
      </c>
      <c r="C343" s="2">
        <f t="shared" si="10"/>
        <v>-1.8577001671929994E-3</v>
      </c>
      <c r="D343">
        <f t="shared" si="11"/>
        <v>-0.5</v>
      </c>
    </row>
    <row r="344" spans="1:4" x14ac:dyDescent="0.3">
      <c r="A344" s="1">
        <v>42850</v>
      </c>
      <c r="B344">
        <v>272.5</v>
      </c>
      <c r="C344" s="2">
        <f t="shared" si="10"/>
        <v>1.4330913828401348E-2</v>
      </c>
      <c r="D344">
        <f t="shared" si="11"/>
        <v>3.8500000000000227</v>
      </c>
    </row>
    <row r="345" spans="1:4" x14ac:dyDescent="0.3">
      <c r="A345" s="1">
        <v>42851</v>
      </c>
      <c r="B345">
        <v>276.89999999999998</v>
      </c>
      <c r="C345" s="2">
        <f t="shared" si="10"/>
        <v>1.6146788990825556E-2</v>
      </c>
      <c r="D345">
        <f t="shared" si="11"/>
        <v>4.3999999999999773</v>
      </c>
    </row>
    <row r="346" spans="1:4" x14ac:dyDescent="0.3">
      <c r="A346" s="1">
        <v>42852</v>
      </c>
      <c r="B346">
        <v>274.14999999999998</v>
      </c>
      <c r="C346" s="2">
        <f t="shared" si="10"/>
        <v>-9.9313831708197631E-3</v>
      </c>
      <c r="D346">
        <f t="shared" si="11"/>
        <v>-2.75</v>
      </c>
    </row>
    <row r="347" spans="1:4" x14ac:dyDescent="0.3">
      <c r="A347" s="1">
        <v>42853</v>
      </c>
      <c r="B347">
        <v>278.5</v>
      </c>
      <c r="C347" s="2">
        <f t="shared" si="10"/>
        <v>1.586722597118384E-2</v>
      </c>
      <c r="D347">
        <f t="shared" si="11"/>
        <v>4.3500000000000227</v>
      </c>
    </row>
    <row r="348" spans="1:4" x14ac:dyDescent="0.3">
      <c r="A348" s="1">
        <v>42857</v>
      </c>
      <c r="B348">
        <v>275.60000000000002</v>
      </c>
      <c r="C348" s="2">
        <f t="shared" si="10"/>
        <v>-1.041292639138236E-2</v>
      </c>
      <c r="D348">
        <f t="shared" si="11"/>
        <v>-2.8999999999999773</v>
      </c>
    </row>
    <row r="349" spans="1:4" x14ac:dyDescent="0.3">
      <c r="A349" s="1">
        <v>42858</v>
      </c>
      <c r="B349">
        <v>272.75</v>
      </c>
      <c r="C349" s="2">
        <f t="shared" si="10"/>
        <v>-1.0341074020319363E-2</v>
      </c>
      <c r="D349">
        <f t="shared" si="11"/>
        <v>-2.8500000000000227</v>
      </c>
    </row>
    <row r="350" spans="1:4" x14ac:dyDescent="0.3">
      <c r="A350" s="1">
        <v>42859</v>
      </c>
      <c r="B350">
        <v>297.8</v>
      </c>
      <c r="C350" s="2">
        <f t="shared" si="10"/>
        <v>9.1842346471127545E-2</v>
      </c>
      <c r="D350">
        <f t="shared" si="11"/>
        <v>25.050000000000011</v>
      </c>
    </row>
    <row r="351" spans="1:4" x14ac:dyDescent="0.3">
      <c r="A351" s="1">
        <v>42860</v>
      </c>
      <c r="B351">
        <v>298.55</v>
      </c>
      <c r="C351" s="2">
        <f t="shared" si="10"/>
        <v>2.5184687709871589E-3</v>
      </c>
      <c r="D351">
        <f t="shared" si="11"/>
        <v>0.75</v>
      </c>
    </row>
    <row r="352" spans="1:4" x14ac:dyDescent="0.3">
      <c r="A352" s="1">
        <v>42863</v>
      </c>
      <c r="B352">
        <v>302.95</v>
      </c>
      <c r="C352" s="2">
        <f t="shared" si="10"/>
        <v>1.4737899849271319E-2</v>
      </c>
      <c r="D352">
        <f t="shared" si="11"/>
        <v>4.3999999999999773</v>
      </c>
    </row>
    <row r="353" spans="1:4" x14ac:dyDescent="0.3">
      <c r="A353" s="1">
        <v>42864</v>
      </c>
      <c r="B353">
        <v>300.60000000000002</v>
      </c>
      <c r="C353" s="2">
        <f t="shared" si="10"/>
        <v>-7.7570556197391616E-3</v>
      </c>
      <c r="D353">
        <f t="shared" si="11"/>
        <v>-2.3499999999999659</v>
      </c>
    </row>
    <row r="354" spans="1:4" x14ac:dyDescent="0.3">
      <c r="A354" s="1">
        <v>42865</v>
      </c>
      <c r="B354">
        <v>298.64999999999998</v>
      </c>
      <c r="C354" s="2">
        <f t="shared" si="10"/>
        <v>-6.4870259481039083E-3</v>
      </c>
      <c r="D354">
        <f t="shared" si="11"/>
        <v>-1.9500000000000455</v>
      </c>
    </row>
    <row r="355" spans="1:4" x14ac:dyDescent="0.3">
      <c r="A355" s="1">
        <v>42866</v>
      </c>
      <c r="B355">
        <v>300.2</v>
      </c>
      <c r="C355" s="2">
        <f t="shared" si="10"/>
        <v>5.1900217646074776E-3</v>
      </c>
      <c r="D355">
        <f t="shared" si="11"/>
        <v>1.5500000000000114</v>
      </c>
    </row>
    <row r="356" spans="1:4" x14ac:dyDescent="0.3">
      <c r="A356" s="1">
        <v>42867</v>
      </c>
      <c r="B356">
        <v>296.55</v>
      </c>
      <c r="C356" s="2">
        <f t="shared" si="10"/>
        <v>-1.2158560959360298E-2</v>
      </c>
      <c r="D356">
        <f t="shared" si="11"/>
        <v>-3.6499999999999773</v>
      </c>
    </row>
    <row r="357" spans="1:4" x14ac:dyDescent="0.3">
      <c r="A357" s="1">
        <v>42870</v>
      </c>
      <c r="B357">
        <v>301.8</v>
      </c>
      <c r="C357" s="2">
        <f t="shared" si="10"/>
        <v>1.7703591299949473E-2</v>
      </c>
      <c r="D357">
        <f t="shared" si="11"/>
        <v>5.25</v>
      </c>
    </row>
    <row r="358" spans="1:4" x14ac:dyDescent="0.3">
      <c r="A358" s="1">
        <v>42871</v>
      </c>
      <c r="B358">
        <v>302.64999999999998</v>
      </c>
      <c r="C358" s="2">
        <f t="shared" si="10"/>
        <v>2.8164347249832744E-3</v>
      </c>
      <c r="D358">
        <f t="shared" si="11"/>
        <v>0.84999999999996589</v>
      </c>
    </row>
    <row r="359" spans="1:4" x14ac:dyDescent="0.3">
      <c r="A359" s="1">
        <v>42872</v>
      </c>
      <c r="B359">
        <v>309.75</v>
      </c>
      <c r="C359" s="2">
        <f t="shared" si="10"/>
        <v>2.3459441599207098E-2</v>
      </c>
      <c r="D359">
        <f t="shared" si="11"/>
        <v>7.1000000000000227</v>
      </c>
    </row>
    <row r="360" spans="1:4" x14ac:dyDescent="0.3">
      <c r="A360" s="1">
        <v>42873</v>
      </c>
      <c r="B360">
        <v>307.95</v>
      </c>
      <c r="C360" s="2">
        <f t="shared" si="10"/>
        <v>-5.8111380145279279E-3</v>
      </c>
      <c r="D360">
        <f t="shared" si="11"/>
        <v>-1.8000000000000114</v>
      </c>
    </row>
    <row r="361" spans="1:4" x14ac:dyDescent="0.3">
      <c r="A361" s="1">
        <v>42874</v>
      </c>
      <c r="B361">
        <v>307.05</v>
      </c>
      <c r="C361" s="2">
        <f t="shared" si="10"/>
        <v>-2.9225523623964689E-3</v>
      </c>
      <c r="D361">
        <f t="shared" si="11"/>
        <v>-0.89999999999997726</v>
      </c>
    </row>
    <row r="362" spans="1:4" x14ac:dyDescent="0.3">
      <c r="A362" s="1">
        <v>42877</v>
      </c>
      <c r="B362">
        <v>303.85000000000002</v>
      </c>
      <c r="C362" s="2">
        <f t="shared" si="10"/>
        <v>-1.042175541442758E-2</v>
      </c>
      <c r="D362">
        <f t="shared" si="11"/>
        <v>-3.1999999999999886</v>
      </c>
    </row>
    <row r="363" spans="1:4" x14ac:dyDescent="0.3">
      <c r="A363" s="1">
        <v>42878</v>
      </c>
      <c r="B363">
        <v>306.05</v>
      </c>
      <c r="C363" s="2">
        <f t="shared" si="10"/>
        <v>7.2404146782951706E-3</v>
      </c>
      <c r="D363">
        <f t="shared" si="11"/>
        <v>2.1999999999999886</v>
      </c>
    </row>
    <row r="364" spans="1:4" x14ac:dyDescent="0.3">
      <c r="A364" s="1">
        <v>42879</v>
      </c>
      <c r="B364">
        <v>306.7</v>
      </c>
      <c r="C364" s="2">
        <f t="shared" si="10"/>
        <v>2.1238359745139324E-3</v>
      </c>
      <c r="D364">
        <f t="shared" si="11"/>
        <v>0.64999999999997726</v>
      </c>
    </row>
    <row r="365" spans="1:4" x14ac:dyDescent="0.3">
      <c r="A365" s="1">
        <v>42880</v>
      </c>
      <c r="B365">
        <v>317.7</v>
      </c>
      <c r="C365" s="2">
        <f t="shared" si="10"/>
        <v>3.5865666775350524E-2</v>
      </c>
      <c r="D365">
        <f t="shared" si="11"/>
        <v>11</v>
      </c>
    </row>
    <row r="366" spans="1:4" x14ac:dyDescent="0.3">
      <c r="A366" s="1">
        <v>42881</v>
      </c>
      <c r="B366">
        <v>321.55</v>
      </c>
      <c r="C366" s="2">
        <f t="shared" si="10"/>
        <v>1.2118350645262899E-2</v>
      </c>
      <c r="D366">
        <f t="shared" si="11"/>
        <v>3.8500000000000227</v>
      </c>
    </row>
    <row r="367" spans="1:4" x14ac:dyDescent="0.3">
      <c r="A367" s="1">
        <v>42884</v>
      </c>
      <c r="B367">
        <v>314.89999999999998</v>
      </c>
      <c r="C367" s="2">
        <f t="shared" si="10"/>
        <v>-2.0681076037941337E-2</v>
      </c>
      <c r="D367">
        <f t="shared" si="11"/>
        <v>-6.6500000000000341</v>
      </c>
    </row>
    <row r="368" spans="1:4" x14ac:dyDescent="0.3">
      <c r="A368" s="1">
        <v>42885</v>
      </c>
      <c r="B368">
        <v>321.39999999999998</v>
      </c>
      <c r="C368" s="2">
        <f t="shared" si="10"/>
        <v>2.0641473483645534E-2</v>
      </c>
      <c r="D368">
        <f t="shared" si="11"/>
        <v>6.5</v>
      </c>
    </row>
    <row r="369" spans="1:4" x14ac:dyDescent="0.3">
      <c r="A369" s="1">
        <v>42886</v>
      </c>
      <c r="B369">
        <v>326.45</v>
      </c>
      <c r="C369" s="2">
        <f t="shared" si="10"/>
        <v>1.571250777846922E-2</v>
      </c>
      <c r="D369">
        <f t="shared" si="11"/>
        <v>5.0500000000000114</v>
      </c>
    </row>
    <row r="370" spans="1:4" x14ac:dyDescent="0.3">
      <c r="A370" s="1">
        <v>42887</v>
      </c>
      <c r="B370">
        <v>320.10000000000002</v>
      </c>
      <c r="C370" s="2">
        <f t="shared" si="10"/>
        <v>-1.9451677132792056E-2</v>
      </c>
      <c r="D370">
        <f t="shared" si="11"/>
        <v>-6.3499999999999659</v>
      </c>
    </row>
    <row r="371" spans="1:4" x14ac:dyDescent="0.3">
      <c r="A371" s="1">
        <v>42888</v>
      </c>
      <c r="B371">
        <v>318.14999999999998</v>
      </c>
      <c r="C371" s="2">
        <f t="shared" si="10"/>
        <v>-6.0918462980320554E-3</v>
      </c>
      <c r="D371">
        <f t="shared" si="11"/>
        <v>-1.9500000000000455</v>
      </c>
    </row>
    <row r="372" spans="1:4" x14ac:dyDescent="0.3">
      <c r="A372" s="1">
        <v>42891</v>
      </c>
      <c r="B372">
        <v>319.75</v>
      </c>
      <c r="C372" s="2">
        <f t="shared" si="10"/>
        <v>5.0290743360050794E-3</v>
      </c>
      <c r="D372">
        <f t="shared" si="11"/>
        <v>1.6000000000000227</v>
      </c>
    </row>
    <row r="373" spans="1:4" x14ac:dyDescent="0.3">
      <c r="A373" s="1">
        <v>42892</v>
      </c>
      <c r="B373">
        <v>318.95</v>
      </c>
      <c r="C373" s="2">
        <f t="shared" si="10"/>
        <v>-2.5019546520719249E-3</v>
      </c>
      <c r="D373">
        <f t="shared" si="11"/>
        <v>-0.80000000000001137</v>
      </c>
    </row>
    <row r="374" spans="1:4" x14ac:dyDescent="0.3">
      <c r="A374" s="1">
        <v>42893</v>
      </c>
      <c r="B374">
        <v>324.7</v>
      </c>
      <c r="C374" s="2">
        <f t="shared" si="10"/>
        <v>1.8027904060197608E-2</v>
      </c>
      <c r="D374">
        <f t="shared" si="11"/>
        <v>5.75</v>
      </c>
    </row>
    <row r="375" spans="1:4" x14ac:dyDescent="0.3">
      <c r="A375" s="1">
        <v>42894</v>
      </c>
      <c r="B375">
        <v>320.2</v>
      </c>
      <c r="C375" s="2">
        <f t="shared" si="10"/>
        <v>-1.3858946720049281E-2</v>
      </c>
      <c r="D375">
        <f t="shared" si="11"/>
        <v>-4.5</v>
      </c>
    </row>
    <row r="376" spans="1:4" x14ac:dyDescent="0.3">
      <c r="A376" s="1">
        <v>42895</v>
      </c>
      <c r="B376">
        <v>322.14999999999998</v>
      </c>
      <c r="C376" s="2">
        <f t="shared" si="10"/>
        <v>6.0899437851342775E-3</v>
      </c>
      <c r="D376">
        <f t="shared" si="11"/>
        <v>1.9499999999999886</v>
      </c>
    </row>
    <row r="377" spans="1:4" x14ac:dyDescent="0.3">
      <c r="A377" s="1">
        <v>42898</v>
      </c>
      <c r="B377">
        <v>315.75</v>
      </c>
      <c r="C377" s="2">
        <f t="shared" si="10"/>
        <v>-1.9866521806611748E-2</v>
      </c>
      <c r="D377">
        <f t="shared" si="11"/>
        <v>-6.3999999999999773</v>
      </c>
    </row>
    <row r="378" spans="1:4" x14ac:dyDescent="0.3">
      <c r="A378" s="1">
        <v>42899</v>
      </c>
      <c r="B378">
        <v>314.85000000000002</v>
      </c>
      <c r="C378" s="2">
        <f t="shared" si="10"/>
        <v>-2.8503562945367822E-3</v>
      </c>
      <c r="D378">
        <f t="shared" si="11"/>
        <v>-0.89999999999997726</v>
      </c>
    </row>
    <row r="379" spans="1:4" x14ac:dyDescent="0.3">
      <c r="A379" s="1">
        <v>42900</v>
      </c>
      <c r="B379">
        <v>319.05</v>
      </c>
      <c r="C379" s="2">
        <f t="shared" si="10"/>
        <v>1.3339685564554449E-2</v>
      </c>
      <c r="D379">
        <f t="shared" si="11"/>
        <v>4.1999999999999886</v>
      </c>
    </row>
    <row r="380" spans="1:4" x14ac:dyDescent="0.3">
      <c r="A380" s="1">
        <v>42901</v>
      </c>
      <c r="B380">
        <v>316.75</v>
      </c>
      <c r="C380" s="2">
        <f t="shared" si="10"/>
        <v>-7.2089014261087492E-3</v>
      </c>
      <c r="D380">
        <f t="shared" si="11"/>
        <v>-2.3000000000000114</v>
      </c>
    </row>
    <row r="381" spans="1:4" x14ac:dyDescent="0.3">
      <c r="A381" s="1">
        <v>42902</v>
      </c>
      <c r="B381">
        <v>316.5</v>
      </c>
      <c r="C381" s="2">
        <f t="shared" si="10"/>
        <v>-7.8926598263617809E-4</v>
      </c>
      <c r="D381">
        <f t="shared" si="11"/>
        <v>-0.25</v>
      </c>
    </row>
    <row r="382" spans="1:4" x14ac:dyDescent="0.3">
      <c r="A382" s="1">
        <v>42905</v>
      </c>
      <c r="B382">
        <v>320.60000000000002</v>
      </c>
      <c r="C382" s="2">
        <f t="shared" si="10"/>
        <v>1.2954186413902224E-2</v>
      </c>
      <c r="D382">
        <f t="shared" si="11"/>
        <v>4.1000000000000227</v>
      </c>
    </row>
    <row r="383" spans="1:4" x14ac:dyDescent="0.3">
      <c r="A383" s="1">
        <v>42906</v>
      </c>
      <c r="B383">
        <v>292.45</v>
      </c>
      <c r="C383" s="2">
        <f t="shared" si="10"/>
        <v>-8.7804117280099958E-2</v>
      </c>
      <c r="D383">
        <f t="shared" si="11"/>
        <v>-28.150000000000034</v>
      </c>
    </row>
    <row r="384" spans="1:4" x14ac:dyDescent="0.3">
      <c r="A384" s="1">
        <v>42907</v>
      </c>
      <c r="B384">
        <v>291.10000000000002</v>
      </c>
      <c r="C384" s="2">
        <f t="shared" si="10"/>
        <v>-4.6161737049067453E-3</v>
      </c>
      <c r="D384">
        <f t="shared" si="11"/>
        <v>-1.3499999999999659</v>
      </c>
    </row>
    <row r="385" spans="1:4" x14ac:dyDescent="0.3">
      <c r="A385" s="1">
        <v>42908</v>
      </c>
      <c r="B385">
        <v>289.60000000000002</v>
      </c>
      <c r="C385" s="2">
        <f t="shared" si="10"/>
        <v>-5.1528684300927718E-3</v>
      </c>
      <c r="D385">
        <f t="shared" si="11"/>
        <v>-1.5</v>
      </c>
    </row>
    <row r="386" spans="1:4" x14ac:dyDescent="0.3">
      <c r="A386" s="1">
        <v>42909</v>
      </c>
      <c r="B386">
        <v>291.85000000000002</v>
      </c>
      <c r="C386" s="2">
        <f t="shared" si="10"/>
        <v>7.7693370165745623E-3</v>
      </c>
      <c r="D386">
        <f t="shared" si="11"/>
        <v>2.25</v>
      </c>
    </row>
    <row r="387" spans="1:4" x14ac:dyDescent="0.3">
      <c r="A387" s="1">
        <v>42913</v>
      </c>
      <c r="B387">
        <v>287.89999999999998</v>
      </c>
      <c r="C387" s="2">
        <f t="shared" si="10"/>
        <v>-1.353434983724533E-2</v>
      </c>
      <c r="D387">
        <f t="shared" si="11"/>
        <v>-3.9500000000000455</v>
      </c>
    </row>
    <row r="388" spans="1:4" x14ac:dyDescent="0.3">
      <c r="A388" s="1">
        <v>42914</v>
      </c>
      <c r="B388">
        <v>290.35000000000002</v>
      </c>
      <c r="C388" s="2">
        <f t="shared" ref="C388:C451" si="12">B388/B387-1</f>
        <v>8.5098992705803234E-3</v>
      </c>
      <c r="D388">
        <f t="shared" ref="D388:D451" si="13">B388-B387</f>
        <v>2.4500000000000455</v>
      </c>
    </row>
    <row r="389" spans="1:4" x14ac:dyDescent="0.3">
      <c r="A389" s="1">
        <v>42915</v>
      </c>
      <c r="B389">
        <v>293.25</v>
      </c>
      <c r="C389" s="2">
        <f t="shared" si="12"/>
        <v>9.987945582917046E-3</v>
      </c>
      <c r="D389">
        <f t="shared" si="13"/>
        <v>2.8999999999999773</v>
      </c>
    </row>
    <row r="390" spans="1:4" x14ac:dyDescent="0.3">
      <c r="A390" s="1">
        <v>42916</v>
      </c>
      <c r="B390">
        <v>290.14999999999998</v>
      </c>
      <c r="C390" s="2">
        <f t="shared" si="12"/>
        <v>-1.0571184995737504E-2</v>
      </c>
      <c r="D390">
        <f t="shared" si="13"/>
        <v>-3.1000000000000227</v>
      </c>
    </row>
    <row r="391" spans="1:4" x14ac:dyDescent="0.3">
      <c r="A391" s="1">
        <v>42919</v>
      </c>
      <c r="B391">
        <v>290.05</v>
      </c>
      <c r="C391" s="2">
        <f t="shared" si="12"/>
        <v>-3.4464931931743603E-4</v>
      </c>
      <c r="D391">
        <f t="shared" si="13"/>
        <v>-9.9999999999965894E-2</v>
      </c>
    </row>
    <row r="392" spans="1:4" x14ac:dyDescent="0.3">
      <c r="A392" s="1">
        <v>42920</v>
      </c>
      <c r="B392">
        <v>289.5</v>
      </c>
      <c r="C392" s="2">
        <f t="shared" si="12"/>
        <v>-1.8962247888295591E-3</v>
      </c>
      <c r="D392">
        <f t="shared" si="13"/>
        <v>-0.55000000000001137</v>
      </c>
    </row>
    <row r="393" spans="1:4" x14ac:dyDescent="0.3">
      <c r="A393" s="1">
        <v>42921</v>
      </c>
      <c r="B393">
        <v>292.85000000000002</v>
      </c>
      <c r="C393" s="2">
        <f t="shared" si="12"/>
        <v>1.1571675302245232E-2</v>
      </c>
      <c r="D393">
        <f t="shared" si="13"/>
        <v>3.3500000000000227</v>
      </c>
    </row>
    <row r="394" spans="1:4" x14ac:dyDescent="0.3">
      <c r="A394" s="1">
        <v>42922</v>
      </c>
      <c r="B394">
        <v>293.75</v>
      </c>
      <c r="C394" s="2">
        <f t="shared" si="12"/>
        <v>3.0732456889190907E-3</v>
      </c>
      <c r="D394">
        <f t="shared" si="13"/>
        <v>0.89999999999997726</v>
      </c>
    </row>
    <row r="395" spans="1:4" x14ac:dyDescent="0.3">
      <c r="A395" s="1">
        <v>42923</v>
      </c>
      <c r="B395">
        <v>289.7</v>
      </c>
      <c r="C395" s="2">
        <f t="shared" si="12"/>
        <v>-1.378723404255322E-2</v>
      </c>
      <c r="D395">
        <f t="shared" si="13"/>
        <v>-4.0500000000000114</v>
      </c>
    </row>
    <row r="396" spans="1:4" x14ac:dyDescent="0.3">
      <c r="A396" s="1">
        <v>42926</v>
      </c>
      <c r="B396">
        <v>291.45</v>
      </c>
      <c r="C396" s="2">
        <f t="shared" si="12"/>
        <v>6.0407317915085468E-3</v>
      </c>
      <c r="D396">
        <f t="shared" si="13"/>
        <v>1.75</v>
      </c>
    </row>
    <row r="397" spans="1:4" x14ac:dyDescent="0.3">
      <c r="A397" s="1">
        <v>42927</v>
      </c>
      <c r="B397">
        <v>289.64999999999998</v>
      </c>
      <c r="C397" s="2">
        <f t="shared" si="12"/>
        <v>-6.1760164693772657E-3</v>
      </c>
      <c r="D397">
        <f t="shared" si="13"/>
        <v>-1.8000000000000114</v>
      </c>
    </row>
    <row r="398" spans="1:4" x14ac:dyDescent="0.3">
      <c r="A398" s="1">
        <v>42928</v>
      </c>
      <c r="B398">
        <v>292.35000000000002</v>
      </c>
      <c r="C398" s="2">
        <f t="shared" si="12"/>
        <v>9.321595028482843E-3</v>
      </c>
      <c r="D398">
        <f t="shared" si="13"/>
        <v>2.7000000000000455</v>
      </c>
    </row>
    <row r="399" spans="1:4" x14ac:dyDescent="0.3">
      <c r="A399" s="1">
        <v>42929</v>
      </c>
      <c r="B399">
        <v>297.89999999999998</v>
      </c>
      <c r="C399" s="2">
        <f t="shared" si="12"/>
        <v>1.8984094407388241E-2</v>
      </c>
      <c r="D399">
        <f t="shared" si="13"/>
        <v>5.5499999999999545</v>
      </c>
    </row>
    <row r="400" spans="1:4" x14ac:dyDescent="0.3">
      <c r="A400" s="1">
        <v>42930</v>
      </c>
      <c r="B400">
        <v>298.25</v>
      </c>
      <c r="C400" s="2">
        <f t="shared" si="12"/>
        <v>1.1748909029876131E-3</v>
      </c>
      <c r="D400">
        <f t="shared" si="13"/>
        <v>0.35000000000002274</v>
      </c>
    </row>
    <row r="401" spans="1:4" x14ac:dyDescent="0.3">
      <c r="A401" s="1">
        <v>42933</v>
      </c>
      <c r="B401">
        <v>303.5</v>
      </c>
      <c r="C401" s="2">
        <f t="shared" si="12"/>
        <v>1.7602682313495377E-2</v>
      </c>
      <c r="D401">
        <f t="shared" si="13"/>
        <v>5.25</v>
      </c>
    </row>
    <row r="402" spans="1:4" x14ac:dyDescent="0.3">
      <c r="A402" s="1">
        <v>42934</v>
      </c>
      <c r="B402">
        <v>303.89999999999998</v>
      </c>
      <c r="C402" s="2">
        <f t="shared" si="12"/>
        <v>1.3179571663919365E-3</v>
      </c>
      <c r="D402">
        <f t="shared" si="13"/>
        <v>0.39999999999997726</v>
      </c>
    </row>
    <row r="403" spans="1:4" x14ac:dyDescent="0.3">
      <c r="A403" s="1">
        <v>42935</v>
      </c>
      <c r="B403">
        <v>302.25</v>
      </c>
      <c r="C403" s="2">
        <f t="shared" si="12"/>
        <v>-5.4294175715695614E-3</v>
      </c>
      <c r="D403">
        <f t="shared" si="13"/>
        <v>-1.6499999999999773</v>
      </c>
    </row>
    <row r="404" spans="1:4" x14ac:dyDescent="0.3">
      <c r="A404" s="1">
        <v>42936</v>
      </c>
      <c r="B404">
        <v>300.60000000000002</v>
      </c>
      <c r="C404" s="2">
        <f t="shared" si="12"/>
        <v>-5.4590570719602605E-3</v>
      </c>
      <c r="D404">
        <f t="shared" si="13"/>
        <v>-1.6499999999999773</v>
      </c>
    </row>
    <row r="405" spans="1:4" x14ac:dyDescent="0.3">
      <c r="A405" s="1">
        <v>42937</v>
      </c>
      <c r="B405">
        <v>302.05</v>
      </c>
      <c r="C405" s="2">
        <f t="shared" si="12"/>
        <v>4.8236859614105843E-3</v>
      </c>
      <c r="D405">
        <f t="shared" si="13"/>
        <v>1.4499999999999886</v>
      </c>
    </row>
    <row r="406" spans="1:4" x14ac:dyDescent="0.3">
      <c r="A406" s="1">
        <v>42940</v>
      </c>
      <c r="B406">
        <v>303.05</v>
      </c>
      <c r="C406" s="2">
        <f t="shared" si="12"/>
        <v>3.3107101473266454E-3</v>
      </c>
      <c r="D406">
        <f t="shared" si="13"/>
        <v>1</v>
      </c>
    </row>
    <row r="407" spans="1:4" x14ac:dyDescent="0.3">
      <c r="A407" s="1">
        <v>42941</v>
      </c>
      <c r="B407">
        <v>304.14999999999998</v>
      </c>
      <c r="C407" s="2">
        <f t="shared" si="12"/>
        <v>3.6297640653355501E-3</v>
      </c>
      <c r="D407">
        <f t="shared" si="13"/>
        <v>1.0999999999999659</v>
      </c>
    </row>
    <row r="408" spans="1:4" x14ac:dyDescent="0.3">
      <c r="A408" s="1">
        <v>42942</v>
      </c>
      <c r="B408">
        <v>310.35000000000002</v>
      </c>
      <c r="C408" s="2">
        <f t="shared" si="12"/>
        <v>2.0384678612526796E-2</v>
      </c>
      <c r="D408">
        <f t="shared" si="13"/>
        <v>6.2000000000000455</v>
      </c>
    </row>
    <row r="409" spans="1:4" x14ac:dyDescent="0.3">
      <c r="A409" s="1">
        <v>42943</v>
      </c>
      <c r="B409">
        <v>307.2</v>
      </c>
      <c r="C409" s="2">
        <f t="shared" si="12"/>
        <v>-1.014983083615284E-2</v>
      </c>
      <c r="D409">
        <f t="shared" si="13"/>
        <v>-3.1500000000000341</v>
      </c>
    </row>
    <row r="410" spans="1:4" x14ac:dyDescent="0.3">
      <c r="A410" s="1">
        <v>42944</v>
      </c>
      <c r="B410">
        <v>296.14999999999998</v>
      </c>
      <c r="C410" s="2">
        <f t="shared" si="12"/>
        <v>-3.597005208333337E-2</v>
      </c>
      <c r="D410">
        <f t="shared" si="13"/>
        <v>-11.050000000000011</v>
      </c>
    </row>
    <row r="411" spans="1:4" x14ac:dyDescent="0.3">
      <c r="A411" s="1">
        <v>42947</v>
      </c>
      <c r="B411">
        <v>302.60000000000002</v>
      </c>
      <c r="C411" s="2">
        <f t="shared" si="12"/>
        <v>2.1779503629917318E-2</v>
      </c>
      <c r="D411">
        <f t="shared" si="13"/>
        <v>6.4500000000000455</v>
      </c>
    </row>
    <row r="412" spans="1:4" x14ac:dyDescent="0.3">
      <c r="A412" s="1">
        <v>42948</v>
      </c>
      <c r="B412">
        <v>302.60000000000002</v>
      </c>
      <c r="C412" s="2">
        <f t="shared" si="12"/>
        <v>0</v>
      </c>
      <c r="D412">
        <f t="shared" si="13"/>
        <v>0</v>
      </c>
    </row>
    <row r="413" spans="1:4" x14ac:dyDescent="0.3">
      <c r="A413" s="1">
        <v>42949</v>
      </c>
      <c r="B413">
        <v>301.85000000000002</v>
      </c>
      <c r="C413" s="2">
        <f t="shared" si="12"/>
        <v>-2.4785194976867375E-3</v>
      </c>
      <c r="D413">
        <f t="shared" si="13"/>
        <v>-0.75</v>
      </c>
    </row>
    <row r="414" spans="1:4" x14ac:dyDescent="0.3">
      <c r="A414" s="1">
        <v>42950</v>
      </c>
      <c r="B414">
        <v>295.7</v>
      </c>
      <c r="C414" s="2">
        <f t="shared" si="12"/>
        <v>-2.037435812489663E-2</v>
      </c>
      <c r="D414">
        <f t="shared" si="13"/>
        <v>-6.1500000000000341</v>
      </c>
    </row>
    <row r="415" spans="1:4" x14ac:dyDescent="0.3">
      <c r="A415" s="1">
        <v>42951</v>
      </c>
      <c r="B415">
        <v>296.25</v>
      </c>
      <c r="C415" s="2">
        <f t="shared" si="12"/>
        <v>1.8599932363883021E-3</v>
      </c>
      <c r="D415">
        <f t="shared" si="13"/>
        <v>0.55000000000001137</v>
      </c>
    </row>
    <row r="416" spans="1:4" x14ac:dyDescent="0.3">
      <c r="A416" s="1">
        <v>42954</v>
      </c>
      <c r="B416">
        <v>300.14999999999998</v>
      </c>
      <c r="C416" s="2">
        <f t="shared" si="12"/>
        <v>1.3164556962025342E-2</v>
      </c>
      <c r="D416">
        <f t="shared" si="13"/>
        <v>3.8999999999999773</v>
      </c>
    </row>
    <row r="417" spans="1:4" x14ac:dyDescent="0.3">
      <c r="A417" s="1">
        <v>42955</v>
      </c>
      <c r="B417">
        <v>295.5</v>
      </c>
      <c r="C417" s="2">
        <f t="shared" si="12"/>
        <v>-1.5492253873063411E-2</v>
      </c>
      <c r="D417">
        <f t="shared" si="13"/>
        <v>-4.6499999999999773</v>
      </c>
    </row>
    <row r="418" spans="1:4" x14ac:dyDescent="0.3">
      <c r="A418" s="1">
        <v>42956</v>
      </c>
      <c r="B418">
        <v>290.60000000000002</v>
      </c>
      <c r="C418" s="2">
        <f t="shared" si="12"/>
        <v>-1.6582064297800292E-2</v>
      </c>
      <c r="D418">
        <f t="shared" si="13"/>
        <v>-4.8999999999999773</v>
      </c>
    </row>
    <row r="419" spans="1:4" x14ac:dyDescent="0.3">
      <c r="A419" s="1">
        <v>42957</v>
      </c>
      <c r="B419">
        <v>288.75</v>
      </c>
      <c r="C419" s="2">
        <f t="shared" si="12"/>
        <v>-6.3661390227116588E-3</v>
      </c>
      <c r="D419">
        <f t="shared" si="13"/>
        <v>-1.8500000000000227</v>
      </c>
    </row>
    <row r="420" spans="1:4" x14ac:dyDescent="0.3">
      <c r="A420" s="1">
        <v>42958</v>
      </c>
      <c r="B420">
        <v>286.95</v>
      </c>
      <c r="C420" s="2">
        <f t="shared" si="12"/>
        <v>-6.233766233766258E-3</v>
      </c>
      <c r="D420">
        <f t="shared" si="13"/>
        <v>-1.8000000000000114</v>
      </c>
    </row>
    <row r="421" spans="1:4" x14ac:dyDescent="0.3">
      <c r="A421" s="1">
        <v>42961</v>
      </c>
      <c r="B421">
        <v>291.8</v>
      </c>
      <c r="C421" s="2">
        <f t="shared" si="12"/>
        <v>1.6901899285589828E-2</v>
      </c>
      <c r="D421">
        <f t="shared" si="13"/>
        <v>4.8500000000000227</v>
      </c>
    </row>
    <row r="422" spans="1:4" x14ac:dyDescent="0.3">
      <c r="A422" s="1">
        <v>42963</v>
      </c>
      <c r="B422">
        <v>294.95</v>
      </c>
      <c r="C422" s="2">
        <f t="shared" si="12"/>
        <v>1.0795065113091029E-2</v>
      </c>
      <c r="D422">
        <f t="shared" si="13"/>
        <v>3.1499999999999773</v>
      </c>
    </row>
    <row r="423" spans="1:4" x14ac:dyDescent="0.3">
      <c r="A423" s="1">
        <v>42964</v>
      </c>
      <c r="B423">
        <v>293.14999999999998</v>
      </c>
      <c r="C423" s="2">
        <f t="shared" si="12"/>
        <v>-6.1027292761485219E-3</v>
      </c>
      <c r="D423">
        <f t="shared" si="13"/>
        <v>-1.8000000000000114</v>
      </c>
    </row>
    <row r="424" spans="1:4" x14ac:dyDescent="0.3">
      <c r="A424" s="1">
        <v>42965</v>
      </c>
      <c r="B424">
        <v>293.14999999999998</v>
      </c>
      <c r="C424" s="2">
        <f t="shared" si="12"/>
        <v>0</v>
      </c>
      <c r="D424">
        <f t="shared" si="13"/>
        <v>0</v>
      </c>
    </row>
    <row r="425" spans="1:4" x14ac:dyDescent="0.3">
      <c r="A425" s="1">
        <v>42968</v>
      </c>
      <c r="B425">
        <v>293.5</v>
      </c>
      <c r="C425" s="2">
        <f t="shared" si="12"/>
        <v>1.193928023196289E-3</v>
      </c>
      <c r="D425">
        <f t="shared" si="13"/>
        <v>0.35000000000002274</v>
      </c>
    </row>
    <row r="426" spans="1:4" x14ac:dyDescent="0.3">
      <c r="A426" s="1">
        <v>42969</v>
      </c>
      <c r="B426">
        <v>293.95</v>
      </c>
      <c r="C426" s="2">
        <f t="shared" si="12"/>
        <v>1.5332197614990051E-3</v>
      </c>
      <c r="D426">
        <f t="shared" si="13"/>
        <v>0.44999999999998863</v>
      </c>
    </row>
    <row r="427" spans="1:4" x14ac:dyDescent="0.3">
      <c r="A427" s="1">
        <v>42970</v>
      </c>
      <c r="B427">
        <v>298.60000000000002</v>
      </c>
      <c r="C427" s="2">
        <f t="shared" si="12"/>
        <v>1.5819016839598632E-2</v>
      </c>
      <c r="D427">
        <f t="shared" si="13"/>
        <v>4.6500000000000341</v>
      </c>
    </row>
    <row r="428" spans="1:4" x14ac:dyDescent="0.3">
      <c r="A428" s="1">
        <v>42971</v>
      </c>
      <c r="B428">
        <v>297.7</v>
      </c>
      <c r="C428" s="2">
        <f t="shared" si="12"/>
        <v>-3.0140656396517862E-3</v>
      </c>
      <c r="D428">
        <f t="shared" si="13"/>
        <v>-0.90000000000003411</v>
      </c>
    </row>
    <row r="429" spans="1:4" x14ac:dyDescent="0.3">
      <c r="A429" s="1">
        <v>42975</v>
      </c>
      <c r="B429">
        <v>300.89999999999998</v>
      </c>
      <c r="C429" s="2">
        <f t="shared" si="12"/>
        <v>1.0749076251259648E-2</v>
      </c>
      <c r="D429">
        <f t="shared" si="13"/>
        <v>3.1999999999999886</v>
      </c>
    </row>
    <row r="430" spans="1:4" x14ac:dyDescent="0.3">
      <c r="A430" s="1">
        <v>42976</v>
      </c>
      <c r="B430">
        <v>299.5</v>
      </c>
      <c r="C430" s="2">
        <f t="shared" si="12"/>
        <v>-4.6527085410434932E-3</v>
      </c>
      <c r="D430">
        <f t="shared" si="13"/>
        <v>-1.3999999999999773</v>
      </c>
    </row>
    <row r="431" spans="1:4" x14ac:dyDescent="0.3">
      <c r="A431" s="1">
        <v>42977</v>
      </c>
      <c r="B431">
        <v>300.3</v>
      </c>
      <c r="C431" s="2">
        <f t="shared" si="12"/>
        <v>2.6711185308847529E-3</v>
      </c>
      <c r="D431">
        <f t="shared" si="13"/>
        <v>0.80000000000001137</v>
      </c>
    </row>
    <row r="432" spans="1:4" x14ac:dyDescent="0.3">
      <c r="A432" s="1">
        <v>42978</v>
      </c>
      <c r="B432">
        <v>298.05</v>
      </c>
      <c r="C432" s="2">
        <f t="shared" si="12"/>
        <v>-7.4925074925075164E-3</v>
      </c>
      <c r="D432">
        <f t="shared" si="13"/>
        <v>-2.25</v>
      </c>
    </row>
    <row r="433" spans="1:4" x14ac:dyDescent="0.3">
      <c r="A433" s="1">
        <v>42979</v>
      </c>
      <c r="B433">
        <v>298.3</v>
      </c>
      <c r="C433" s="2">
        <f t="shared" si="12"/>
        <v>8.3878543868487476E-4</v>
      </c>
      <c r="D433">
        <f t="shared" si="13"/>
        <v>0.25</v>
      </c>
    </row>
    <row r="434" spans="1:4" x14ac:dyDescent="0.3">
      <c r="A434" s="1">
        <v>42982</v>
      </c>
      <c r="B434">
        <v>297.10000000000002</v>
      </c>
      <c r="C434" s="2">
        <f t="shared" si="12"/>
        <v>-4.0227958431109379E-3</v>
      </c>
      <c r="D434">
        <f t="shared" si="13"/>
        <v>-1.1999999999999886</v>
      </c>
    </row>
    <row r="435" spans="1:4" x14ac:dyDescent="0.3">
      <c r="A435" s="1">
        <v>42983</v>
      </c>
      <c r="B435">
        <v>297.60000000000002</v>
      </c>
      <c r="C435" s="2">
        <f t="shared" si="12"/>
        <v>1.6829350387075337E-3</v>
      </c>
      <c r="D435">
        <f t="shared" si="13"/>
        <v>0.5</v>
      </c>
    </row>
    <row r="436" spans="1:4" x14ac:dyDescent="0.3">
      <c r="A436" s="1">
        <v>42984</v>
      </c>
      <c r="B436">
        <v>295.35000000000002</v>
      </c>
      <c r="C436" s="2">
        <f t="shared" si="12"/>
        <v>-7.5604838709677491E-3</v>
      </c>
      <c r="D436">
        <f t="shared" si="13"/>
        <v>-2.25</v>
      </c>
    </row>
    <row r="437" spans="1:4" x14ac:dyDescent="0.3">
      <c r="A437" s="1">
        <v>42985</v>
      </c>
      <c r="B437">
        <v>292.64999999999998</v>
      </c>
      <c r="C437" s="2">
        <f t="shared" si="12"/>
        <v>-9.1416962925344736E-3</v>
      </c>
      <c r="D437">
        <f t="shared" si="13"/>
        <v>-2.7000000000000455</v>
      </c>
    </row>
    <row r="438" spans="1:4" x14ac:dyDescent="0.3">
      <c r="A438" s="1">
        <v>42986</v>
      </c>
      <c r="B438">
        <v>292</v>
      </c>
      <c r="C438" s="2">
        <f t="shared" si="12"/>
        <v>-2.2210832051938745E-3</v>
      </c>
      <c r="D438">
        <f t="shared" si="13"/>
        <v>-0.64999999999997726</v>
      </c>
    </row>
    <row r="439" spans="1:4" x14ac:dyDescent="0.3">
      <c r="A439" s="1">
        <v>42989</v>
      </c>
      <c r="B439">
        <v>290.8</v>
      </c>
      <c r="C439" s="2">
        <f t="shared" si="12"/>
        <v>-4.109589041095818E-3</v>
      </c>
      <c r="D439">
        <f t="shared" si="13"/>
        <v>-1.1999999999999886</v>
      </c>
    </row>
    <row r="440" spans="1:4" x14ac:dyDescent="0.3">
      <c r="A440" s="1">
        <v>42990</v>
      </c>
      <c r="B440">
        <v>291.2</v>
      </c>
      <c r="C440" s="2">
        <f t="shared" si="12"/>
        <v>1.3755158184318717E-3</v>
      </c>
      <c r="D440">
        <f t="shared" si="13"/>
        <v>0.39999999999997726</v>
      </c>
    </row>
    <row r="441" spans="1:4" x14ac:dyDescent="0.3">
      <c r="A441" s="1">
        <v>42991</v>
      </c>
      <c r="B441">
        <v>292</v>
      </c>
      <c r="C441" s="2">
        <f t="shared" si="12"/>
        <v>2.7472527472527375E-3</v>
      </c>
      <c r="D441">
        <f t="shared" si="13"/>
        <v>0.80000000000001137</v>
      </c>
    </row>
    <row r="442" spans="1:4" x14ac:dyDescent="0.3">
      <c r="A442" s="1">
        <v>42992</v>
      </c>
      <c r="B442">
        <v>293.7</v>
      </c>
      <c r="C442" s="2">
        <f t="shared" si="12"/>
        <v>5.821917808219057E-3</v>
      </c>
      <c r="D442">
        <f t="shared" si="13"/>
        <v>1.6999999999999886</v>
      </c>
    </row>
    <row r="443" spans="1:4" x14ac:dyDescent="0.3">
      <c r="A443" s="1">
        <v>42993</v>
      </c>
      <c r="B443">
        <v>291.60000000000002</v>
      </c>
      <c r="C443" s="2">
        <f t="shared" si="12"/>
        <v>-7.1501532175688443E-3</v>
      </c>
      <c r="D443">
        <f t="shared" si="13"/>
        <v>-2.0999999999999659</v>
      </c>
    </row>
    <row r="444" spans="1:4" x14ac:dyDescent="0.3">
      <c r="A444" s="1">
        <v>42996</v>
      </c>
      <c r="B444">
        <v>293</v>
      </c>
      <c r="C444" s="2">
        <f t="shared" si="12"/>
        <v>4.8010973936898349E-3</v>
      </c>
      <c r="D444">
        <f t="shared" si="13"/>
        <v>1.3999999999999773</v>
      </c>
    </row>
    <row r="445" spans="1:4" x14ac:dyDescent="0.3">
      <c r="A445" s="1">
        <v>42997</v>
      </c>
      <c r="B445">
        <v>294.64999999999998</v>
      </c>
      <c r="C445" s="2">
        <f t="shared" si="12"/>
        <v>5.6313993174059718E-3</v>
      </c>
      <c r="D445">
        <f t="shared" si="13"/>
        <v>1.6499999999999773</v>
      </c>
    </row>
    <row r="446" spans="1:4" x14ac:dyDescent="0.3">
      <c r="A446" s="1">
        <v>42998</v>
      </c>
      <c r="B446">
        <v>290.55</v>
      </c>
      <c r="C446" s="2">
        <f t="shared" si="12"/>
        <v>-1.3914814186322677E-2</v>
      </c>
      <c r="D446">
        <f t="shared" si="13"/>
        <v>-4.0999999999999659</v>
      </c>
    </row>
    <row r="447" spans="1:4" x14ac:dyDescent="0.3">
      <c r="A447" s="1">
        <v>42999</v>
      </c>
      <c r="B447">
        <v>284.95</v>
      </c>
      <c r="C447" s="2">
        <f t="shared" si="12"/>
        <v>-1.9273791085871683E-2</v>
      </c>
      <c r="D447">
        <f t="shared" si="13"/>
        <v>-5.6000000000000227</v>
      </c>
    </row>
    <row r="448" spans="1:4" x14ac:dyDescent="0.3">
      <c r="A448" s="1">
        <v>43000</v>
      </c>
      <c r="B448">
        <v>277.10000000000002</v>
      </c>
      <c r="C448" s="2">
        <f t="shared" si="12"/>
        <v>-2.7548692753114445E-2</v>
      </c>
      <c r="D448">
        <f t="shared" si="13"/>
        <v>-7.8499999999999659</v>
      </c>
    </row>
    <row r="449" spans="1:4" x14ac:dyDescent="0.3">
      <c r="A449" s="1">
        <v>43003</v>
      </c>
      <c r="B449">
        <v>279.5</v>
      </c>
      <c r="C449" s="2">
        <f t="shared" si="12"/>
        <v>8.6611331649222301E-3</v>
      </c>
      <c r="D449">
        <f t="shared" si="13"/>
        <v>2.3999999999999773</v>
      </c>
    </row>
    <row r="450" spans="1:4" x14ac:dyDescent="0.3">
      <c r="A450" s="1">
        <v>43004</v>
      </c>
      <c r="B450">
        <v>282.75</v>
      </c>
      <c r="C450" s="2">
        <f t="shared" si="12"/>
        <v>1.1627906976744207E-2</v>
      </c>
      <c r="D450">
        <f t="shared" si="13"/>
        <v>3.25</v>
      </c>
    </row>
    <row r="451" spans="1:4" x14ac:dyDescent="0.3">
      <c r="A451" s="1">
        <v>43005</v>
      </c>
      <c r="B451">
        <v>276.39999999999998</v>
      </c>
      <c r="C451" s="2">
        <f t="shared" si="12"/>
        <v>-2.2458001768346669E-2</v>
      </c>
      <c r="D451">
        <f t="shared" si="13"/>
        <v>-6.3500000000000227</v>
      </c>
    </row>
    <row r="452" spans="1:4" x14ac:dyDescent="0.3">
      <c r="A452" s="1">
        <v>43006</v>
      </c>
      <c r="B452">
        <v>275.95</v>
      </c>
      <c r="C452" s="2">
        <f t="shared" ref="C452:C497" si="14">B452/B451-1</f>
        <v>-1.6280752532561449E-3</v>
      </c>
      <c r="D452">
        <f t="shared" ref="D452:D497" si="15">B452-B451</f>
        <v>-0.44999999999998863</v>
      </c>
    </row>
    <row r="453" spans="1:4" x14ac:dyDescent="0.3">
      <c r="A453" s="1">
        <v>43007</v>
      </c>
      <c r="B453">
        <v>276.60000000000002</v>
      </c>
      <c r="C453" s="2">
        <f t="shared" si="14"/>
        <v>2.3554991846350681E-3</v>
      </c>
      <c r="D453">
        <f t="shared" si="15"/>
        <v>0.65000000000003411</v>
      </c>
    </row>
    <row r="454" spans="1:4" x14ac:dyDescent="0.3">
      <c r="A454" s="1">
        <v>43011</v>
      </c>
      <c r="B454">
        <v>278.39999999999998</v>
      </c>
      <c r="C454" s="2">
        <f t="shared" si="14"/>
        <v>6.5075921908892553E-3</v>
      </c>
      <c r="D454">
        <f t="shared" si="15"/>
        <v>1.7999999999999545</v>
      </c>
    </row>
    <row r="455" spans="1:4" x14ac:dyDescent="0.3">
      <c r="A455" s="1">
        <v>43012</v>
      </c>
      <c r="B455">
        <v>276.10000000000002</v>
      </c>
      <c r="C455" s="2">
        <f t="shared" si="14"/>
        <v>-8.2614942528733692E-3</v>
      </c>
      <c r="D455">
        <f t="shared" si="15"/>
        <v>-2.2999999999999545</v>
      </c>
    </row>
    <row r="456" spans="1:4" x14ac:dyDescent="0.3">
      <c r="A456" s="1">
        <v>43013</v>
      </c>
      <c r="B456">
        <v>271.8</v>
      </c>
      <c r="C456" s="2">
        <f t="shared" si="14"/>
        <v>-1.5574067366896038E-2</v>
      </c>
      <c r="D456">
        <f t="shared" si="15"/>
        <v>-4.3000000000000114</v>
      </c>
    </row>
    <row r="457" spans="1:4" x14ac:dyDescent="0.3">
      <c r="A457" s="1">
        <v>43014</v>
      </c>
      <c r="B457">
        <v>271.95</v>
      </c>
      <c r="C457" s="2">
        <f t="shared" si="14"/>
        <v>5.5187637969078551E-4</v>
      </c>
      <c r="D457">
        <f t="shared" si="15"/>
        <v>0.14999999999997726</v>
      </c>
    </row>
    <row r="458" spans="1:4" x14ac:dyDescent="0.3">
      <c r="A458" s="1">
        <v>43017</v>
      </c>
      <c r="B458">
        <v>271.75</v>
      </c>
      <c r="C458" s="2">
        <f t="shared" si="14"/>
        <v>-7.354293068578821E-4</v>
      </c>
      <c r="D458">
        <f t="shared" si="15"/>
        <v>-0.19999999999998863</v>
      </c>
    </row>
    <row r="459" spans="1:4" x14ac:dyDescent="0.3">
      <c r="A459" s="1">
        <v>43018</v>
      </c>
      <c r="B459">
        <v>269.8</v>
      </c>
      <c r="C459" s="2">
        <f t="shared" si="14"/>
        <v>-7.1757129714811185E-3</v>
      </c>
      <c r="D459">
        <f t="shared" si="15"/>
        <v>-1.9499999999999886</v>
      </c>
    </row>
    <row r="460" spans="1:4" x14ac:dyDescent="0.3">
      <c r="A460" s="1">
        <v>43019</v>
      </c>
      <c r="B460">
        <v>267.60000000000002</v>
      </c>
      <c r="C460" s="2">
        <f t="shared" si="14"/>
        <v>-8.1541882876203786E-3</v>
      </c>
      <c r="D460">
        <f t="shared" si="15"/>
        <v>-2.1999999999999886</v>
      </c>
    </row>
    <row r="461" spans="1:4" x14ac:dyDescent="0.3">
      <c r="A461" s="1">
        <v>43020</v>
      </c>
      <c r="B461">
        <v>267.55</v>
      </c>
      <c r="C461" s="2">
        <f t="shared" si="14"/>
        <v>-1.8684603886398587E-4</v>
      </c>
      <c r="D461">
        <f t="shared" si="15"/>
        <v>-5.0000000000011369E-2</v>
      </c>
    </row>
    <row r="462" spans="1:4" x14ac:dyDescent="0.3">
      <c r="A462" s="1">
        <v>43021</v>
      </c>
      <c r="B462">
        <v>271.3</v>
      </c>
      <c r="C462" s="2">
        <f t="shared" si="14"/>
        <v>1.4016071762287474E-2</v>
      </c>
      <c r="D462">
        <f t="shared" si="15"/>
        <v>3.75</v>
      </c>
    </row>
    <row r="463" spans="1:4" x14ac:dyDescent="0.3">
      <c r="A463" s="1">
        <v>43024</v>
      </c>
      <c r="B463">
        <v>274.25</v>
      </c>
      <c r="C463" s="2">
        <f t="shared" si="14"/>
        <v>1.0873571691853989E-2</v>
      </c>
      <c r="D463">
        <f t="shared" si="15"/>
        <v>2.9499999999999886</v>
      </c>
    </row>
    <row r="464" spans="1:4" x14ac:dyDescent="0.3">
      <c r="A464" s="1">
        <v>43025</v>
      </c>
      <c r="B464">
        <v>273.89999999999998</v>
      </c>
      <c r="C464" s="2">
        <f t="shared" si="14"/>
        <v>-1.2762078395625043E-3</v>
      </c>
      <c r="D464">
        <f t="shared" si="15"/>
        <v>-0.35000000000002274</v>
      </c>
    </row>
    <row r="465" spans="1:4" x14ac:dyDescent="0.3">
      <c r="A465" s="1">
        <v>43026</v>
      </c>
      <c r="B465">
        <v>263.14999999999998</v>
      </c>
      <c r="C465" s="2">
        <f t="shared" si="14"/>
        <v>-3.9247900693683779E-2</v>
      </c>
      <c r="D465">
        <f t="shared" si="15"/>
        <v>-10.75</v>
      </c>
    </row>
    <row r="466" spans="1:4" x14ac:dyDescent="0.3">
      <c r="A466" s="1">
        <v>43027</v>
      </c>
      <c r="B466">
        <v>257.85000000000002</v>
      </c>
      <c r="C466" s="2">
        <f t="shared" si="14"/>
        <v>-2.0140604218126357E-2</v>
      </c>
      <c r="D466">
        <f t="shared" si="15"/>
        <v>-5.2999999999999545</v>
      </c>
    </row>
    <row r="467" spans="1:4" x14ac:dyDescent="0.3">
      <c r="A467" s="1">
        <v>43031</v>
      </c>
      <c r="B467">
        <v>262.55</v>
      </c>
      <c r="C467" s="2">
        <f t="shared" si="14"/>
        <v>1.8227651735505113E-2</v>
      </c>
      <c r="D467">
        <f t="shared" si="15"/>
        <v>4.6999999999999886</v>
      </c>
    </row>
    <row r="468" spans="1:4" x14ac:dyDescent="0.3">
      <c r="A468" s="1">
        <v>43032</v>
      </c>
      <c r="B468">
        <v>266.55</v>
      </c>
      <c r="C468" s="2">
        <f t="shared" si="14"/>
        <v>1.5235193296514904E-2</v>
      </c>
      <c r="D468">
        <f t="shared" si="15"/>
        <v>4</v>
      </c>
    </row>
    <row r="469" spans="1:4" x14ac:dyDescent="0.3">
      <c r="A469" s="1">
        <v>43033</v>
      </c>
      <c r="B469">
        <v>305.7</v>
      </c>
      <c r="C469" s="2">
        <f t="shared" si="14"/>
        <v>0.14687675858187954</v>
      </c>
      <c r="D469">
        <f t="shared" si="15"/>
        <v>39.149999999999977</v>
      </c>
    </row>
    <row r="470" spans="1:4" x14ac:dyDescent="0.3">
      <c r="A470" s="1">
        <v>43034</v>
      </c>
      <c r="B470">
        <v>299.25</v>
      </c>
      <c r="C470" s="2">
        <f t="shared" si="14"/>
        <v>-2.1099116781157945E-2</v>
      </c>
      <c r="D470">
        <f t="shared" si="15"/>
        <v>-6.4499999999999886</v>
      </c>
    </row>
    <row r="471" spans="1:4" x14ac:dyDescent="0.3">
      <c r="A471" s="1">
        <v>43035</v>
      </c>
      <c r="B471">
        <v>301.14999999999998</v>
      </c>
      <c r="C471" s="2">
        <f t="shared" si="14"/>
        <v>6.3492063492063266E-3</v>
      </c>
      <c r="D471">
        <f t="shared" si="15"/>
        <v>1.8999999999999773</v>
      </c>
    </row>
    <row r="472" spans="1:4" x14ac:dyDescent="0.3">
      <c r="A472" s="1">
        <v>43038</v>
      </c>
      <c r="B472">
        <v>300.55</v>
      </c>
      <c r="C472" s="2">
        <f t="shared" si="14"/>
        <v>-1.9923626099949132E-3</v>
      </c>
      <c r="D472">
        <f t="shared" si="15"/>
        <v>-0.59999999999996589</v>
      </c>
    </row>
    <row r="473" spans="1:4" x14ac:dyDescent="0.3">
      <c r="A473" s="1">
        <v>43039</v>
      </c>
      <c r="B473">
        <v>300.10000000000002</v>
      </c>
      <c r="C473" s="2">
        <f t="shared" si="14"/>
        <v>-1.4972550324404699E-3</v>
      </c>
      <c r="D473">
        <f t="shared" si="15"/>
        <v>-0.44999999999998863</v>
      </c>
    </row>
    <row r="474" spans="1:4" x14ac:dyDescent="0.3">
      <c r="A474" s="1">
        <v>43040</v>
      </c>
      <c r="B474">
        <v>313.39999999999998</v>
      </c>
      <c r="C474" s="2">
        <f t="shared" si="14"/>
        <v>4.4318560479839952E-2</v>
      </c>
      <c r="D474">
        <f t="shared" si="15"/>
        <v>13.299999999999955</v>
      </c>
    </row>
    <row r="475" spans="1:4" x14ac:dyDescent="0.3">
      <c r="A475" s="1">
        <v>43041</v>
      </c>
      <c r="B475">
        <v>316.64999999999998</v>
      </c>
      <c r="C475" s="2">
        <f t="shared" si="14"/>
        <v>1.0370134014039634E-2</v>
      </c>
      <c r="D475">
        <f t="shared" si="15"/>
        <v>3.25</v>
      </c>
    </row>
    <row r="476" spans="1:4" x14ac:dyDescent="0.3">
      <c r="A476" s="1">
        <v>43042</v>
      </c>
      <c r="B476">
        <v>315.89999999999998</v>
      </c>
      <c r="C476" s="2">
        <f t="shared" si="14"/>
        <v>-2.3685457129322129E-3</v>
      </c>
      <c r="D476">
        <f t="shared" si="15"/>
        <v>-0.75</v>
      </c>
    </row>
    <row r="477" spans="1:4" x14ac:dyDescent="0.3">
      <c r="A477" s="1">
        <v>43045</v>
      </c>
      <c r="B477">
        <v>316.10000000000002</v>
      </c>
      <c r="C477" s="2">
        <f t="shared" si="14"/>
        <v>6.3311174422309158E-4</v>
      </c>
      <c r="D477">
        <f t="shared" si="15"/>
        <v>0.20000000000004547</v>
      </c>
    </row>
    <row r="478" spans="1:4" x14ac:dyDescent="0.3">
      <c r="A478" s="1">
        <v>43046</v>
      </c>
      <c r="B478">
        <v>312.45</v>
      </c>
      <c r="C478" s="2">
        <f t="shared" si="14"/>
        <v>-1.1546978804175989E-2</v>
      </c>
      <c r="D478">
        <f t="shared" si="15"/>
        <v>-3.6500000000000341</v>
      </c>
    </row>
    <row r="479" spans="1:4" x14ac:dyDescent="0.3">
      <c r="A479" s="1">
        <v>43047</v>
      </c>
      <c r="B479">
        <v>305.5</v>
      </c>
      <c r="C479" s="2">
        <f t="shared" si="14"/>
        <v>-2.2243558969435084E-2</v>
      </c>
      <c r="D479">
        <f t="shared" si="15"/>
        <v>-6.9499999999999886</v>
      </c>
    </row>
    <row r="480" spans="1:4" x14ac:dyDescent="0.3">
      <c r="A480" s="1">
        <v>43048</v>
      </c>
      <c r="B480">
        <v>311.3</v>
      </c>
      <c r="C480" s="2">
        <f t="shared" si="14"/>
        <v>1.8985270049099778E-2</v>
      </c>
      <c r="D480">
        <f t="shared" si="15"/>
        <v>5.8000000000000114</v>
      </c>
    </row>
    <row r="481" spans="1:4" x14ac:dyDescent="0.3">
      <c r="A481" s="1">
        <v>43049</v>
      </c>
      <c r="B481">
        <v>318.5</v>
      </c>
      <c r="C481" s="2">
        <f t="shared" si="14"/>
        <v>2.3128814648249341E-2</v>
      </c>
      <c r="D481">
        <f t="shared" si="15"/>
        <v>7.1999999999999886</v>
      </c>
    </row>
    <row r="482" spans="1:4" x14ac:dyDescent="0.3">
      <c r="A482" s="1">
        <v>43052</v>
      </c>
      <c r="B482">
        <v>314.25</v>
      </c>
      <c r="C482" s="2">
        <f t="shared" si="14"/>
        <v>-1.3343799058084804E-2</v>
      </c>
      <c r="D482">
        <f t="shared" si="15"/>
        <v>-4.25</v>
      </c>
    </row>
    <row r="483" spans="1:4" x14ac:dyDescent="0.3">
      <c r="A483" s="1">
        <v>43053</v>
      </c>
      <c r="B483">
        <v>314.10000000000002</v>
      </c>
      <c r="C483" s="2">
        <f t="shared" si="14"/>
        <v>-4.773269689736237E-4</v>
      </c>
      <c r="D483">
        <f t="shared" si="15"/>
        <v>-0.14999999999997726</v>
      </c>
    </row>
    <row r="484" spans="1:4" x14ac:dyDescent="0.3">
      <c r="A484" s="1">
        <v>43054</v>
      </c>
      <c r="B484">
        <v>315.5</v>
      </c>
      <c r="C484" s="2">
        <f t="shared" si="14"/>
        <v>4.4571792422793965E-3</v>
      </c>
      <c r="D484">
        <f t="shared" si="15"/>
        <v>1.3999999999999773</v>
      </c>
    </row>
    <row r="485" spans="1:4" x14ac:dyDescent="0.3">
      <c r="A485" s="1">
        <v>43055</v>
      </c>
      <c r="B485">
        <v>318.95</v>
      </c>
      <c r="C485" s="2">
        <f t="shared" si="14"/>
        <v>1.0935023771790675E-2</v>
      </c>
      <c r="D485">
        <f t="shared" si="15"/>
        <v>3.4499999999999886</v>
      </c>
    </row>
    <row r="486" spans="1:4" x14ac:dyDescent="0.3">
      <c r="A486" s="1">
        <v>43056</v>
      </c>
      <c r="B486">
        <v>325.10000000000002</v>
      </c>
      <c r="C486" s="2">
        <f t="shared" si="14"/>
        <v>1.9282019125254957E-2</v>
      </c>
      <c r="D486">
        <f t="shared" si="15"/>
        <v>6.1500000000000341</v>
      </c>
    </row>
    <row r="487" spans="1:4" x14ac:dyDescent="0.3">
      <c r="A487" s="1">
        <v>43059</v>
      </c>
      <c r="B487">
        <v>318.55</v>
      </c>
      <c r="C487" s="2">
        <f t="shared" si="14"/>
        <v>-2.0147646877883729E-2</v>
      </c>
      <c r="D487">
        <f t="shared" si="15"/>
        <v>-6.5500000000000114</v>
      </c>
    </row>
    <row r="488" spans="1:4" x14ac:dyDescent="0.3">
      <c r="A488" s="1">
        <v>43060</v>
      </c>
      <c r="B488">
        <v>319.89999999999998</v>
      </c>
      <c r="C488" s="2">
        <f t="shared" si="14"/>
        <v>4.2379532255532038E-3</v>
      </c>
      <c r="D488">
        <f t="shared" si="15"/>
        <v>1.3499999999999659</v>
      </c>
    </row>
    <row r="489" spans="1:4" x14ac:dyDescent="0.3">
      <c r="A489" s="1">
        <v>43061</v>
      </c>
      <c r="B489">
        <v>318.89999999999998</v>
      </c>
      <c r="C489" s="2">
        <f t="shared" si="14"/>
        <v>-3.125976867771163E-3</v>
      </c>
      <c r="D489">
        <f t="shared" si="15"/>
        <v>-1</v>
      </c>
    </row>
    <row r="490" spans="1:4" x14ac:dyDescent="0.3">
      <c r="A490" s="1">
        <v>43062</v>
      </c>
      <c r="B490">
        <v>319.45</v>
      </c>
      <c r="C490" s="2">
        <f t="shared" si="14"/>
        <v>1.7246785826279254E-3</v>
      </c>
      <c r="D490">
        <f t="shared" si="15"/>
        <v>0.55000000000001137</v>
      </c>
    </row>
    <row r="491" spans="1:4" x14ac:dyDescent="0.3">
      <c r="A491" s="1">
        <v>43063</v>
      </c>
      <c r="B491">
        <v>317.2</v>
      </c>
      <c r="C491" s="2">
        <f t="shared" si="14"/>
        <v>-7.0433557677257452E-3</v>
      </c>
      <c r="D491">
        <f t="shared" si="15"/>
        <v>-2.25</v>
      </c>
    </row>
    <row r="492" spans="1:4" x14ac:dyDescent="0.3">
      <c r="A492" s="1">
        <v>43066</v>
      </c>
      <c r="B492">
        <v>317</v>
      </c>
      <c r="C492" s="2">
        <f t="shared" si="14"/>
        <v>-6.3051702395966469E-4</v>
      </c>
      <c r="D492">
        <f t="shared" si="15"/>
        <v>-0.19999999999998863</v>
      </c>
    </row>
    <row r="493" spans="1:4" x14ac:dyDescent="0.3">
      <c r="A493" s="1">
        <v>43067</v>
      </c>
      <c r="B493">
        <v>313.2</v>
      </c>
      <c r="C493" s="2">
        <f t="shared" si="14"/>
        <v>-1.1987381703470024E-2</v>
      </c>
      <c r="D493">
        <f t="shared" si="15"/>
        <v>-3.8000000000000114</v>
      </c>
    </row>
    <row r="494" spans="1:4" x14ac:dyDescent="0.3">
      <c r="A494" s="1">
        <v>43068</v>
      </c>
      <c r="B494">
        <v>314.85000000000002</v>
      </c>
      <c r="C494" s="2">
        <f t="shared" si="14"/>
        <v>5.2681992337166861E-3</v>
      </c>
      <c r="D494">
        <f t="shared" si="15"/>
        <v>1.6500000000000341</v>
      </c>
    </row>
    <row r="495" spans="1:4" x14ac:dyDescent="0.3">
      <c r="A495" s="1">
        <v>43069</v>
      </c>
      <c r="B495">
        <v>307.55</v>
      </c>
      <c r="C495" s="2">
        <f t="shared" si="14"/>
        <v>-2.318564395744005E-2</v>
      </c>
      <c r="D495">
        <f t="shared" si="15"/>
        <v>-7.3000000000000114</v>
      </c>
    </row>
    <row r="496" spans="1:4" x14ac:dyDescent="0.3">
      <c r="A496" s="1">
        <v>43070</v>
      </c>
      <c r="B496">
        <v>305.25</v>
      </c>
      <c r="C496" s="2">
        <f t="shared" si="14"/>
        <v>-7.4784587871891128E-3</v>
      </c>
      <c r="D496">
        <f t="shared" si="15"/>
        <v>-2.3000000000000114</v>
      </c>
    </row>
    <row r="497" spans="1:4" x14ac:dyDescent="0.3">
      <c r="A497" s="1">
        <v>43073</v>
      </c>
      <c r="B497">
        <v>304.25</v>
      </c>
      <c r="C497" s="2">
        <f t="shared" si="14"/>
        <v>-3.2760032760033031E-3</v>
      </c>
      <c r="D497">
        <f t="shared" si="15"/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9"/>
  <sheetViews>
    <sheetView showGridLines="0" tabSelected="1" workbookViewId="0"/>
  </sheetViews>
  <sheetFormatPr defaultRowHeight="14.4" x14ac:dyDescent="0.3"/>
  <cols>
    <col min="1" max="1" width="1.77734375" customWidth="1"/>
    <col min="2" max="2" width="1.109375" customWidth="1"/>
    <col min="3" max="3" width="11.6640625" customWidth="1"/>
    <col min="4" max="4" width="8.5546875" customWidth="1"/>
    <col min="5" max="5" width="11.5546875" customWidth="1"/>
    <col min="6" max="6" width="7" customWidth="1"/>
    <col min="7" max="7" width="18.88671875" bestFit="1" customWidth="1"/>
  </cols>
  <sheetData>
    <row r="1" spans="1:16" x14ac:dyDescent="0.3">
      <c r="A1" s="4" t="s">
        <v>13</v>
      </c>
    </row>
    <row r="3" spans="1:16" x14ac:dyDescent="0.3">
      <c r="C3" s="23" t="s">
        <v>0</v>
      </c>
      <c r="D3" s="23" t="s">
        <v>15</v>
      </c>
      <c r="E3" s="23" t="s">
        <v>14</v>
      </c>
      <c r="F3" s="23" t="s">
        <v>16</v>
      </c>
      <c r="G3" s="23" t="s">
        <v>24</v>
      </c>
    </row>
    <row r="4" spans="1:16" x14ac:dyDescent="0.3">
      <c r="C4" s="24">
        <v>42342</v>
      </c>
      <c r="D4" s="25">
        <f>'Axis Bank'!D3-'ICICI Bank'!D3</f>
        <v>0.19999999999998863</v>
      </c>
      <c r="E4" s="25">
        <f>'Axis Bank'!B2-'ICICI Bank'!B2</f>
        <v>199.05</v>
      </c>
      <c r="F4" s="25">
        <f>'Axis Bank'!B2/'ICICI Bank'!B2</f>
        <v>1.7613310384394723</v>
      </c>
      <c r="G4" s="26">
        <f>_xlfn.NORM.DIST(F4,'Pair Data'!$F$11,'Pair Data'!$F$14,TRUE)</f>
        <v>0.29131975735084048</v>
      </c>
    </row>
    <row r="5" spans="1:16" x14ac:dyDescent="0.3">
      <c r="C5" s="24">
        <v>42345</v>
      </c>
      <c r="D5" s="25">
        <f>'Axis Bank'!D4-'ICICI Bank'!D4</f>
        <v>-1.8999999999999773</v>
      </c>
      <c r="E5" s="25">
        <f>'Axis Bank'!B3-'ICICI Bank'!B3</f>
        <v>199.25</v>
      </c>
      <c r="F5" s="25">
        <f>'Axis Bank'!B3/'ICICI Bank'!B3</f>
        <v>1.7574605588291199</v>
      </c>
      <c r="G5" s="26">
        <f>_xlfn.NORM.DIST(F5,'Pair Data'!$F$11,'Pair Data'!$F$14,TRUE)</f>
        <v>0.28470028138183445</v>
      </c>
    </row>
    <row r="6" spans="1:16" x14ac:dyDescent="0.3">
      <c r="C6" s="24">
        <v>42346</v>
      </c>
      <c r="D6" s="25">
        <f>'Axis Bank'!D5-'ICICI Bank'!D5</f>
        <v>-6.1999999999999886</v>
      </c>
      <c r="E6" s="25">
        <f>'Axis Bank'!B4-'ICICI Bank'!B4</f>
        <v>197.35000000000002</v>
      </c>
      <c r="F6" s="25">
        <f>'Axis Bank'!B4/'ICICI Bank'!B4</f>
        <v>1.7548288391661886</v>
      </c>
      <c r="G6" s="26">
        <f>_xlfn.NORM.DIST(F6,'Pair Data'!$F$11,'Pair Data'!$F$14,TRUE)</f>
        <v>0.28024078942408259</v>
      </c>
    </row>
    <row r="7" spans="1:16" x14ac:dyDescent="0.3">
      <c r="C7" s="24">
        <v>42347</v>
      </c>
      <c r="D7" s="25">
        <f>'Axis Bank'!D6-'ICICI Bank'!D6</f>
        <v>-0.15000000000003411</v>
      </c>
      <c r="E7" s="25">
        <f>'Axis Bank'!B5-'ICICI Bank'!B5</f>
        <v>191.15000000000003</v>
      </c>
      <c r="F7" s="25">
        <f>'Axis Bank'!B5/'ICICI Bank'!B5</f>
        <v>1.7367508190402776</v>
      </c>
      <c r="G7" s="26">
        <f>_xlfn.NORM.DIST(F7,'Pair Data'!$F$11,'Pair Data'!$F$14,TRUE)</f>
        <v>0.25055490632500477</v>
      </c>
    </row>
    <row r="8" spans="1:16" x14ac:dyDescent="0.3">
      <c r="C8" s="24">
        <v>42348</v>
      </c>
      <c r="D8" s="25">
        <f>'Axis Bank'!D7-'ICICI Bank'!D7</f>
        <v>0.34999999999996589</v>
      </c>
      <c r="E8" s="25">
        <f>'Axis Bank'!B6-'ICICI Bank'!B6</f>
        <v>191</v>
      </c>
      <c r="F8" s="25">
        <f>'Axis Bank'!B6/'ICICI Bank'!B6</f>
        <v>1.7375941301409539</v>
      </c>
      <c r="G8" s="26">
        <f>_xlfn.NORM.DIST(F8,'Pair Data'!$F$11,'Pair Data'!$F$14,TRUE)</f>
        <v>0.25190170058266426</v>
      </c>
    </row>
    <row r="9" spans="1:16" x14ac:dyDescent="0.3">
      <c r="C9" s="24">
        <v>42349</v>
      </c>
      <c r="D9" s="25">
        <f>'Axis Bank'!D8-'ICICI Bank'!D8</f>
        <v>-8.9999999999999432</v>
      </c>
      <c r="E9" s="25">
        <f>'Axis Bank'!B7-'ICICI Bank'!B7</f>
        <v>191.34999999999997</v>
      </c>
      <c r="F9" s="25">
        <f>'Axis Bank'!B7/'ICICI Bank'!B7</f>
        <v>1.7675491375852386</v>
      </c>
      <c r="G9" s="26">
        <f>_xlfn.NORM.DIST(F9,'Pair Data'!$F$11,'Pair Data'!$F$14,TRUE)</f>
        <v>0.30210204215078129</v>
      </c>
    </row>
    <row r="10" spans="1:16" x14ac:dyDescent="0.3">
      <c r="C10" s="24">
        <v>42352</v>
      </c>
      <c r="D10" s="25">
        <f>'Axis Bank'!D9-'ICICI Bank'!D9</f>
        <v>7.3499999999999943</v>
      </c>
      <c r="E10" s="25">
        <f>'Axis Bank'!B8-'ICICI Bank'!B8</f>
        <v>182.35000000000002</v>
      </c>
      <c r="F10" s="25">
        <f>'Axis Bank'!B8/'ICICI Bank'!B8</f>
        <v>1.7323293172690764</v>
      </c>
      <c r="G10" s="26">
        <f>_xlfn.NORM.DIST(F10,'Pair Data'!$F$11,'Pair Data'!$F$14,TRUE)</f>
        <v>0.2435565226895775</v>
      </c>
    </row>
    <row r="11" spans="1:16" x14ac:dyDescent="0.3">
      <c r="C11" s="24">
        <v>42353</v>
      </c>
      <c r="D11" s="25">
        <f>'Axis Bank'!D10-'ICICI Bank'!D10</f>
        <v>-3.6000000000000512</v>
      </c>
      <c r="E11" s="25">
        <f>'Axis Bank'!B9-'ICICI Bank'!B9</f>
        <v>189.70000000000002</v>
      </c>
      <c r="F11" s="25">
        <f>'Axis Bank'!B9/'ICICI Bank'!B9</f>
        <v>1.7698863636363638</v>
      </c>
      <c r="G11" s="26">
        <f>_xlfn.NORM.DIST(F11,'Pair Data'!$F$11,'Pair Data'!$F$14,TRUE)</f>
        <v>0.30620065642031291</v>
      </c>
    </row>
    <row r="12" spans="1:16" x14ac:dyDescent="0.3">
      <c r="C12" s="24">
        <v>42354</v>
      </c>
      <c r="D12" s="25">
        <f>'Axis Bank'!D11-'ICICI Bank'!D11</f>
        <v>-3.6999999999999602</v>
      </c>
      <c r="E12" s="25">
        <f>'Axis Bank'!B10-'ICICI Bank'!B10</f>
        <v>186.09999999999997</v>
      </c>
      <c r="F12" s="25">
        <f>'Axis Bank'!B10/'ICICI Bank'!B10</f>
        <v>1.7383455663558816</v>
      </c>
      <c r="G12" s="26">
        <f>_xlfn.NORM.DIST(F12,'Pair Data'!$F$11,'Pair Data'!$F$14,TRUE)</f>
        <v>0.25310497930756393</v>
      </c>
    </row>
    <row r="13" spans="1:16" x14ac:dyDescent="0.3">
      <c r="C13" s="24">
        <v>42355</v>
      </c>
      <c r="D13" s="25">
        <f>'Axis Bank'!D12-'ICICI Bank'!D12</f>
        <v>5.0000000000011369E-2</v>
      </c>
      <c r="E13" s="25">
        <f>'Axis Bank'!B11-'ICICI Bank'!B11</f>
        <v>182.4</v>
      </c>
      <c r="F13" s="25">
        <f>'Axis Bank'!B11/'ICICI Bank'!B11</f>
        <v>1.720521429982224</v>
      </c>
      <c r="G13" s="26">
        <f>_xlfn.NORM.DIST(F13,'Pair Data'!$F$11,'Pair Data'!$F$14,TRUE)</f>
        <v>0.2253957015571266</v>
      </c>
    </row>
    <row r="14" spans="1:16" x14ac:dyDescent="0.3">
      <c r="C14" s="24">
        <v>42356</v>
      </c>
      <c r="D14" s="25">
        <f>'Axis Bank'!D13-'ICICI Bank'!D13</f>
        <v>1.7000000000000171</v>
      </c>
      <c r="E14" s="25">
        <f>'Axis Bank'!B12-'ICICI Bank'!B12</f>
        <v>182.45000000000002</v>
      </c>
      <c r="F14" s="25">
        <f>'Axis Bank'!B12/'ICICI Bank'!B12</f>
        <v>1.7295081967213115</v>
      </c>
      <c r="G14" s="26">
        <f>_xlfn.NORM.DIST(F14,'Pair Data'!$F$11,'Pair Data'!$F$14,TRUE)</f>
        <v>0.23914701563476712</v>
      </c>
      <c r="J14" s="11"/>
      <c r="P14" s="22"/>
    </row>
    <row r="15" spans="1:16" x14ac:dyDescent="0.3">
      <c r="C15" s="24">
        <v>42359</v>
      </c>
      <c r="D15" s="25">
        <f>'Axis Bank'!D14-'ICICI Bank'!D14</f>
        <v>2.9999999999999432</v>
      </c>
      <c r="E15" s="25">
        <f>'Axis Bank'!B13-'ICICI Bank'!B13</f>
        <v>184.15000000000003</v>
      </c>
      <c r="F15" s="25">
        <f>'Axis Bank'!B13/'ICICI Bank'!B13</f>
        <v>1.713206816421379</v>
      </c>
      <c r="G15" s="26">
        <f>_xlfn.NORM.DIST(F15,'Pair Data'!$F$11,'Pair Data'!$F$14,TRUE)</f>
        <v>0.21454154393963015</v>
      </c>
      <c r="J15" s="11"/>
    </row>
    <row r="16" spans="1:16" x14ac:dyDescent="0.3">
      <c r="C16" s="24">
        <v>42360</v>
      </c>
      <c r="D16" s="25">
        <f>'Axis Bank'!D15-'ICICI Bank'!D15</f>
        <v>3</v>
      </c>
      <c r="E16" s="25">
        <f>'Axis Bank'!B14-'ICICI Bank'!B14</f>
        <v>187.14999999999998</v>
      </c>
      <c r="F16" s="25">
        <f>'Axis Bank'!B14/'ICICI Bank'!B14</f>
        <v>1.7210556732806779</v>
      </c>
      <c r="G16" s="26">
        <f>_xlfn.NORM.DIST(F16,'Pair Data'!$F$11,'Pair Data'!$F$14,TRUE)</f>
        <v>0.22620046572998298</v>
      </c>
    </row>
    <row r="17" spans="3:7" x14ac:dyDescent="0.3">
      <c r="C17" s="24">
        <v>42361</v>
      </c>
      <c r="D17" s="25">
        <f>'Axis Bank'!D16-'ICICI Bank'!D16</f>
        <v>2.6500000000000341</v>
      </c>
      <c r="E17" s="25">
        <f>'Axis Bank'!B15-'ICICI Bank'!B15</f>
        <v>190.14999999999998</v>
      </c>
      <c r="F17" s="25">
        <f>'Axis Bank'!B15/'ICICI Bank'!B15</f>
        <v>1.7261791101775825</v>
      </c>
      <c r="G17" s="26">
        <f>_xlfn.NORM.DIST(F17,'Pair Data'!$F$11,'Pair Data'!$F$14,TRUE)</f>
        <v>0.23400016001193677</v>
      </c>
    </row>
    <row r="18" spans="3:7" x14ac:dyDescent="0.3">
      <c r="C18" s="24">
        <v>42362</v>
      </c>
      <c r="D18" s="25">
        <f>'Axis Bank'!D17-'ICICI Bank'!D17</f>
        <v>-1.5</v>
      </c>
      <c r="E18" s="25">
        <f>'Axis Bank'!B16-'ICICI Bank'!B16</f>
        <v>192.8</v>
      </c>
      <c r="F18" s="25">
        <f>'Axis Bank'!B16/'ICICI Bank'!B16</f>
        <v>1.7474316728048072</v>
      </c>
      <c r="G18" s="26">
        <f>_xlfn.NORM.DIST(F18,'Pair Data'!$F$11,'Pair Data'!$F$14,TRUE)</f>
        <v>0.26789048822133932</v>
      </c>
    </row>
    <row r="19" spans="3:7" x14ac:dyDescent="0.3">
      <c r="C19" s="24">
        <v>42366</v>
      </c>
      <c r="D19" s="25">
        <f>'Axis Bank'!D18-'ICICI Bank'!D18</f>
        <v>2.3000000000000114</v>
      </c>
      <c r="E19" s="25">
        <f>'Axis Bank'!B17-'ICICI Bank'!B17</f>
        <v>191.3</v>
      </c>
      <c r="F19" s="25">
        <f>'Axis Bank'!B17/'ICICI Bank'!B17</f>
        <v>1.7244839992425678</v>
      </c>
      <c r="G19" s="26">
        <f>_xlfn.NORM.DIST(F19,'Pair Data'!$F$11,'Pair Data'!$F$14,TRUE)</f>
        <v>0.23140323619189618</v>
      </c>
    </row>
    <row r="20" spans="3:7" x14ac:dyDescent="0.3">
      <c r="C20" s="24">
        <v>42367</v>
      </c>
      <c r="D20" s="25">
        <f>'Axis Bank'!D19-'ICICI Bank'!D19</f>
        <v>-0.85000000000002274</v>
      </c>
      <c r="E20" s="25">
        <f>'Axis Bank'!B18-'ICICI Bank'!B18</f>
        <v>193.60000000000002</v>
      </c>
      <c r="F20" s="25">
        <f>'Axis Bank'!B18/'ICICI Bank'!B18</f>
        <v>1.7312559017941456</v>
      </c>
      <c r="G20" s="26">
        <f>_xlfn.NORM.DIST(F20,'Pair Data'!$F$11,'Pair Data'!$F$14,TRUE)</f>
        <v>0.24187358107972762</v>
      </c>
    </row>
    <row r="21" spans="3:7" x14ac:dyDescent="0.3">
      <c r="C21" s="24">
        <v>42368</v>
      </c>
      <c r="D21" s="25">
        <f>'Axis Bank'!D20-'ICICI Bank'!D20</f>
        <v>-5</v>
      </c>
      <c r="E21" s="25">
        <f>'Axis Bank'!B19-'ICICI Bank'!B19</f>
        <v>192.75</v>
      </c>
      <c r="F21" s="25">
        <f>'Axis Bank'!B19/'ICICI Bank'!B19</f>
        <v>1.7347055460263008</v>
      </c>
      <c r="G21" s="26">
        <f>_xlfn.NORM.DIST(F21,'Pair Data'!$F$11,'Pair Data'!$F$14,TRUE)</f>
        <v>0.24730445304674659</v>
      </c>
    </row>
    <row r="22" spans="3:7" x14ac:dyDescent="0.3">
      <c r="C22" s="24">
        <v>42369</v>
      </c>
      <c r="D22" s="25">
        <f>'Axis Bank'!D21-'ICICI Bank'!D21</f>
        <v>-0.85000000000002274</v>
      </c>
      <c r="E22" s="25">
        <f>'Axis Bank'!B20-'ICICI Bank'!B20</f>
        <v>187.75</v>
      </c>
      <c r="F22" s="25">
        <f>'Axis Bank'!B20/'ICICI Bank'!B20</f>
        <v>1.7183853070594988</v>
      </c>
      <c r="G22" s="26">
        <f>_xlfn.NORM.DIST(F22,'Pair Data'!$F$11,'Pair Data'!$F$14,TRUE)</f>
        <v>0.22219417391710045</v>
      </c>
    </row>
    <row r="23" spans="3:7" x14ac:dyDescent="0.3">
      <c r="C23" s="24">
        <v>42370</v>
      </c>
      <c r="D23" s="25">
        <f>'Axis Bank'!D22-'ICICI Bank'!D22</f>
        <v>-4.0500000000000114</v>
      </c>
      <c r="E23" s="25">
        <f>'Axis Bank'!B21-'ICICI Bank'!B21</f>
        <v>186.89999999999998</v>
      </c>
      <c r="F23" s="25">
        <f>'Axis Bank'!B21/'ICICI Bank'!B21</f>
        <v>1.7106463878326996</v>
      </c>
      <c r="G23" s="26">
        <f>_xlfn.NORM.DIST(F23,'Pair Data'!$F$11,'Pair Data'!$F$14,TRUE)</f>
        <v>0.21081513536405805</v>
      </c>
    </row>
    <row r="24" spans="3:7" x14ac:dyDescent="0.3">
      <c r="C24" s="24">
        <v>42373</v>
      </c>
      <c r="D24" s="25">
        <f>'Axis Bank'!D23-'ICICI Bank'!D23</f>
        <v>-3.0999999999999659</v>
      </c>
      <c r="E24" s="25">
        <f>'Axis Bank'!B22-'ICICI Bank'!B22</f>
        <v>182.84999999999997</v>
      </c>
      <c r="F24" s="25">
        <f>'Axis Bank'!B22/'ICICI Bank'!B22</f>
        <v>1.7155155546859713</v>
      </c>
      <c r="G24" s="26">
        <f>_xlfn.NORM.DIST(F24,'Pair Data'!$F$11,'Pair Data'!$F$14,TRUE)</f>
        <v>0.21793424306417597</v>
      </c>
    </row>
    <row r="25" spans="3:7" x14ac:dyDescent="0.3">
      <c r="C25" s="24">
        <v>42374</v>
      </c>
      <c r="D25" s="25">
        <f>'Axis Bank'!D24-'ICICI Bank'!D24</f>
        <v>0.84999999999999432</v>
      </c>
      <c r="E25" s="25">
        <f>'Axis Bank'!B23-'ICICI Bank'!B23</f>
        <v>179.75</v>
      </c>
      <c r="F25" s="25">
        <f>'Axis Bank'!B23/'ICICI Bank'!B23</f>
        <v>1.7002337358784574</v>
      </c>
      <c r="G25" s="26">
        <f>_xlfn.NORM.DIST(F25,'Pair Data'!$F$11,'Pair Data'!$F$14,TRUE)</f>
        <v>0.19605676392475449</v>
      </c>
    </row>
    <row r="26" spans="3:7" x14ac:dyDescent="0.3">
      <c r="C26" s="24">
        <v>42375</v>
      </c>
      <c r="D26" s="25">
        <f>'Axis Bank'!D25-'ICICI Bank'!D25</f>
        <v>-18.099999999999994</v>
      </c>
      <c r="E26" s="25">
        <f>'Axis Bank'!B24-'ICICI Bank'!B24</f>
        <v>180.6</v>
      </c>
      <c r="F26" s="25">
        <f>'Axis Bank'!B24/'ICICI Bank'!B24</f>
        <v>1.7221111555377848</v>
      </c>
      <c r="G26" s="26">
        <f>_xlfn.NORM.DIST(F26,'Pair Data'!$F$11,'Pair Data'!$F$14,TRUE)</f>
        <v>0.227795167328046</v>
      </c>
    </row>
    <row r="27" spans="3:7" x14ac:dyDescent="0.3">
      <c r="C27" s="24">
        <v>42376</v>
      </c>
      <c r="D27" s="25">
        <f>'Axis Bank'!D26-'ICICI Bank'!D26</f>
        <v>6.1499999999999773</v>
      </c>
      <c r="E27" s="25">
        <f>'Axis Bank'!B25-'ICICI Bank'!B25</f>
        <v>162.5</v>
      </c>
      <c r="F27" s="25">
        <f>'Axis Bank'!B25/'ICICI Bank'!B25</f>
        <v>1.6585612968591692</v>
      </c>
      <c r="G27" s="26">
        <f>_xlfn.NORM.DIST(F27,'Pair Data'!$F$11,'Pair Data'!$F$14,TRUE)</f>
        <v>0.14351065650383124</v>
      </c>
    </row>
    <row r="28" spans="3:7" x14ac:dyDescent="0.3">
      <c r="C28" s="24">
        <v>42377</v>
      </c>
      <c r="D28" s="25">
        <f>'Axis Bank'!D27-'ICICI Bank'!D27</f>
        <v>9.1000000000000227</v>
      </c>
      <c r="E28" s="25">
        <f>'Axis Bank'!B26-'ICICI Bank'!B26</f>
        <v>168.64999999999998</v>
      </c>
      <c r="F28" s="25">
        <f>'Axis Bank'!B26/'ICICI Bank'!B26</f>
        <v>1.6882268924709243</v>
      </c>
      <c r="G28" s="26">
        <f>_xlfn.NORM.DIST(F28,'Pair Data'!$F$11,'Pair Data'!$F$14,TRUE)</f>
        <v>0.1798396153639108</v>
      </c>
    </row>
    <row r="29" spans="3:7" x14ac:dyDescent="0.3">
      <c r="C29" s="24">
        <v>42380</v>
      </c>
      <c r="D29" s="25">
        <f>'Axis Bank'!D28-'ICICI Bank'!D28</f>
        <v>-8.3999999999999773</v>
      </c>
      <c r="E29" s="25">
        <f>'Axis Bank'!B27-'ICICI Bank'!B27</f>
        <v>177.75</v>
      </c>
      <c r="F29" s="25">
        <f>'Axis Bank'!B27/'ICICI Bank'!B27</f>
        <v>1.7423261641261223</v>
      </c>
      <c r="G29" s="26">
        <f>_xlfn.NORM.DIST(F29,'Pair Data'!$F$11,'Pair Data'!$F$14,TRUE)</f>
        <v>0.25952921596722767</v>
      </c>
    </row>
    <row r="30" spans="3:7" x14ac:dyDescent="0.3">
      <c r="C30" s="24">
        <v>42381</v>
      </c>
      <c r="D30" s="25">
        <f>'Axis Bank'!D29-'ICICI Bank'!D29</f>
        <v>-2.1500000000000341</v>
      </c>
      <c r="E30" s="25">
        <f>'Axis Bank'!B28-'ICICI Bank'!B28</f>
        <v>169.35000000000002</v>
      </c>
      <c r="F30" s="25">
        <f>'Axis Bank'!B28/'ICICI Bank'!B28</f>
        <v>1.7153115100316791</v>
      </c>
      <c r="G30" s="26">
        <f>_xlfn.NORM.DIST(F30,'Pair Data'!$F$11,'Pair Data'!$F$14,TRUE)</f>
        <v>0.21763315810935896</v>
      </c>
    </row>
    <row r="31" spans="3:7" x14ac:dyDescent="0.3">
      <c r="C31" s="24">
        <v>42382</v>
      </c>
      <c r="D31" s="25">
        <f>'Axis Bank'!D30-'ICICI Bank'!D30</f>
        <v>-12.349999999999966</v>
      </c>
      <c r="E31" s="25">
        <f>'Axis Bank'!B29-'ICICI Bank'!B29</f>
        <v>167.2</v>
      </c>
      <c r="F31" s="25">
        <f>'Axis Bank'!B29/'ICICI Bank'!B29</f>
        <v>1.6981210855949895</v>
      </c>
      <c r="G31" s="26">
        <f>_xlfn.NORM.DIST(F31,'Pair Data'!$F$11,'Pair Data'!$F$14,TRUE)</f>
        <v>0.19314072094070328</v>
      </c>
    </row>
    <row r="32" spans="3:7" x14ac:dyDescent="0.3">
      <c r="C32" s="24">
        <v>42383</v>
      </c>
      <c r="D32" s="25">
        <f>'Axis Bank'!D31-'ICICI Bank'!D31</f>
        <v>-5.0500000000000114</v>
      </c>
      <c r="E32" s="25">
        <f>'Axis Bank'!B30-'ICICI Bank'!B30</f>
        <v>154.85000000000002</v>
      </c>
      <c r="F32" s="25">
        <f>'Axis Bank'!B30/'ICICI Bank'!B30</f>
        <v>1.6568398727465536</v>
      </c>
      <c r="G32" s="26">
        <f>_xlfn.NORM.DIST(F32,'Pair Data'!$F$11,'Pair Data'!$F$14,TRUE)</f>
        <v>0.14156655683900893</v>
      </c>
    </row>
    <row r="33" spans="3:7" x14ac:dyDescent="0.3">
      <c r="C33" s="24">
        <v>42384</v>
      </c>
      <c r="D33" s="25">
        <f>'Axis Bank'!D32-'ICICI Bank'!D32</f>
        <v>0.29999999999998295</v>
      </c>
      <c r="E33" s="25">
        <f>'Axis Bank'!B31-'ICICI Bank'!B31</f>
        <v>149.80000000000001</v>
      </c>
      <c r="F33" s="25">
        <f>'Axis Bank'!B31/'ICICI Bank'!B31</f>
        <v>1.6674092225439965</v>
      </c>
      <c r="G33" s="26">
        <f>_xlfn.NORM.DIST(F33,'Pair Data'!$F$11,'Pair Data'!$F$14,TRUE)</f>
        <v>0.15378657960030065</v>
      </c>
    </row>
    <row r="34" spans="3:7" x14ac:dyDescent="0.3">
      <c r="C34" s="24">
        <v>42387</v>
      </c>
      <c r="D34" s="25">
        <f>'Axis Bank'!D33-'ICICI Bank'!D33</f>
        <v>14.150000000000006</v>
      </c>
      <c r="E34" s="25">
        <f>'Axis Bank'!B32-'ICICI Bank'!B32</f>
        <v>150.1</v>
      </c>
      <c r="F34" s="25">
        <f>'Axis Bank'!B32/'ICICI Bank'!B32</f>
        <v>1.6727924697445091</v>
      </c>
      <c r="G34" s="26">
        <f>_xlfn.NORM.DIST(F34,'Pair Data'!$F$11,'Pair Data'!$F$14,TRUE)</f>
        <v>0.16027132937389027</v>
      </c>
    </row>
    <row r="35" spans="3:7" x14ac:dyDescent="0.3">
      <c r="C35" s="24">
        <v>42388</v>
      </c>
      <c r="D35" s="25">
        <f>'Axis Bank'!D34-'ICICI Bank'!D34</f>
        <v>-1.0499999999999829</v>
      </c>
      <c r="E35" s="25">
        <f>'Axis Bank'!B33-'ICICI Bank'!B33</f>
        <v>164.25</v>
      </c>
      <c r="F35" s="25">
        <f>'Axis Bank'!B33/'ICICI Bank'!B33</f>
        <v>1.7180327868852459</v>
      </c>
      <c r="G35" s="26">
        <f>_xlfn.NORM.DIST(F35,'Pair Data'!$F$11,'Pair Data'!$F$14,TRUE)</f>
        <v>0.22166833808396461</v>
      </c>
    </row>
    <row r="36" spans="3:7" x14ac:dyDescent="0.3">
      <c r="C36" s="24">
        <v>42389</v>
      </c>
      <c r="D36" s="25">
        <f>'Axis Bank'!D35-'ICICI Bank'!D35</f>
        <v>19.649999999999949</v>
      </c>
      <c r="E36" s="25">
        <f>'Axis Bank'!B34-'ICICI Bank'!B34</f>
        <v>163.20000000000002</v>
      </c>
      <c r="F36" s="25">
        <f>'Axis Bank'!B34/'ICICI Bank'!B34</f>
        <v>1.7272727272727273</v>
      </c>
      <c r="G36" s="26">
        <f>_xlfn.NORM.DIST(F36,'Pair Data'!$F$11,'Pair Data'!$F$14,TRUE)</f>
        <v>0.23568412074661271</v>
      </c>
    </row>
    <row r="37" spans="3:7" x14ac:dyDescent="0.3">
      <c r="C37" s="24">
        <v>42390</v>
      </c>
      <c r="D37" s="25">
        <f>'Axis Bank'!D36-'ICICI Bank'!D36</f>
        <v>8.5500000000000114</v>
      </c>
      <c r="E37" s="25">
        <f>'Axis Bank'!B35-'ICICI Bank'!B35</f>
        <v>182.84999999999997</v>
      </c>
      <c r="F37" s="25">
        <f>'Axis Bank'!B35/'ICICI Bank'!B35</f>
        <v>1.8079982324348209</v>
      </c>
      <c r="G37" s="26">
        <f>_xlfn.NORM.DIST(F37,'Pair Data'!$F$11,'Pair Data'!$F$14,TRUE)</f>
        <v>0.37614985103773119</v>
      </c>
    </row>
    <row r="38" spans="3:7" x14ac:dyDescent="0.3">
      <c r="C38" s="24">
        <v>42391</v>
      </c>
      <c r="D38" s="25">
        <f>'Axis Bank'!D37-'ICICI Bank'!D37</f>
        <v>-6.5999999999999659</v>
      </c>
      <c r="E38" s="25">
        <f>'Axis Bank'!B36-'ICICI Bank'!B36</f>
        <v>191.39999999999998</v>
      </c>
      <c r="F38" s="25">
        <f>'Axis Bank'!B36/'ICICI Bank'!B36</f>
        <v>1.8223415682062298</v>
      </c>
      <c r="G38" s="26">
        <f>_xlfn.NORM.DIST(F38,'Pair Data'!$F$11,'Pair Data'!$F$14,TRUE)</f>
        <v>0.40372739982721983</v>
      </c>
    </row>
    <row r="39" spans="3:7" x14ac:dyDescent="0.3">
      <c r="C39" s="24">
        <v>42394</v>
      </c>
      <c r="D39" s="25">
        <f>'Axis Bank'!D38-'ICICI Bank'!D38</f>
        <v>-6.7000000000000455</v>
      </c>
      <c r="E39" s="25">
        <f>'Axis Bank'!B37-'ICICI Bank'!B37</f>
        <v>184.8</v>
      </c>
      <c r="F39" s="25">
        <f>'Axis Bank'!B37/'ICICI Bank'!B37</f>
        <v>1.7828849819953401</v>
      </c>
      <c r="G39" s="26">
        <f>_xlfn.NORM.DIST(F39,'Pair Data'!$F$11,'Pair Data'!$F$14,TRUE)</f>
        <v>0.32942856529957343</v>
      </c>
    </row>
    <row r="40" spans="3:7" x14ac:dyDescent="0.3">
      <c r="C40" s="24">
        <v>42396</v>
      </c>
      <c r="D40" s="25">
        <f>'Axis Bank'!D39-'ICICI Bank'!D39</f>
        <v>-5.6499999999999773</v>
      </c>
      <c r="E40" s="25">
        <f>'Axis Bank'!B38-'ICICI Bank'!B38</f>
        <v>178.09999999999997</v>
      </c>
      <c r="F40" s="25">
        <f>'Axis Bank'!B38/'ICICI Bank'!B38</f>
        <v>1.7505267593763167</v>
      </c>
      <c r="G40" s="26">
        <f>_xlfn.NORM.DIST(F40,'Pair Data'!$F$11,'Pair Data'!$F$14,TRUE)</f>
        <v>0.27302453887469325</v>
      </c>
    </row>
    <row r="41" spans="3:7" x14ac:dyDescent="0.3">
      <c r="C41" s="24">
        <v>42397</v>
      </c>
      <c r="D41" s="25">
        <f>'Axis Bank'!D40-'ICICI Bank'!D40</f>
        <v>5.7999999999999829</v>
      </c>
      <c r="E41" s="25">
        <f>'Axis Bank'!B39-'ICICI Bank'!B39</f>
        <v>172.45</v>
      </c>
      <c r="F41" s="25">
        <f>'Axis Bank'!B39/'ICICI Bank'!B39</f>
        <v>1.7394939965694682</v>
      </c>
      <c r="G41" s="26">
        <f>_xlfn.NORM.DIST(F41,'Pair Data'!$F$11,'Pair Data'!$F$14,TRUE)</f>
        <v>0.25494979158526387</v>
      </c>
    </row>
    <row r="42" spans="3:7" x14ac:dyDescent="0.3">
      <c r="C42" s="24">
        <v>42398</v>
      </c>
      <c r="D42" s="25">
        <f>'Axis Bank'!D41-'ICICI Bank'!D41</f>
        <v>3.8500000000000512</v>
      </c>
      <c r="E42" s="25">
        <f>'Axis Bank'!B40-'ICICI Bank'!B40</f>
        <v>178.24999999999997</v>
      </c>
      <c r="F42" s="25">
        <f>'Axis Bank'!B40/'ICICI Bank'!B40</f>
        <v>1.7744948946339343</v>
      </c>
      <c r="G42" s="26">
        <f>_xlfn.NORM.DIST(F42,'Pair Data'!$F$11,'Pair Data'!$F$14,TRUE)</f>
        <v>0.31435337173184807</v>
      </c>
    </row>
    <row r="43" spans="3:7" x14ac:dyDescent="0.3">
      <c r="C43" s="24">
        <v>42401</v>
      </c>
      <c r="D43" s="25">
        <f>'Axis Bank'!D42-'ICICI Bank'!D42</f>
        <v>-1.6000000000000512</v>
      </c>
      <c r="E43" s="25">
        <f>'Axis Bank'!B41-'ICICI Bank'!B41</f>
        <v>182.10000000000002</v>
      </c>
      <c r="F43" s="25">
        <f>'Axis Bank'!B41/'ICICI Bank'!B41</f>
        <v>1.8383977900552488</v>
      </c>
      <c r="G43" s="26">
        <f>_xlfn.NORM.DIST(F43,'Pair Data'!$F$11,'Pair Data'!$F$14,TRUE)</f>
        <v>0.43516981451773212</v>
      </c>
    </row>
    <row r="44" spans="3:7" x14ac:dyDescent="0.3">
      <c r="C44" s="24">
        <v>42402</v>
      </c>
      <c r="D44" s="25">
        <f>'Axis Bank'!D43-'ICICI Bank'!D43</f>
        <v>-3.9999999999999716</v>
      </c>
      <c r="E44" s="25">
        <f>'Axis Bank'!B42-'ICICI Bank'!B42</f>
        <v>180.49999999999997</v>
      </c>
      <c r="F44" s="25">
        <f>'Axis Bank'!B42/'ICICI Bank'!B42</f>
        <v>1.857889733840304</v>
      </c>
      <c r="G44" s="26">
        <f>_xlfn.NORM.DIST(F44,'Pair Data'!$F$11,'Pair Data'!$F$14,TRUE)</f>
        <v>0.47387942302329128</v>
      </c>
    </row>
    <row r="45" spans="3:7" x14ac:dyDescent="0.3">
      <c r="C45" s="24">
        <v>42403</v>
      </c>
      <c r="D45" s="25">
        <f>'Axis Bank'!D44-'ICICI Bank'!D44</f>
        <v>2.3000000000000114</v>
      </c>
      <c r="E45" s="25">
        <f>'Axis Bank'!B43-'ICICI Bank'!B43</f>
        <v>176.5</v>
      </c>
      <c r="F45" s="25">
        <f>'Axis Bank'!B43/'ICICI Bank'!B43</f>
        <v>1.8649840725312423</v>
      </c>
      <c r="G45" s="26">
        <f>_xlfn.NORM.DIST(F45,'Pair Data'!$F$11,'Pair Data'!$F$14,TRUE)</f>
        <v>0.48804939084492854</v>
      </c>
    </row>
    <row r="46" spans="3:7" x14ac:dyDescent="0.3">
      <c r="C46" s="24">
        <v>42404</v>
      </c>
      <c r="D46" s="25">
        <f>'Axis Bank'!D45-'ICICI Bank'!D45</f>
        <v>11.349999999999994</v>
      </c>
      <c r="E46" s="25">
        <f>'Axis Bank'!B44-'ICICI Bank'!B44</f>
        <v>178.8</v>
      </c>
      <c r="F46" s="25">
        <f>'Axis Bank'!B44/'ICICI Bank'!B44</f>
        <v>1.8766854621230695</v>
      </c>
      <c r="G46" s="26">
        <f>_xlfn.NORM.DIST(F46,'Pair Data'!$F$11,'Pair Data'!$F$14,TRUE)</f>
        <v>0.51144583170199387</v>
      </c>
    </row>
    <row r="47" spans="3:7" x14ac:dyDescent="0.3">
      <c r="C47" s="24">
        <v>42405</v>
      </c>
      <c r="D47" s="25">
        <f>'Axis Bank'!D46-'ICICI Bank'!D46</f>
        <v>9.8499999999999943</v>
      </c>
      <c r="E47" s="25">
        <f>'Axis Bank'!B45-'ICICI Bank'!B45</f>
        <v>190.15</v>
      </c>
      <c r="F47" s="25">
        <f>'Axis Bank'!B45/'ICICI Bank'!B45</f>
        <v>1.9080706781279848</v>
      </c>
      <c r="G47" s="26">
        <f>_xlfn.NORM.DIST(F47,'Pair Data'!$F$11,'Pair Data'!$F$14,TRUE)</f>
        <v>0.57378408456137664</v>
      </c>
    </row>
    <row r="48" spans="3:7" x14ac:dyDescent="0.3">
      <c r="C48" s="24">
        <v>42408</v>
      </c>
      <c r="D48" s="25">
        <f>'Axis Bank'!D47-'ICICI Bank'!D47</f>
        <v>-9.5000000000000284</v>
      </c>
      <c r="E48" s="25">
        <f>'Axis Bank'!B46-'ICICI Bank'!B46</f>
        <v>200</v>
      </c>
      <c r="F48" s="25">
        <f>'Axis Bank'!B46/'ICICI Bank'!B46</f>
        <v>1.9590026372572524</v>
      </c>
      <c r="G48" s="26">
        <f>_xlfn.NORM.DIST(F48,'Pair Data'!$F$11,'Pair Data'!$F$14,TRUE)</f>
        <v>0.67050894758856439</v>
      </c>
    </row>
    <row r="49" spans="3:7" x14ac:dyDescent="0.3">
      <c r="C49" s="24">
        <v>42409</v>
      </c>
      <c r="D49" s="25">
        <f>'Axis Bank'!D48-'ICICI Bank'!D48</f>
        <v>-4.1499999999999488</v>
      </c>
      <c r="E49" s="25">
        <f>'Axis Bank'!B47-'ICICI Bank'!B47</f>
        <v>190.49999999999997</v>
      </c>
      <c r="F49" s="25">
        <f>'Axis Bank'!B47/'ICICI Bank'!B47</f>
        <v>1.9097421203438394</v>
      </c>
      <c r="G49" s="26">
        <f>_xlfn.NORM.DIST(F49,'Pair Data'!$F$11,'Pair Data'!$F$14,TRUE)</f>
        <v>0.57706661563036188</v>
      </c>
    </row>
    <row r="50" spans="3:7" x14ac:dyDescent="0.3">
      <c r="C50" s="24">
        <v>42410</v>
      </c>
      <c r="D50" s="25">
        <f>'Axis Bank'!D49-'ICICI Bank'!D49</f>
        <v>-8.4000000000000341</v>
      </c>
      <c r="E50" s="25">
        <f>'Axis Bank'!B48-'ICICI Bank'!B48</f>
        <v>186.35000000000002</v>
      </c>
      <c r="F50" s="25">
        <f>'Axis Bank'!B48/'ICICI Bank'!B48</f>
        <v>1.899155609167672</v>
      </c>
      <c r="G50" s="26">
        <f>_xlfn.NORM.DIST(F50,'Pair Data'!$F$11,'Pair Data'!$F$14,TRUE)</f>
        <v>0.556194841903905</v>
      </c>
    </row>
    <row r="51" spans="3:7" x14ac:dyDescent="0.3">
      <c r="C51" s="24">
        <v>42411</v>
      </c>
      <c r="D51" s="25">
        <f>'Axis Bank'!D50-'ICICI Bank'!D50</f>
        <v>19.600000000000023</v>
      </c>
      <c r="E51" s="25">
        <f>'Axis Bank'!B49-'ICICI Bank'!B49</f>
        <v>177.95</v>
      </c>
      <c r="F51" s="25">
        <f>'Axis Bank'!B49/'ICICI Bank'!B49</f>
        <v>1.893099121706399</v>
      </c>
      <c r="G51" s="26">
        <f>_xlfn.NORM.DIST(F51,'Pair Data'!$F$11,'Pair Data'!$F$14,TRUE)</f>
        <v>0.54417984935414698</v>
      </c>
    </row>
    <row r="52" spans="3:7" x14ac:dyDescent="0.3">
      <c r="C52" s="24">
        <v>42412</v>
      </c>
      <c r="D52" s="25">
        <f>'Axis Bank'!D51-'ICICI Bank'!D51</f>
        <v>16.599999999999966</v>
      </c>
      <c r="E52" s="25">
        <f>'Axis Bank'!B50-'ICICI Bank'!B50</f>
        <v>197.55</v>
      </c>
      <c r="F52" s="25">
        <f>'Axis Bank'!B50/'ICICI Bank'!B50</f>
        <v>2.0206664944458796</v>
      </c>
      <c r="G52" s="26">
        <f>_xlfn.NORM.DIST(F52,'Pair Data'!$F$11,'Pair Data'!$F$14,TRUE)</f>
        <v>0.77349800093542986</v>
      </c>
    </row>
    <row r="53" spans="3:7" x14ac:dyDescent="0.3">
      <c r="C53" s="24">
        <v>42415</v>
      </c>
      <c r="D53" s="25">
        <f>'Axis Bank'!D52-'ICICI Bank'!D52</f>
        <v>-4.9499999999999602</v>
      </c>
      <c r="E53" s="25">
        <f>'Axis Bank'!B51-'ICICI Bank'!B51</f>
        <v>214.14999999999998</v>
      </c>
      <c r="F53" s="25">
        <f>'Axis Bank'!B51/'ICICI Bank'!B51</f>
        <v>2.0523341523341521</v>
      </c>
      <c r="G53" s="26">
        <f>_xlfn.NORM.DIST(F53,'Pair Data'!$F$11,'Pair Data'!$F$14,TRUE)</f>
        <v>0.81836563474027968</v>
      </c>
    </row>
    <row r="54" spans="3:7" x14ac:dyDescent="0.3">
      <c r="C54" s="24">
        <v>42416</v>
      </c>
      <c r="D54" s="25">
        <f>'Axis Bank'!D53-'ICICI Bank'!D53</f>
        <v>3.1500000000000057</v>
      </c>
      <c r="E54" s="25">
        <f>'Axis Bank'!B52-'ICICI Bank'!B52</f>
        <v>209.20000000000002</v>
      </c>
      <c r="F54" s="25">
        <f>'Axis Bank'!B52/'ICICI Bank'!B52</f>
        <v>2.0640895218718209</v>
      </c>
      <c r="G54" s="26">
        <f>_xlfn.NORM.DIST(F54,'Pair Data'!$F$11,'Pair Data'!$F$14,TRUE)</f>
        <v>0.83349763904498497</v>
      </c>
    </row>
    <row r="55" spans="3:7" x14ac:dyDescent="0.3">
      <c r="C55" s="24">
        <v>42417</v>
      </c>
      <c r="D55" s="25">
        <f>'Axis Bank'!D54-'ICICI Bank'!D54</f>
        <v>-10.450000000000017</v>
      </c>
      <c r="E55" s="25">
        <f>'Axis Bank'!B53-'ICICI Bank'!B53</f>
        <v>212.35000000000002</v>
      </c>
      <c r="F55" s="25">
        <f>'Axis Bank'!B53/'ICICI Bank'!B53</f>
        <v>2.1132372214941024</v>
      </c>
      <c r="G55" s="26">
        <f>_xlfn.NORM.DIST(F55,'Pair Data'!$F$11,'Pair Data'!$F$14,TRUE)</f>
        <v>0.88770975277338526</v>
      </c>
    </row>
    <row r="56" spans="3:7" x14ac:dyDescent="0.3">
      <c r="C56" s="24">
        <v>42418</v>
      </c>
      <c r="D56" s="25">
        <f>'Axis Bank'!D55-'ICICI Bank'!D55</f>
        <v>-8.2000000000000171</v>
      </c>
      <c r="E56" s="25">
        <f>'Axis Bank'!B54-'ICICI Bank'!B54</f>
        <v>201.9</v>
      </c>
      <c r="F56" s="25">
        <f>'Axis Bank'!B54/'ICICI Bank'!B54</f>
        <v>2.0293143002803977</v>
      </c>
      <c r="G56" s="26">
        <f>_xlfn.NORM.DIST(F56,'Pair Data'!$F$11,'Pair Data'!$F$14,TRUE)</f>
        <v>0.78633372282275449</v>
      </c>
    </row>
    <row r="57" spans="3:7" x14ac:dyDescent="0.3">
      <c r="C57" s="24">
        <v>42419</v>
      </c>
      <c r="D57" s="25">
        <f>'Axis Bank'!D56-'ICICI Bank'!D56</f>
        <v>5</v>
      </c>
      <c r="E57" s="25">
        <f>'Axis Bank'!B55-'ICICI Bank'!B55</f>
        <v>193.7</v>
      </c>
      <c r="F57" s="25">
        <f>'Axis Bank'!B55/'ICICI Bank'!B55</f>
        <v>1.9743460764587524</v>
      </c>
      <c r="G57" s="26">
        <f>_xlfn.NORM.DIST(F57,'Pair Data'!$F$11,'Pair Data'!$F$14,TRUE)</f>
        <v>0.69785101305528929</v>
      </c>
    </row>
    <row r="58" spans="3:7" x14ac:dyDescent="0.3">
      <c r="C58" s="24">
        <v>42422</v>
      </c>
      <c r="D58" s="25">
        <f>'Axis Bank'!D57-'ICICI Bank'!D57</f>
        <v>-5.5500000000000114</v>
      </c>
      <c r="E58" s="25">
        <f>'Axis Bank'!B56-'ICICI Bank'!B56</f>
        <v>198.7</v>
      </c>
      <c r="F58" s="25">
        <f>'Axis Bank'!B56/'ICICI Bank'!B56</f>
        <v>2.001259763164525</v>
      </c>
      <c r="G58" s="26">
        <f>_xlfn.NORM.DIST(F58,'Pair Data'!$F$11,'Pair Data'!$F$14,TRUE)</f>
        <v>0.74316627613267527</v>
      </c>
    </row>
    <row r="59" spans="3:7" x14ac:dyDescent="0.3">
      <c r="C59" s="24">
        <v>42423</v>
      </c>
      <c r="D59" s="25">
        <f>'Axis Bank'!D58-'ICICI Bank'!D58</f>
        <v>6.5</v>
      </c>
      <c r="E59" s="25">
        <f>'Axis Bank'!B57-'ICICI Bank'!B57</f>
        <v>193.14999999999998</v>
      </c>
      <c r="F59" s="25">
        <f>'Axis Bank'!B57/'ICICI Bank'!B57</f>
        <v>2.0059895833333332</v>
      </c>
      <c r="G59" s="26">
        <f>_xlfn.NORM.DIST(F59,'Pair Data'!$F$11,'Pair Data'!$F$14,TRUE)</f>
        <v>0.75074834925867728</v>
      </c>
    </row>
    <row r="60" spans="3:7" x14ac:dyDescent="0.3">
      <c r="C60" s="24">
        <v>42424</v>
      </c>
      <c r="D60" s="25">
        <f>'Axis Bank'!D59-'ICICI Bank'!D59</f>
        <v>-4.4499999999999886</v>
      </c>
      <c r="E60" s="25">
        <f>'Axis Bank'!B58-'ICICI Bank'!B58</f>
        <v>199.64999999999998</v>
      </c>
      <c r="F60" s="25">
        <f>'Axis Bank'!B58/'ICICI Bank'!B58</f>
        <v>2.0676470588235292</v>
      </c>
      <c r="G60" s="26">
        <f>_xlfn.NORM.DIST(F60,'Pair Data'!$F$11,'Pair Data'!$F$14,TRUE)</f>
        <v>0.83791184252672313</v>
      </c>
    </row>
    <row r="61" spans="3:7" x14ac:dyDescent="0.3">
      <c r="C61" s="24">
        <v>42425</v>
      </c>
      <c r="D61" s="25">
        <f>'Axis Bank'!D60-'ICICI Bank'!D60</f>
        <v>6.3500000000000227</v>
      </c>
      <c r="E61" s="25">
        <f>'Axis Bank'!B59-'ICICI Bank'!B59</f>
        <v>195.2</v>
      </c>
      <c r="F61" s="25">
        <f>'Axis Bank'!B59/'ICICI Bank'!B59</f>
        <v>2.0666666666666664</v>
      </c>
      <c r="G61" s="26">
        <f>_xlfn.NORM.DIST(F61,'Pair Data'!$F$11,'Pair Data'!$F$14,TRUE)</f>
        <v>0.83670304568831344</v>
      </c>
    </row>
    <row r="62" spans="3:7" x14ac:dyDescent="0.3">
      <c r="C62" s="24">
        <v>42426</v>
      </c>
      <c r="D62" s="25">
        <f>'Axis Bank'!D61-'ICICI Bank'!D61</f>
        <v>-15.850000000000023</v>
      </c>
      <c r="E62" s="25">
        <f>'Axis Bank'!B60-'ICICI Bank'!B60</f>
        <v>201.55</v>
      </c>
      <c r="F62" s="25">
        <f>'Axis Bank'!B60/'ICICI Bank'!B60</f>
        <v>2.0906385281385282</v>
      </c>
      <c r="G62" s="26">
        <f>_xlfn.NORM.DIST(F62,'Pair Data'!$F$11,'Pair Data'!$F$14,TRUE)</f>
        <v>0.8645863609056077</v>
      </c>
    </row>
    <row r="63" spans="3:7" x14ac:dyDescent="0.3">
      <c r="C63" s="24">
        <v>42429</v>
      </c>
      <c r="D63" s="25">
        <f>'Axis Bank'!D62-'ICICI Bank'!D62</f>
        <v>1.3500000000000227</v>
      </c>
      <c r="E63" s="25">
        <f>'Axis Bank'!B61-'ICICI Bank'!B61</f>
        <v>185.7</v>
      </c>
      <c r="F63" s="25">
        <f>'Axis Bank'!B61/'ICICI Bank'!B61</f>
        <v>1.9771112865035516</v>
      </c>
      <c r="G63" s="26">
        <f>_xlfn.NORM.DIST(F63,'Pair Data'!$F$11,'Pair Data'!$F$14,TRUE)</f>
        <v>0.70266841137338276</v>
      </c>
    </row>
    <row r="64" spans="3:7" x14ac:dyDescent="0.3">
      <c r="C64" s="24">
        <v>42430</v>
      </c>
      <c r="D64" s="25">
        <f>'Axis Bank'!D63-'ICICI Bank'!D63</f>
        <v>0.19999999999998863</v>
      </c>
      <c r="E64" s="25">
        <f>'Axis Bank'!B62-'ICICI Bank'!B62</f>
        <v>187.05</v>
      </c>
      <c r="F64" s="25">
        <f>'Axis Bank'!B62/'ICICI Bank'!B62</f>
        <v>1.9126616247865333</v>
      </c>
      <c r="G64" s="26">
        <f>_xlfn.NORM.DIST(F64,'Pair Data'!$F$11,'Pair Data'!$F$14,TRUE)</f>
        <v>0.58278725924006036</v>
      </c>
    </row>
    <row r="65" spans="3:7" x14ac:dyDescent="0.3">
      <c r="C65" s="24">
        <v>42431</v>
      </c>
      <c r="D65" s="25">
        <f>'Axis Bank'!D64-'ICICI Bank'!D64</f>
        <v>11.899999999999977</v>
      </c>
      <c r="E65" s="25">
        <f>'Axis Bank'!B63-'ICICI Bank'!B63</f>
        <v>187.25</v>
      </c>
      <c r="F65" s="25">
        <f>'Axis Bank'!B63/'ICICI Bank'!B63</f>
        <v>1.8511363636363636</v>
      </c>
      <c r="G65" s="26">
        <f>_xlfn.NORM.DIST(F65,'Pair Data'!$F$11,'Pair Data'!$F$14,TRUE)</f>
        <v>0.46042086345604005</v>
      </c>
    </row>
    <row r="66" spans="3:7" x14ac:dyDescent="0.3">
      <c r="C66" s="24">
        <v>42432</v>
      </c>
      <c r="D66" s="25">
        <f>'Axis Bank'!D65-'ICICI Bank'!D65</f>
        <v>-3.5999999999999659</v>
      </c>
      <c r="E66" s="25">
        <f>'Axis Bank'!B64-'ICICI Bank'!B64</f>
        <v>199.14999999999998</v>
      </c>
      <c r="F66" s="25">
        <f>'Axis Bank'!B64/'ICICI Bank'!B64</f>
        <v>1.9135321100917431</v>
      </c>
      <c r="G66" s="26">
        <f>_xlfn.NORM.DIST(F66,'Pair Data'!$F$11,'Pair Data'!$F$14,TRUE)</f>
        <v>0.58448960928542493</v>
      </c>
    </row>
    <row r="67" spans="3:7" x14ac:dyDescent="0.3">
      <c r="C67" s="24">
        <v>42433</v>
      </c>
      <c r="D67" s="25">
        <f>'Axis Bank'!D66-'ICICI Bank'!D66</f>
        <v>-0.65000000000000568</v>
      </c>
      <c r="E67" s="25">
        <f>'Axis Bank'!B65-'ICICI Bank'!B65</f>
        <v>195.55</v>
      </c>
      <c r="F67" s="25">
        <f>'Axis Bank'!B65/'ICICI Bank'!B65</f>
        <v>1.8868480725623584</v>
      </c>
      <c r="G67" s="26">
        <f>_xlfn.NORM.DIST(F67,'Pair Data'!$F$11,'Pair Data'!$F$14,TRUE)</f>
        <v>0.53173648722937417</v>
      </c>
    </row>
    <row r="68" spans="3:7" x14ac:dyDescent="0.3">
      <c r="C68" s="24">
        <v>42437</v>
      </c>
      <c r="D68" s="25">
        <f>'Axis Bank'!D67-'ICICI Bank'!D67</f>
        <v>5.6000000000000227</v>
      </c>
      <c r="E68" s="25">
        <f>'Axis Bank'!B66-'ICICI Bank'!B66</f>
        <v>194.9</v>
      </c>
      <c r="F68" s="25">
        <f>'Axis Bank'!B66/'ICICI Bank'!B66</f>
        <v>1.898777957113212</v>
      </c>
      <c r="G68" s="26">
        <f>_xlfn.NORM.DIST(F68,'Pair Data'!$F$11,'Pair Data'!$F$14,TRUE)</f>
        <v>0.55544703902686132</v>
      </c>
    </row>
    <row r="69" spans="3:7" x14ac:dyDescent="0.3">
      <c r="C69" s="24">
        <v>42438</v>
      </c>
      <c r="D69" s="25">
        <f>'Axis Bank'!D68-'ICICI Bank'!D68</f>
        <v>-3.0000000000000284</v>
      </c>
      <c r="E69" s="25">
        <f>'Axis Bank'!B67-'ICICI Bank'!B67</f>
        <v>200.50000000000003</v>
      </c>
      <c r="F69" s="25">
        <f>'Axis Bank'!B67/'ICICI Bank'!B67</f>
        <v>1.92673908019413</v>
      </c>
      <c r="G69" s="26">
        <f>_xlfn.NORM.DIST(F69,'Pair Data'!$F$11,'Pair Data'!$F$14,TRUE)</f>
        <v>0.61010551810334812</v>
      </c>
    </row>
    <row r="70" spans="3:7" x14ac:dyDescent="0.3">
      <c r="C70" s="24">
        <v>42439</v>
      </c>
      <c r="D70" s="25">
        <f>'Axis Bank'!D69-'ICICI Bank'!D69</f>
        <v>1.4500000000000171</v>
      </c>
      <c r="E70" s="25">
        <f>'Axis Bank'!B68-'ICICI Bank'!B68</f>
        <v>197.5</v>
      </c>
      <c r="F70" s="25">
        <f>'Axis Bank'!B68/'ICICI Bank'!B68</f>
        <v>1.9164733178654292</v>
      </c>
      <c r="G70" s="26">
        <f>_xlfn.NORM.DIST(F70,'Pair Data'!$F$11,'Pair Data'!$F$14,TRUE)</f>
        <v>0.59022963181075649</v>
      </c>
    </row>
    <row r="71" spans="3:7" x14ac:dyDescent="0.3">
      <c r="C71" s="24">
        <v>42440</v>
      </c>
      <c r="D71" s="25">
        <f>'Axis Bank'!D70-'ICICI Bank'!D70</f>
        <v>-5.1500000000000341</v>
      </c>
      <c r="E71" s="25">
        <f>'Axis Bank'!B69-'ICICI Bank'!B69</f>
        <v>198.95000000000002</v>
      </c>
      <c r="F71" s="25">
        <f>'Axis Bank'!B69/'ICICI Bank'!B69</f>
        <v>1.9303249941547815</v>
      </c>
      <c r="G71" s="26">
        <f>_xlfn.NORM.DIST(F71,'Pair Data'!$F$11,'Pair Data'!$F$14,TRUE)</f>
        <v>0.616983885013341</v>
      </c>
    </row>
    <row r="72" spans="3:7" x14ac:dyDescent="0.3">
      <c r="C72" s="24">
        <v>42443</v>
      </c>
      <c r="D72" s="25">
        <f>'Axis Bank'!D71-'ICICI Bank'!D71</f>
        <v>3.7000000000000455</v>
      </c>
      <c r="E72" s="25">
        <f>'Axis Bank'!B70-'ICICI Bank'!B70</f>
        <v>193.79999999999998</v>
      </c>
      <c r="F72" s="25">
        <f>'Axis Bank'!B70/'ICICI Bank'!B70</f>
        <v>1.8743514549966163</v>
      </c>
      <c r="G72" s="26">
        <f>_xlfn.NORM.DIST(F72,'Pair Data'!$F$11,'Pair Data'!$F$14,TRUE)</f>
        <v>0.5067796561527188</v>
      </c>
    </row>
    <row r="73" spans="3:7" x14ac:dyDescent="0.3">
      <c r="C73" s="24">
        <v>42444</v>
      </c>
      <c r="D73" s="25">
        <f>'Axis Bank'!D72-'ICICI Bank'!D72</f>
        <v>0.69999999999998863</v>
      </c>
      <c r="E73" s="25">
        <f>'Axis Bank'!B71-'ICICI Bank'!B71</f>
        <v>197.50000000000003</v>
      </c>
      <c r="F73" s="25">
        <f>'Axis Bank'!B71/'ICICI Bank'!B71</f>
        <v>1.8922520894510957</v>
      </c>
      <c r="G73" s="26">
        <f>_xlfn.NORM.DIST(F73,'Pair Data'!$F$11,'Pair Data'!$F$14,TRUE)</f>
        <v>0.54249600618404381</v>
      </c>
    </row>
    <row r="74" spans="3:7" x14ac:dyDescent="0.3">
      <c r="C74" s="24">
        <v>42445</v>
      </c>
      <c r="D74" s="25">
        <f>'Axis Bank'!D73-'ICICI Bank'!D73</f>
        <v>2.1999999999999602</v>
      </c>
      <c r="E74" s="25">
        <f>'Axis Bank'!B72-'ICICI Bank'!B72</f>
        <v>198.20000000000002</v>
      </c>
      <c r="F74" s="25">
        <f>'Axis Bank'!B72/'ICICI Bank'!B72</f>
        <v>1.8754416961130742</v>
      </c>
      <c r="G74" s="26">
        <f>_xlfn.NORM.DIST(F74,'Pair Data'!$F$11,'Pair Data'!$F$14,TRUE)</f>
        <v>0.50895943385185194</v>
      </c>
    </row>
    <row r="75" spans="3:7" x14ac:dyDescent="0.3">
      <c r="C75" s="24">
        <v>42446</v>
      </c>
      <c r="D75" s="25">
        <f>'Axis Bank'!D74-'ICICI Bank'!D74</f>
        <v>5.5000000000000568</v>
      </c>
      <c r="E75" s="25">
        <f>'Axis Bank'!B73-'ICICI Bank'!B73</f>
        <v>200.39999999999998</v>
      </c>
      <c r="F75" s="25">
        <f>'Axis Bank'!B73/'ICICI Bank'!B73</f>
        <v>1.8799121844127331</v>
      </c>
      <c r="G75" s="26">
        <f>_xlfn.NORM.DIST(F75,'Pair Data'!$F$11,'Pair Data'!$F$14,TRUE)</f>
        <v>0.51789402106304072</v>
      </c>
    </row>
    <row r="76" spans="3:7" x14ac:dyDescent="0.3">
      <c r="C76" s="24">
        <v>42447</v>
      </c>
      <c r="D76" s="25">
        <f>'Axis Bank'!D75-'ICICI Bank'!D75</f>
        <v>3.7499999999999716</v>
      </c>
      <c r="E76" s="25">
        <f>'Axis Bank'!B74-'ICICI Bank'!B74</f>
        <v>205.90000000000003</v>
      </c>
      <c r="F76" s="25">
        <f>'Axis Bank'!B74/'ICICI Bank'!B74</f>
        <v>1.8944396177237186</v>
      </c>
      <c r="G76" s="26">
        <f>_xlfn.NORM.DIST(F76,'Pair Data'!$F$11,'Pair Data'!$F$14,TRUE)</f>
        <v>0.54684303251066424</v>
      </c>
    </row>
    <row r="77" spans="3:7" x14ac:dyDescent="0.3">
      <c r="C77" s="24">
        <v>42450</v>
      </c>
      <c r="D77" s="25">
        <f>'Axis Bank'!D76-'ICICI Bank'!D76</f>
        <v>-2</v>
      </c>
      <c r="E77" s="25">
        <f>'Axis Bank'!B75-'ICICI Bank'!B75</f>
        <v>209.65</v>
      </c>
      <c r="F77" s="25">
        <f>'Axis Bank'!B75/'ICICI Bank'!B75</f>
        <v>1.8926974664679583</v>
      </c>
      <c r="G77" s="26">
        <f>_xlfn.NORM.DIST(F77,'Pair Data'!$F$11,'Pair Data'!$F$14,TRUE)</f>
        <v>0.54338148279287535</v>
      </c>
    </row>
    <row r="78" spans="3:7" x14ac:dyDescent="0.3">
      <c r="C78" s="24">
        <v>42451</v>
      </c>
      <c r="D78" s="25">
        <f>'Axis Bank'!D77-'ICICI Bank'!D77</f>
        <v>-4.3499999999999943</v>
      </c>
      <c r="E78" s="25">
        <f>'Axis Bank'!B76-'ICICI Bank'!B76</f>
        <v>207.65</v>
      </c>
      <c r="F78" s="25">
        <f>'Axis Bank'!B76/'ICICI Bank'!B76</f>
        <v>1.8889126712328768</v>
      </c>
      <c r="G78" s="26">
        <f>_xlfn.NORM.DIST(F78,'Pair Data'!$F$11,'Pair Data'!$F$14,TRUE)</f>
        <v>0.53585031897390978</v>
      </c>
    </row>
    <row r="79" spans="3:7" x14ac:dyDescent="0.3">
      <c r="C79" s="24">
        <v>42452</v>
      </c>
      <c r="D79" s="25">
        <f>'Axis Bank'!D78-'ICICI Bank'!D78</f>
        <v>-5.8500000000000227</v>
      </c>
      <c r="E79" s="25">
        <f>'Axis Bank'!B77-'ICICI Bank'!B77</f>
        <v>203.3</v>
      </c>
      <c r="F79" s="25">
        <f>'Axis Bank'!B77/'ICICI Bank'!B77</f>
        <v>1.8680614859094791</v>
      </c>
      <c r="G79" s="26">
        <f>_xlfn.NORM.DIST(F79,'Pair Data'!$F$11,'Pair Data'!$F$14,TRUE)</f>
        <v>0.49420185021387486</v>
      </c>
    </row>
    <row r="80" spans="3:7" x14ac:dyDescent="0.3">
      <c r="C80" s="24">
        <v>42457</v>
      </c>
      <c r="D80" s="25">
        <f>'Axis Bank'!D79-'ICICI Bank'!D79</f>
        <v>8.5999999999999943</v>
      </c>
      <c r="E80" s="25">
        <f>'Axis Bank'!B78-'ICICI Bank'!B78</f>
        <v>197.45</v>
      </c>
      <c r="F80" s="25">
        <f>'Axis Bank'!B78/'ICICI Bank'!B78</f>
        <v>1.8758039476602351</v>
      </c>
      <c r="G80" s="26">
        <f>_xlfn.NORM.DIST(F80,'Pair Data'!$F$11,'Pair Data'!$F$14,TRUE)</f>
        <v>0.5096836468433501</v>
      </c>
    </row>
    <row r="81" spans="3:7" x14ac:dyDescent="0.3">
      <c r="C81" s="24">
        <v>42458</v>
      </c>
      <c r="D81" s="25">
        <f>'Axis Bank'!D80-'ICICI Bank'!D80</f>
        <v>0.70000000000001705</v>
      </c>
      <c r="E81" s="25">
        <f>'Axis Bank'!B79-'ICICI Bank'!B79</f>
        <v>206.04999999999998</v>
      </c>
      <c r="F81" s="25">
        <f>'Axis Bank'!B79/'ICICI Bank'!B79</f>
        <v>1.9223366159355415</v>
      </c>
      <c r="G81" s="26">
        <f>_xlfn.NORM.DIST(F81,'Pair Data'!$F$11,'Pair Data'!$F$14,TRUE)</f>
        <v>0.60161369941532428</v>
      </c>
    </row>
    <row r="82" spans="3:7" x14ac:dyDescent="0.3">
      <c r="C82" s="24">
        <v>42459</v>
      </c>
      <c r="D82" s="25">
        <f>'Axis Bank'!D81-'ICICI Bank'!D81</f>
        <v>0.74999999999997158</v>
      </c>
      <c r="E82" s="25">
        <f>'Axis Bank'!B80-'ICICI Bank'!B80</f>
        <v>206.75</v>
      </c>
      <c r="F82" s="25">
        <f>'Axis Bank'!B80/'ICICI Bank'!B80</f>
        <v>1.8705263157894736</v>
      </c>
      <c r="G82" s="26">
        <f>_xlfn.NORM.DIST(F82,'Pair Data'!$F$11,'Pair Data'!$F$14,TRUE)</f>
        <v>0.49913067885427048</v>
      </c>
    </row>
    <row r="83" spans="3:7" x14ac:dyDescent="0.3">
      <c r="C83" s="24">
        <v>42460</v>
      </c>
      <c r="D83" s="25">
        <f>'Axis Bank'!D82-'ICICI Bank'!D82</f>
        <v>4.0999999999999943</v>
      </c>
      <c r="E83" s="25">
        <f>'Axis Bank'!B81-'ICICI Bank'!B81</f>
        <v>207.49999999999997</v>
      </c>
      <c r="F83" s="25">
        <f>'Axis Bank'!B81/'ICICI Bank'!B81</f>
        <v>1.8768223114303824</v>
      </c>
      <c r="G83" s="26">
        <f>_xlfn.NORM.DIST(F83,'Pair Data'!$F$11,'Pair Data'!$F$14,TRUE)</f>
        <v>0.51171938011462403</v>
      </c>
    </row>
    <row r="84" spans="3:7" x14ac:dyDescent="0.3">
      <c r="C84" s="24">
        <v>42461</v>
      </c>
      <c r="D84" s="25">
        <f>'Axis Bank'!D83-'ICICI Bank'!D83</f>
        <v>-5.5999999999999659</v>
      </c>
      <c r="E84" s="25">
        <f>'Axis Bank'!B82-'ICICI Bank'!B82</f>
        <v>211.59999999999997</v>
      </c>
      <c r="F84" s="25">
        <f>'Axis Bank'!B82/'ICICI Bank'!B82</f>
        <v>1.8879563575325218</v>
      </c>
      <c r="G84" s="26">
        <f>_xlfn.NORM.DIST(F84,'Pair Data'!$F$11,'Pair Data'!$F$14,TRUE)</f>
        <v>0.53394525841673413</v>
      </c>
    </row>
    <row r="85" spans="3:7" x14ac:dyDescent="0.3">
      <c r="C85" s="24">
        <v>42464</v>
      </c>
      <c r="D85" s="25">
        <f>'Axis Bank'!D84-'ICICI Bank'!D84</f>
        <v>1.0000000000000284</v>
      </c>
      <c r="E85" s="25">
        <f>'Axis Bank'!B83-'ICICI Bank'!B83</f>
        <v>206</v>
      </c>
      <c r="F85" s="25">
        <f>'Axis Bank'!B83/'ICICI Bank'!B83</f>
        <v>1.8628272251308902</v>
      </c>
      <c r="G85" s="26">
        <f>_xlfn.NORM.DIST(F85,'Pair Data'!$F$11,'Pair Data'!$F$14,TRUE)</f>
        <v>0.48373896274067268</v>
      </c>
    </row>
    <row r="86" spans="3:7" x14ac:dyDescent="0.3">
      <c r="C86" s="24">
        <v>42465</v>
      </c>
      <c r="D86" s="25">
        <f>'Axis Bank'!D85-'ICICI Bank'!D85</f>
        <v>-4.9000000000000625</v>
      </c>
      <c r="E86" s="25">
        <f>'Axis Bank'!B84-'ICICI Bank'!B84</f>
        <v>207.00000000000003</v>
      </c>
      <c r="F86" s="25">
        <f>'Axis Bank'!B84/'ICICI Bank'!B84</f>
        <v>1.9175531914893618</v>
      </c>
      <c r="G86" s="26">
        <f>_xlfn.NORM.DIST(F86,'Pair Data'!$F$11,'Pair Data'!$F$14,TRUE)</f>
        <v>0.59233232427268678</v>
      </c>
    </row>
    <row r="87" spans="3:7" x14ac:dyDescent="0.3">
      <c r="C87" s="24">
        <v>42466</v>
      </c>
      <c r="D87" s="25">
        <f>'Axis Bank'!D86-'ICICI Bank'!D86</f>
        <v>4.25</v>
      </c>
      <c r="E87" s="25">
        <f>'Axis Bank'!B85-'ICICI Bank'!B85</f>
        <v>202.09999999999997</v>
      </c>
      <c r="F87" s="25">
        <f>'Axis Bank'!B85/'ICICI Bank'!B85</f>
        <v>1.9081105369579867</v>
      </c>
      <c r="G87" s="26">
        <f>_xlfn.NORM.DIST(F87,'Pair Data'!$F$11,'Pair Data'!$F$14,TRUE)</f>
        <v>0.57386242345090221</v>
      </c>
    </row>
    <row r="88" spans="3:7" x14ac:dyDescent="0.3">
      <c r="C88" s="24">
        <v>42467</v>
      </c>
      <c r="D88" s="25">
        <f>'Axis Bank'!D87-'ICICI Bank'!D87</f>
        <v>-5.9999999999999432</v>
      </c>
      <c r="E88" s="25">
        <f>'Axis Bank'!B86-'ICICI Bank'!B86</f>
        <v>206.34999999999997</v>
      </c>
      <c r="F88" s="25">
        <f>'Axis Bank'!B86/'ICICI Bank'!B86</f>
        <v>1.9366772582841578</v>
      </c>
      <c r="G88" s="26">
        <f>_xlfn.NORM.DIST(F88,'Pair Data'!$F$11,'Pair Data'!$F$14,TRUE)</f>
        <v>0.62907722867173776</v>
      </c>
    </row>
    <row r="89" spans="3:7" x14ac:dyDescent="0.3">
      <c r="C89" s="24">
        <v>42468</v>
      </c>
      <c r="D89" s="25">
        <f>'Axis Bank'!D88-'ICICI Bank'!D88</f>
        <v>4.75</v>
      </c>
      <c r="E89" s="25">
        <f>'Axis Bank'!B87-'ICICI Bank'!B87</f>
        <v>200.35000000000002</v>
      </c>
      <c r="F89" s="25">
        <f>'Axis Bank'!B87/'ICICI Bank'!B87</f>
        <v>1.9055367231638418</v>
      </c>
      <c r="G89" s="26">
        <f>_xlfn.NORM.DIST(F89,'Pair Data'!$F$11,'Pair Data'!$F$14,TRUE)</f>
        <v>0.56879798085106426</v>
      </c>
    </row>
    <row r="90" spans="3:7" x14ac:dyDescent="0.3">
      <c r="C90" s="24">
        <v>42471</v>
      </c>
      <c r="D90" s="25">
        <f>'Axis Bank'!D89-'ICICI Bank'!D89</f>
        <v>0.19999999999998863</v>
      </c>
      <c r="E90" s="25">
        <f>'Axis Bank'!B88-'ICICI Bank'!B88</f>
        <v>205.10000000000002</v>
      </c>
      <c r="F90" s="25">
        <f>'Axis Bank'!B88/'ICICI Bank'!B88</f>
        <v>1.9127725856697821</v>
      </c>
      <c r="G90" s="26">
        <f>_xlfn.NORM.DIST(F90,'Pair Data'!$F$11,'Pair Data'!$F$14,TRUE)</f>
        <v>0.58300434507070364</v>
      </c>
    </row>
    <row r="91" spans="3:7" x14ac:dyDescent="0.3">
      <c r="C91" s="24">
        <v>42472</v>
      </c>
      <c r="D91" s="25">
        <f>'Axis Bank'!D90-'ICICI Bank'!D90</f>
        <v>-5.4500000000000171</v>
      </c>
      <c r="E91" s="25">
        <f>'Axis Bank'!B89-'ICICI Bank'!B89</f>
        <v>205.3</v>
      </c>
      <c r="F91" s="25">
        <f>'Axis Bank'!B89/'ICICI Bank'!B89</f>
        <v>1.8974863387978143</v>
      </c>
      <c r="G91" s="26">
        <f>_xlfn.NORM.DIST(F91,'Pair Data'!$F$11,'Pair Data'!$F$14,TRUE)</f>
        <v>0.55288798142223849</v>
      </c>
    </row>
    <row r="92" spans="3:7" x14ac:dyDescent="0.3">
      <c r="C92" s="24">
        <v>42473</v>
      </c>
      <c r="D92" s="25">
        <f>'Axis Bank'!D91-'ICICI Bank'!D91</f>
        <v>8.25</v>
      </c>
      <c r="E92" s="25">
        <f>'Axis Bank'!B90-'ICICI Bank'!B90</f>
        <v>199.85</v>
      </c>
      <c r="F92" s="25">
        <f>'Axis Bank'!B90/'ICICI Bank'!B90</f>
        <v>1.8304591730729274</v>
      </c>
      <c r="G92" s="26">
        <f>_xlfn.NORM.DIST(F92,'Pair Data'!$F$11,'Pair Data'!$F$14,TRUE)</f>
        <v>0.41955956046851772</v>
      </c>
    </row>
    <row r="93" spans="3:7" x14ac:dyDescent="0.3">
      <c r="C93" s="24">
        <v>42478</v>
      </c>
      <c r="D93" s="25">
        <f>'Axis Bank'!D92-'ICICI Bank'!D92</f>
        <v>12.950000000000017</v>
      </c>
      <c r="E93" s="25">
        <f>'Axis Bank'!B91-'ICICI Bank'!B91</f>
        <v>208.1</v>
      </c>
      <c r="F93" s="25">
        <f>'Axis Bank'!B91/'ICICI Bank'!B91</f>
        <v>1.877503689647902</v>
      </c>
      <c r="G93" s="26">
        <f>_xlfn.NORM.DIST(F93,'Pair Data'!$F$11,'Pair Data'!$F$14,TRUE)</f>
        <v>0.51308130408717201</v>
      </c>
    </row>
    <row r="94" spans="3:7" x14ac:dyDescent="0.3">
      <c r="C94" s="24">
        <v>42480</v>
      </c>
      <c r="D94" s="25">
        <f>'Axis Bank'!D93-'ICICI Bank'!D93</f>
        <v>-6.1500000000000341</v>
      </c>
      <c r="E94" s="25">
        <f>'Axis Bank'!B92-'ICICI Bank'!B92</f>
        <v>221.05</v>
      </c>
      <c r="F94" s="25">
        <f>'Axis Bank'!B92/'ICICI Bank'!B92</f>
        <v>1.9285864314219703</v>
      </c>
      <c r="G94" s="26">
        <f>_xlfn.NORM.DIST(F94,'Pair Data'!$F$11,'Pair Data'!$F$14,TRUE)</f>
        <v>0.6136534956642683</v>
      </c>
    </row>
    <row r="95" spans="3:7" x14ac:dyDescent="0.3">
      <c r="C95" s="24">
        <v>42481</v>
      </c>
      <c r="D95" s="25">
        <f>'Axis Bank'!D94-'ICICI Bank'!D94</f>
        <v>8.9500000000000455</v>
      </c>
      <c r="E95" s="25">
        <f>'Axis Bank'!B93-'ICICI Bank'!B93</f>
        <v>214.89999999999998</v>
      </c>
      <c r="F95" s="25">
        <f>'Axis Bank'!B93/'ICICI Bank'!B93</f>
        <v>1.8492392807745504</v>
      </c>
      <c r="G95" s="26">
        <f>_xlfn.NORM.DIST(F95,'Pair Data'!$F$11,'Pair Data'!$F$14,TRUE)</f>
        <v>0.45664770607200222</v>
      </c>
    </row>
    <row r="96" spans="3:7" x14ac:dyDescent="0.3">
      <c r="C96" s="24">
        <v>42482</v>
      </c>
      <c r="D96" s="25">
        <f>'Axis Bank'!D95-'ICICI Bank'!D95</f>
        <v>-6.9000000000000341</v>
      </c>
      <c r="E96" s="25">
        <f>'Axis Bank'!B94-'ICICI Bank'!B94</f>
        <v>223.85000000000002</v>
      </c>
      <c r="F96" s="25">
        <f>'Axis Bank'!B94/'ICICI Bank'!B94</f>
        <v>1.888293650793651</v>
      </c>
      <c r="G96" s="26">
        <f>_xlfn.NORM.DIST(F96,'Pair Data'!$F$11,'Pair Data'!$F$14,TRUE)</f>
        <v>0.53461726716461966</v>
      </c>
    </row>
    <row r="97" spans="3:7" x14ac:dyDescent="0.3">
      <c r="C97" s="24">
        <v>42485</v>
      </c>
      <c r="D97" s="25">
        <f>'Axis Bank'!D96-'ICICI Bank'!D96</f>
        <v>9.1999999999999886</v>
      </c>
      <c r="E97" s="25">
        <f>'Axis Bank'!B95-'ICICI Bank'!B95</f>
        <v>216.95</v>
      </c>
      <c r="F97" s="25">
        <f>'Axis Bank'!B95/'ICICI Bank'!B95</f>
        <v>1.8576793832773275</v>
      </c>
      <c r="G97" s="26">
        <f>_xlfn.NORM.DIST(F97,'Pair Data'!$F$11,'Pair Data'!$F$14,TRUE)</f>
        <v>0.47345969200341265</v>
      </c>
    </row>
    <row r="98" spans="3:7" x14ac:dyDescent="0.3">
      <c r="C98" s="24">
        <v>42486</v>
      </c>
      <c r="D98" s="25">
        <f>'Axis Bank'!D97-'ICICI Bank'!D97</f>
        <v>-5.2499999999999716</v>
      </c>
      <c r="E98" s="25">
        <f>'Axis Bank'!B96-'ICICI Bank'!B96</f>
        <v>226.14999999999998</v>
      </c>
      <c r="F98" s="25">
        <f>'Axis Bank'!B96/'ICICI Bank'!B96</f>
        <v>1.8901790986026372</v>
      </c>
      <c r="G98" s="26">
        <f>_xlfn.NORM.DIST(F98,'Pair Data'!$F$11,'Pair Data'!$F$14,TRUE)</f>
        <v>0.53837188146732906</v>
      </c>
    </row>
    <row r="99" spans="3:7" x14ac:dyDescent="0.3">
      <c r="C99" s="24">
        <v>42487</v>
      </c>
      <c r="D99" s="25">
        <f>'Axis Bank'!D98-'ICICI Bank'!D98</f>
        <v>7.0500000000000114</v>
      </c>
      <c r="E99" s="25">
        <f>'Axis Bank'!B97-'ICICI Bank'!B97</f>
        <v>220.9</v>
      </c>
      <c r="F99" s="25">
        <f>'Axis Bank'!B97/'ICICI Bank'!B97</f>
        <v>1.9031071136549469</v>
      </c>
      <c r="G99" s="26">
        <f>_xlfn.NORM.DIST(F99,'Pair Data'!$F$11,'Pair Data'!$F$14,TRUE)</f>
        <v>0.56400687033993502</v>
      </c>
    </row>
    <row r="100" spans="3:7" x14ac:dyDescent="0.3">
      <c r="C100" s="24">
        <v>42488</v>
      </c>
      <c r="D100" s="25">
        <f>'Axis Bank'!D99-'ICICI Bank'!D99</f>
        <v>7.4999999999999716</v>
      </c>
      <c r="E100" s="25">
        <f>'Axis Bank'!B98-'ICICI Bank'!B98</f>
        <v>227.95000000000002</v>
      </c>
      <c r="F100" s="25">
        <f>'Axis Bank'!B98/'ICICI Bank'!B98</f>
        <v>1.9493960849645982</v>
      </c>
      <c r="G100" s="26">
        <f>_xlfn.NORM.DIST(F100,'Pair Data'!$F$11,'Pair Data'!$F$14,TRUE)</f>
        <v>0.65290118219440929</v>
      </c>
    </row>
    <row r="101" spans="3:7" x14ac:dyDescent="0.3">
      <c r="C101" s="24">
        <v>42489</v>
      </c>
      <c r="D101" s="25">
        <f>'Axis Bank'!D100-'ICICI Bank'!D100</f>
        <v>9.6000000000000227</v>
      </c>
      <c r="E101" s="25">
        <f>'Axis Bank'!B99-'ICICI Bank'!B99</f>
        <v>235.45</v>
      </c>
      <c r="F101" s="25">
        <f>'Axis Bank'!B99/'ICICI Bank'!B99</f>
        <v>1.9936695505380881</v>
      </c>
      <c r="G101" s="26">
        <f>_xlfn.NORM.DIST(F101,'Pair Data'!$F$11,'Pair Data'!$F$14,TRUE)</f>
        <v>0.73075267335882932</v>
      </c>
    </row>
    <row r="102" spans="3:7" x14ac:dyDescent="0.3">
      <c r="C102" s="24">
        <v>42492</v>
      </c>
      <c r="D102" s="25">
        <f>'Axis Bank'!D101-'ICICI Bank'!D101</f>
        <v>4.4000000000000057</v>
      </c>
      <c r="E102" s="25">
        <f>'Axis Bank'!B100-'ICICI Bank'!B100</f>
        <v>245.05</v>
      </c>
      <c r="F102" s="25">
        <f>'Axis Bank'!B100/'ICICI Bank'!B100</f>
        <v>2.0807056229327454</v>
      </c>
      <c r="G102" s="26">
        <f>_xlfn.NORM.DIST(F102,'Pair Data'!$F$11,'Pair Data'!$F$14,TRUE)</f>
        <v>0.85345555500960057</v>
      </c>
    </row>
    <row r="103" spans="3:7" x14ac:dyDescent="0.3">
      <c r="C103" s="24">
        <v>42493</v>
      </c>
      <c r="D103" s="25">
        <f>'Axis Bank'!D102-'ICICI Bank'!D102</f>
        <v>-1.4500000000000171</v>
      </c>
      <c r="E103" s="25">
        <f>'Axis Bank'!B101-'ICICI Bank'!B101</f>
        <v>249.45000000000002</v>
      </c>
      <c r="F103" s="25">
        <f>'Axis Bank'!B101/'ICICI Bank'!B101</f>
        <v>2.1282225237449119</v>
      </c>
      <c r="G103" s="26">
        <f>_xlfn.NORM.DIST(F103,'Pair Data'!$F$11,'Pair Data'!$F$14,TRUE)</f>
        <v>0.9013971604474843</v>
      </c>
    </row>
    <row r="104" spans="3:7" x14ac:dyDescent="0.3">
      <c r="C104" s="24">
        <v>42494</v>
      </c>
      <c r="D104" s="25">
        <f>'Axis Bank'!D103-'ICICI Bank'!D103</f>
        <v>-1.5999999999999943</v>
      </c>
      <c r="E104" s="25">
        <f>'Axis Bank'!B102-'ICICI Bank'!B102</f>
        <v>248</v>
      </c>
      <c r="F104" s="25">
        <f>'Axis Bank'!B102/'ICICI Bank'!B102</f>
        <v>2.1564467241781302</v>
      </c>
      <c r="G104" s="26">
        <f>_xlfn.NORM.DIST(F104,'Pair Data'!$F$11,'Pair Data'!$F$14,TRUE)</f>
        <v>0.92378930410534543</v>
      </c>
    </row>
    <row r="105" spans="3:7" x14ac:dyDescent="0.3">
      <c r="C105" s="24">
        <v>42495</v>
      </c>
      <c r="D105" s="25">
        <f>'Axis Bank'!D104-'ICICI Bank'!D104</f>
        <v>-3.5500000000000114</v>
      </c>
      <c r="E105" s="25">
        <f>'Axis Bank'!B103-'ICICI Bank'!B103</f>
        <v>246.4</v>
      </c>
      <c r="F105" s="25">
        <f>'Axis Bank'!B103/'ICICI Bank'!B103</f>
        <v>2.1479152108082924</v>
      </c>
      <c r="G105" s="26">
        <f>_xlfn.NORM.DIST(F105,'Pair Data'!$F$11,'Pair Data'!$F$14,TRUE)</f>
        <v>0.91747190349462993</v>
      </c>
    </row>
    <row r="106" spans="3:7" x14ac:dyDescent="0.3">
      <c r="C106" s="24">
        <v>42496</v>
      </c>
      <c r="D106" s="25">
        <f>'Axis Bank'!D105-'ICICI Bank'!D105</f>
        <v>8.9500000000000171</v>
      </c>
      <c r="E106" s="25">
        <f>'Axis Bank'!B104-'ICICI Bank'!B104</f>
        <v>242.85</v>
      </c>
      <c r="F106" s="25">
        <f>'Axis Bank'!B104/'ICICI Bank'!B104</f>
        <v>2.1109332113449222</v>
      </c>
      <c r="G106" s="26">
        <f>_xlfn.NORM.DIST(F106,'Pair Data'!$F$11,'Pair Data'!$F$14,TRUE)</f>
        <v>0.88549034620654687</v>
      </c>
    </row>
    <row r="107" spans="3:7" x14ac:dyDescent="0.3">
      <c r="C107" s="24">
        <v>42499</v>
      </c>
      <c r="D107" s="25">
        <f>'Axis Bank'!D106-'ICICI Bank'!D106</f>
        <v>10.649999999999977</v>
      </c>
      <c r="E107" s="25">
        <f>'Axis Bank'!B105-'ICICI Bank'!B105</f>
        <v>251.8</v>
      </c>
      <c r="F107" s="25">
        <f>'Axis Bank'!B105/'ICICI Bank'!B105</f>
        <v>2.1176209498446514</v>
      </c>
      <c r="G107" s="26">
        <f>_xlfn.NORM.DIST(F107,'Pair Data'!$F$11,'Pair Data'!$F$14,TRUE)</f>
        <v>0.8918472715516268</v>
      </c>
    </row>
    <row r="108" spans="3:7" x14ac:dyDescent="0.3">
      <c r="C108" s="24">
        <v>42500</v>
      </c>
      <c r="D108" s="25">
        <f>'Axis Bank'!D107-'ICICI Bank'!D107</f>
        <v>11.800000000000011</v>
      </c>
      <c r="E108" s="25">
        <f>'Axis Bank'!B106-'ICICI Bank'!B106</f>
        <v>262.45</v>
      </c>
      <c r="F108" s="25">
        <f>'Axis Bank'!B106/'ICICI Bank'!B106</f>
        <v>2.1638580931263856</v>
      </c>
      <c r="G108" s="26">
        <f>_xlfn.NORM.DIST(F108,'Pair Data'!$F$11,'Pair Data'!$F$14,TRUE)</f>
        <v>0.92897248846684288</v>
      </c>
    </row>
    <row r="109" spans="3:7" x14ac:dyDescent="0.3">
      <c r="C109" s="24">
        <v>42501</v>
      </c>
      <c r="D109" s="25">
        <f>'Axis Bank'!D108-'ICICI Bank'!D108</f>
        <v>-13.5</v>
      </c>
      <c r="E109" s="25">
        <f>'Axis Bank'!B107-'ICICI Bank'!B107</f>
        <v>274.25</v>
      </c>
      <c r="F109" s="25">
        <f>'Axis Bank'!B107/'ICICI Bank'!B107</f>
        <v>2.2246037061844164</v>
      </c>
      <c r="G109" s="26">
        <f>_xlfn.NORM.DIST(F109,'Pair Data'!$F$11,'Pair Data'!$F$14,TRUE)</f>
        <v>0.9618587715366258</v>
      </c>
    </row>
    <row r="110" spans="3:7" x14ac:dyDescent="0.3">
      <c r="C110" s="24">
        <v>42502</v>
      </c>
      <c r="D110" s="25">
        <f>'Axis Bank'!D109-'ICICI Bank'!D109</f>
        <v>3.3999999999999773</v>
      </c>
      <c r="E110" s="25">
        <f>'Axis Bank'!B108-'ICICI Bank'!B108</f>
        <v>260.75</v>
      </c>
      <c r="F110" s="25">
        <f>'Axis Bank'!B108/'ICICI Bank'!B108</f>
        <v>2.1248921484037964</v>
      </c>
      <c r="G110" s="26">
        <f>_xlfn.NORM.DIST(F110,'Pair Data'!$F$11,'Pair Data'!$F$14,TRUE)</f>
        <v>0.8984660920087254</v>
      </c>
    </row>
    <row r="111" spans="3:7" x14ac:dyDescent="0.3">
      <c r="C111" s="24">
        <v>42503</v>
      </c>
      <c r="D111" s="25">
        <f>'Axis Bank'!D110-'ICICI Bank'!D110</f>
        <v>-1.4499999999999886</v>
      </c>
      <c r="E111" s="25">
        <f>'Axis Bank'!B109-'ICICI Bank'!B109</f>
        <v>264.14999999999998</v>
      </c>
      <c r="F111" s="25">
        <f>'Axis Bank'!B109/'ICICI Bank'!B109</f>
        <v>2.1662251655629139</v>
      </c>
      <c r="G111" s="26">
        <f>_xlfn.NORM.DIST(F111,'Pair Data'!$F$11,'Pair Data'!$F$14,TRUE)</f>
        <v>0.930569565276955</v>
      </c>
    </row>
    <row r="112" spans="3:7" x14ac:dyDescent="0.3">
      <c r="C112" s="24">
        <v>42506</v>
      </c>
      <c r="D112" s="25">
        <f>'Axis Bank'!D111-'ICICI Bank'!D111</f>
        <v>14.700000000000045</v>
      </c>
      <c r="E112" s="25">
        <f>'Axis Bank'!B110-'ICICI Bank'!B110</f>
        <v>262.7</v>
      </c>
      <c r="F112" s="25">
        <f>'Axis Bank'!B110/'ICICI Bank'!B110</f>
        <v>2.1740782122905027</v>
      </c>
      <c r="G112" s="26">
        <f>_xlfn.NORM.DIST(F112,'Pair Data'!$F$11,'Pair Data'!$F$14,TRUE)</f>
        <v>0.93567042558703317</v>
      </c>
    </row>
    <row r="113" spans="3:7" x14ac:dyDescent="0.3">
      <c r="C113" s="24">
        <v>42507</v>
      </c>
      <c r="D113" s="25">
        <f>'Axis Bank'!D112-'ICICI Bank'!D112</f>
        <v>-2.75</v>
      </c>
      <c r="E113" s="25">
        <f>'Axis Bank'!B111-'ICICI Bank'!B111</f>
        <v>277.40000000000003</v>
      </c>
      <c r="F113" s="25">
        <f>'Axis Bank'!B111/'ICICI Bank'!B111</f>
        <v>2.2277052445231247</v>
      </c>
      <c r="G113" s="26">
        <f>_xlfn.NORM.DIST(F113,'Pair Data'!$F$11,'Pair Data'!$F$14,TRUE)</f>
        <v>0.96312994488766535</v>
      </c>
    </row>
    <row r="114" spans="3:7" x14ac:dyDescent="0.3">
      <c r="C114" s="24">
        <v>42508</v>
      </c>
      <c r="D114" s="25">
        <f>'Axis Bank'!D113-'ICICI Bank'!D113</f>
        <v>-9.7000000000000455</v>
      </c>
      <c r="E114" s="25">
        <f>'Axis Bank'!B112-'ICICI Bank'!B112</f>
        <v>274.65000000000003</v>
      </c>
      <c r="F114" s="25">
        <f>'Axis Bank'!B112/'ICICI Bank'!B112</f>
        <v>2.2128505188783398</v>
      </c>
      <c r="G114" s="26">
        <f>_xlfn.NORM.DIST(F114,'Pair Data'!$F$11,'Pair Data'!$F$14,TRUE)</f>
        <v>0.95671372947438338</v>
      </c>
    </row>
    <row r="115" spans="3:7" x14ac:dyDescent="0.3">
      <c r="C115" s="24">
        <v>42509</v>
      </c>
      <c r="D115" s="25">
        <f>'Axis Bank'!D114-'ICICI Bank'!D114</f>
        <v>5.5500000000000398</v>
      </c>
      <c r="E115" s="25">
        <f>'Axis Bank'!B113-'ICICI Bank'!B113</f>
        <v>264.95</v>
      </c>
      <c r="F115" s="25">
        <f>'Axis Bank'!B113/'ICICI Bank'!B113</f>
        <v>2.1746841055198405</v>
      </c>
      <c r="G115" s="26">
        <f>_xlfn.NORM.DIST(F115,'Pair Data'!$F$11,'Pair Data'!$F$14,TRUE)</f>
        <v>0.93605154442011795</v>
      </c>
    </row>
    <row r="116" spans="3:7" x14ac:dyDescent="0.3">
      <c r="C116" s="24">
        <v>42510</v>
      </c>
      <c r="D116" s="25">
        <f>'Axis Bank'!D115-'ICICI Bank'!D115</f>
        <v>-5.1000000000000227</v>
      </c>
      <c r="E116" s="25">
        <f>'Axis Bank'!B114-'ICICI Bank'!B114</f>
        <v>270.5</v>
      </c>
      <c r="F116" s="25">
        <f>'Axis Bank'!B114/'ICICI Bank'!B114</f>
        <v>2.2289868241708315</v>
      </c>
      <c r="G116" s="26">
        <f>_xlfn.NORM.DIST(F116,'Pair Data'!$F$11,'Pair Data'!$F$14,TRUE)</f>
        <v>0.9636449894441077</v>
      </c>
    </row>
    <row r="117" spans="3:7" x14ac:dyDescent="0.3">
      <c r="C117" s="24">
        <v>42513</v>
      </c>
      <c r="D117" s="25">
        <f>'Axis Bank'!D116-'ICICI Bank'!D116</f>
        <v>-1.0000000000000284</v>
      </c>
      <c r="E117" s="25">
        <f>'Axis Bank'!B115-'ICICI Bank'!B115</f>
        <v>265.39999999999998</v>
      </c>
      <c r="F117" s="25">
        <f>'Axis Bank'!B115/'ICICI Bank'!B115</f>
        <v>2.200361827227499</v>
      </c>
      <c r="G117" s="26">
        <f>_xlfn.NORM.DIST(F117,'Pair Data'!$F$11,'Pair Data'!$F$14,TRUE)</f>
        <v>0.95064709005048553</v>
      </c>
    </row>
    <row r="118" spans="3:7" x14ac:dyDescent="0.3">
      <c r="C118" s="24">
        <v>42514</v>
      </c>
      <c r="D118" s="25">
        <f>'Axis Bank'!D117-'ICICI Bank'!D117</f>
        <v>2.75</v>
      </c>
      <c r="E118" s="25">
        <f>'Axis Bank'!B116-'ICICI Bank'!B116</f>
        <v>264.39999999999998</v>
      </c>
      <c r="F118" s="25">
        <f>'Axis Bank'!B116/'ICICI Bank'!B116</f>
        <v>2.1774660431975059</v>
      </c>
      <c r="G118" s="26">
        <f>_xlfn.NORM.DIST(F118,'Pair Data'!$F$11,'Pair Data'!$F$14,TRUE)</f>
        <v>0.93777894080454927</v>
      </c>
    </row>
    <row r="119" spans="3:7" x14ac:dyDescent="0.3">
      <c r="C119" s="24">
        <v>42515</v>
      </c>
      <c r="D119" s="25">
        <f>'Axis Bank'!D118-'ICICI Bank'!D118</f>
        <v>10.700000000000017</v>
      </c>
      <c r="E119" s="25">
        <f>'Axis Bank'!B117-'ICICI Bank'!B117</f>
        <v>267.14999999999998</v>
      </c>
      <c r="F119" s="25">
        <f>'Axis Bank'!B117/'ICICI Bank'!B117</f>
        <v>2.1368085106382977</v>
      </c>
      <c r="G119" s="26">
        <f>_xlfn.NORM.DIST(F119,'Pair Data'!$F$11,'Pair Data'!$F$14,TRUE)</f>
        <v>0.90866712085937185</v>
      </c>
    </row>
    <row r="120" spans="3:7" x14ac:dyDescent="0.3">
      <c r="C120" s="24">
        <v>42516</v>
      </c>
      <c r="D120" s="25">
        <f>'Axis Bank'!D119-'ICICI Bank'!D119</f>
        <v>-8.6000000000000227</v>
      </c>
      <c r="E120" s="25">
        <f>'Axis Bank'!B118-'ICICI Bank'!B118</f>
        <v>277.85000000000002</v>
      </c>
      <c r="F120" s="25">
        <f>'Axis Bank'!B118/'ICICI Bank'!B118</f>
        <v>2.1521874352063031</v>
      </c>
      <c r="G120" s="26">
        <f>_xlfn.NORM.DIST(F120,'Pair Data'!$F$11,'Pair Data'!$F$14,TRUE)</f>
        <v>0.92068299181860935</v>
      </c>
    </row>
    <row r="121" spans="3:7" x14ac:dyDescent="0.3">
      <c r="C121" s="24">
        <v>42517</v>
      </c>
      <c r="D121" s="25">
        <f>'Axis Bank'!D120-'ICICI Bank'!D120</f>
        <v>-4.9999999999926104E-2</v>
      </c>
      <c r="E121" s="25">
        <f>'Axis Bank'!B119-'ICICI Bank'!B119</f>
        <v>269.25</v>
      </c>
      <c r="F121" s="25">
        <f>'Axis Bank'!B119/'ICICI Bank'!B119</f>
        <v>2.1073411474398518</v>
      </c>
      <c r="G121" s="26">
        <f>_xlfn.NORM.DIST(F121,'Pair Data'!$F$11,'Pair Data'!$F$14,TRUE)</f>
        <v>0.88196819998823606</v>
      </c>
    </row>
    <row r="122" spans="3:7" x14ac:dyDescent="0.3">
      <c r="C122" s="24">
        <v>42520</v>
      </c>
      <c r="D122" s="25">
        <f>'Axis Bank'!D121-'ICICI Bank'!D121</f>
        <v>1.3499999999999943</v>
      </c>
      <c r="E122" s="25">
        <f>'Axis Bank'!B120-'ICICI Bank'!B120</f>
        <v>269.20000000000005</v>
      </c>
      <c r="F122" s="25">
        <f>'Axis Bank'!B120/'ICICI Bank'!B120</f>
        <v>2.1010224948875256</v>
      </c>
      <c r="G122" s="26">
        <f>_xlfn.NORM.DIST(F122,'Pair Data'!$F$11,'Pair Data'!$F$14,TRUE)</f>
        <v>0.87558795838147085</v>
      </c>
    </row>
    <row r="123" spans="3:7" x14ac:dyDescent="0.3">
      <c r="C123" s="24">
        <v>42521</v>
      </c>
      <c r="D123" s="25">
        <f>'Axis Bank'!D122-'ICICI Bank'!D122</f>
        <v>1.3499999999999375</v>
      </c>
      <c r="E123" s="25">
        <f>'Axis Bank'!B121-'ICICI Bank'!B121</f>
        <v>270.55000000000007</v>
      </c>
      <c r="F123" s="25">
        <f>'Axis Bank'!B121/'ICICI Bank'!B121</f>
        <v>2.1058655221745353</v>
      </c>
      <c r="G123" s="26">
        <f>_xlfn.NORM.DIST(F123,'Pair Data'!$F$11,'Pair Data'!$F$14,TRUE)</f>
        <v>0.88049931490224076</v>
      </c>
    </row>
    <row r="124" spans="3:7" x14ac:dyDescent="0.3">
      <c r="C124" s="24">
        <v>42522</v>
      </c>
      <c r="D124" s="25">
        <f>'Axis Bank'!D123-'ICICI Bank'!D123</f>
        <v>11.100000000000051</v>
      </c>
      <c r="E124" s="25">
        <f>'Axis Bank'!B122-'ICICI Bank'!B122</f>
        <v>271.89999999999998</v>
      </c>
      <c r="F124" s="25">
        <f>'Axis Bank'!B122/'ICICI Bank'!B122</f>
        <v>2.1326806915225993</v>
      </c>
      <c r="G124" s="26">
        <f>_xlfn.NORM.DIST(F124,'Pair Data'!$F$11,'Pair Data'!$F$14,TRUE)</f>
        <v>0.90522318580920103</v>
      </c>
    </row>
    <row r="125" spans="3:7" x14ac:dyDescent="0.3">
      <c r="C125" s="24">
        <v>42523</v>
      </c>
      <c r="D125" s="25">
        <f>'Axis Bank'!D124-'ICICI Bank'!D124</f>
        <v>15.899999999999949</v>
      </c>
      <c r="E125" s="25">
        <f>'Axis Bank'!B123-'ICICI Bank'!B123</f>
        <v>283</v>
      </c>
      <c r="F125" s="25">
        <f>'Axis Bank'!B123/'ICICI Bank'!B123</f>
        <v>2.1725709550445411</v>
      </c>
      <c r="G125" s="26">
        <f>_xlfn.NORM.DIST(F125,'Pair Data'!$F$11,'Pair Data'!$F$14,TRUE)</f>
        <v>0.93471467399194574</v>
      </c>
    </row>
    <row r="126" spans="3:7" x14ac:dyDescent="0.3">
      <c r="C126" s="24">
        <v>42524</v>
      </c>
      <c r="D126" s="25">
        <f>'Axis Bank'!D125-'ICICI Bank'!D125</f>
        <v>-9.5499999999999545</v>
      </c>
      <c r="E126" s="25">
        <f>'Axis Bank'!B124-'ICICI Bank'!B124</f>
        <v>298.89999999999998</v>
      </c>
      <c r="F126" s="25">
        <f>'Axis Bank'!B124/'ICICI Bank'!B124</f>
        <v>2.22625641025641</v>
      </c>
      <c r="G126" s="26">
        <f>_xlfn.NORM.DIST(F126,'Pair Data'!$F$11,'Pair Data'!$F$14,TRUE)</f>
        <v>0.96254051479889569</v>
      </c>
    </row>
    <row r="127" spans="3:7" x14ac:dyDescent="0.3">
      <c r="C127" s="24">
        <v>42527</v>
      </c>
      <c r="D127" s="25">
        <f>'Axis Bank'!D126-'ICICI Bank'!D126</f>
        <v>-9.0500000000000398</v>
      </c>
      <c r="E127" s="25">
        <f>'Axis Bank'!B125-'ICICI Bank'!B125</f>
        <v>289.35000000000002</v>
      </c>
      <c r="F127" s="25">
        <f>'Axis Bank'!B125/'ICICI Bank'!B125</f>
        <v>2.1882956878850104</v>
      </c>
      <c r="G127" s="26">
        <f>_xlfn.NORM.DIST(F127,'Pair Data'!$F$11,'Pair Data'!$F$14,TRUE)</f>
        <v>0.9441589115956085</v>
      </c>
    </row>
    <row r="128" spans="3:7" x14ac:dyDescent="0.3">
      <c r="C128" s="24">
        <v>42528</v>
      </c>
      <c r="D128" s="25">
        <f>'Axis Bank'!D127-'ICICI Bank'!D127</f>
        <v>1.0500000000000398</v>
      </c>
      <c r="E128" s="25">
        <f>'Axis Bank'!B126-'ICICI Bank'!B126</f>
        <v>280.29999999999995</v>
      </c>
      <c r="F128" s="25">
        <f>'Axis Bank'!B126/'ICICI Bank'!B126</f>
        <v>2.1031090121999214</v>
      </c>
      <c r="G128" s="26">
        <f>_xlfn.NORM.DIST(F128,'Pair Data'!$F$11,'Pair Data'!$F$14,TRUE)</f>
        <v>0.87772095191339627</v>
      </c>
    </row>
    <row r="129" spans="3:7" x14ac:dyDescent="0.3">
      <c r="C129" s="24">
        <v>42529</v>
      </c>
      <c r="D129" s="25">
        <f>'Axis Bank'!D128-'ICICI Bank'!D128</f>
        <v>6.6999999999999886</v>
      </c>
      <c r="E129" s="25">
        <f>'Axis Bank'!B127-'ICICI Bank'!B127</f>
        <v>281.35000000000002</v>
      </c>
      <c r="F129" s="25">
        <f>'Axis Bank'!B127/'ICICI Bank'!B127</f>
        <v>2.0919852513099166</v>
      </c>
      <c r="G129" s="26">
        <f>_xlfn.NORM.DIST(F129,'Pair Data'!$F$11,'Pair Data'!$F$14,TRUE)</f>
        <v>0.86604966381052306</v>
      </c>
    </row>
    <row r="130" spans="3:7" x14ac:dyDescent="0.3">
      <c r="C130" s="24">
        <v>42530</v>
      </c>
      <c r="D130" s="25">
        <f>'Axis Bank'!D129-'ICICI Bank'!D129</f>
        <v>0.39999999999994884</v>
      </c>
      <c r="E130" s="25">
        <f>'Axis Bank'!B128-'ICICI Bank'!B128</f>
        <v>288.05</v>
      </c>
      <c r="F130" s="25">
        <f>'Axis Bank'!B128/'ICICI Bank'!B128</f>
        <v>2.1316047927715576</v>
      </c>
      <c r="G130" s="26">
        <f>_xlfn.NORM.DIST(F130,'Pair Data'!$F$11,'Pair Data'!$F$14,TRUE)</f>
        <v>0.90431001355727181</v>
      </c>
    </row>
    <row r="131" spans="3:7" x14ac:dyDescent="0.3">
      <c r="C131" s="24">
        <v>42531</v>
      </c>
      <c r="D131" s="25">
        <f>'Axis Bank'!D130-'ICICI Bank'!D130</f>
        <v>-1.0499999999999829</v>
      </c>
      <c r="E131" s="25">
        <f>'Axis Bank'!B129-'ICICI Bank'!B129</f>
        <v>288.44999999999993</v>
      </c>
      <c r="F131" s="25">
        <f>'Axis Bank'!B129/'ICICI Bank'!B129</f>
        <v>2.1419239904988121</v>
      </c>
      <c r="G131" s="26">
        <f>_xlfn.NORM.DIST(F131,'Pair Data'!$F$11,'Pair Data'!$F$14,TRUE)</f>
        <v>0.91280525635711118</v>
      </c>
    </row>
    <row r="132" spans="3:7" x14ac:dyDescent="0.3">
      <c r="C132" s="24">
        <v>42534</v>
      </c>
      <c r="D132" s="25">
        <f>'Axis Bank'!D131-'ICICI Bank'!D131</f>
        <v>-2.6999999999999886</v>
      </c>
      <c r="E132" s="25">
        <f>'Axis Bank'!B130-'ICICI Bank'!B130</f>
        <v>287.39999999999998</v>
      </c>
      <c r="F132" s="25">
        <f>'Axis Bank'!B130/'ICICI Bank'!B130</f>
        <v>2.1790769230769231</v>
      </c>
      <c r="G132" s="26">
        <f>_xlfn.NORM.DIST(F132,'Pair Data'!$F$11,'Pair Data'!$F$14,TRUE)</f>
        <v>0.93876242065120918</v>
      </c>
    </row>
    <row r="133" spans="3:7" x14ac:dyDescent="0.3">
      <c r="C133" s="24">
        <v>42535</v>
      </c>
      <c r="D133" s="25">
        <f>'Axis Bank'!D132-'ICICI Bank'!D132</f>
        <v>-3.8500000000000227</v>
      </c>
      <c r="E133" s="25">
        <f>'Axis Bank'!B131-'ICICI Bank'!B131</f>
        <v>284.7</v>
      </c>
      <c r="F133" s="25">
        <f>'Axis Bank'!B131/'ICICI Bank'!B131</f>
        <v>2.1622780159216166</v>
      </c>
      <c r="G133" s="26">
        <f>_xlfn.NORM.DIST(F133,'Pair Data'!$F$11,'Pair Data'!$F$14,TRUE)</f>
        <v>0.92789079807392083</v>
      </c>
    </row>
    <row r="134" spans="3:7" x14ac:dyDescent="0.3">
      <c r="C134" s="24">
        <v>42536</v>
      </c>
      <c r="D134" s="25">
        <f>'Axis Bank'!D133-'ICICI Bank'!D133</f>
        <v>3.5500000000000682</v>
      </c>
      <c r="E134" s="25">
        <f>'Axis Bank'!B132-'ICICI Bank'!B132</f>
        <v>280.84999999999997</v>
      </c>
      <c r="F134" s="25">
        <f>'Axis Bank'!B132/'ICICI Bank'!B132</f>
        <v>2.1326880419439402</v>
      </c>
      <c r="G134" s="26">
        <f>_xlfn.NORM.DIST(F134,'Pair Data'!$F$11,'Pair Data'!$F$14,TRUE)</f>
        <v>0.90522940233714511</v>
      </c>
    </row>
    <row r="135" spans="3:7" x14ac:dyDescent="0.3">
      <c r="C135" s="24">
        <v>42537</v>
      </c>
      <c r="D135" s="25">
        <f>'Axis Bank'!D134-'ICICI Bank'!D134</f>
        <v>4.0499999999999545</v>
      </c>
      <c r="E135" s="25">
        <f>'Axis Bank'!B133-'ICICI Bank'!B133</f>
        <v>284.40000000000003</v>
      </c>
      <c r="F135" s="25">
        <f>'Axis Bank'!B133/'ICICI Bank'!B133</f>
        <v>2.1897092658439656</v>
      </c>
      <c r="G135" s="26">
        <f>_xlfn.NORM.DIST(F135,'Pair Data'!$F$11,'Pair Data'!$F$14,TRUE)</f>
        <v>0.94495215740247274</v>
      </c>
    </row>
    <row r="136" spans="3:7" x14ac:dyDescent="0.3">
      <c r="C136" s="24">
        <v>42538</v>
      </c>
      <c r="D136" s="25">
        <f>'Axis Bank'!D135-'ICICI Bank'!D135</f>
        <v>-4.0999999999999375</v>
      </c>
      <c r="E136" s="25">
        <f>'Axis Bank'!B134-'ICICI Bank'!B134</f>
        <v>288.45</v>
      </c>
      <c r="F136" s="25">
        <f>'Axis Bank'!B134/'ICICI Bank'!B134</f>
        <v>2.2096875655273642</v>
      </c>
      <c r="G136" s="26">
        <f>_xlfn.NORM.DIST(F136,'Pair Data'!$F$11,'Pair Data'!$F$14,TRUE)</f>
        <v>0.95523732312430509</v>
      </c>
    </row>
    <row r="137" spans="3:7" x14ac:dyDescent="0.3">
      <c r="C137" s="24">
        <v>42541</v>
      </c>
      <c r="D137" s="25">
        <f>'Axis Bank'!D136-'ICICI Bank'!D136</f>
        <v>-4.8000000000000682</v>
      </c>
      <c r="E137" s="25">
        <f>'Axis Bank'!B135-'ICICI Bank'!B135</f>
        <v>284.35000000000002</v>
      </c>
      <c r="F137" s="25">
        <f>'Axis Bank'!B135/'ICICI Bank'!B135</f>
        <v>2.1942461150776986</v>
      </c>
      <c r="G137" s="26">
        <f>_xlfn.NORM.DIST(F137,'Pair Data'!$F$11,'Pair Data'!$F$14,TRUE)</f>
        <v>0.94743804758796746</v>
      </c>
    </row>
    <row r="138" spans="3:7" x14ac:dyDescent="0.3">
      <c r="C138" s="24">
        <v>42542</v>
      </c>
      <c r="D138" s="25">
        <f>'Axis Bank'!D137-'ICICI Bank'!D137</f>
        <v>-2.3499999999999375</v>
      </c>
      <c r="E138" s="25">
        <f>'Axis Bank'!B136-'ICICI Bank'!B136</f>
        <v>279.54999999999995</v>
      </c>
      <c r="F138" s="25">
        <f>'Axis Bank'!B136/'ICICI Bank'!B136</f>
        <v>2.1753205801976034</v>
      </c>
      <c r="G138" s="26">
        <f>_xlfn.NORM.DIST(F138,'Pair Data'!$F$11,'Pair Data'!$F$14,TRUE)</f>
        <v>0.93645000615849106</v>
      </c>
    </row>
    <row r="139" spans="3:7" x14ac:dyDescent="0.3">
      <c r="C139" s="24">
        <v>42543</v>
      </c>
      <c r="D139" s="25">
        <f>'Axis Bank'!D138-'ICICI Bank'!D138</f>
        <v>8.2999999999999261</v>
      </c>
      <c r="E139" s="25">
        <f>'Axis Bank'!B137-'ICICI Bank'!B137</f>
        <v>277.20000000000005</v>
      </c>
      <c r="F139" s="25">
        <f>'Axis Bank'!B137/'ICICI Bank'!B137</f>
        <v>2.1598326359832636</v>
      </c>
      <c r="G139" s="26">
        <f>_xlfn.NORM.DIST(F139,'Pair Data'!$F$11,'Pair Data'!$F$14,TRUE)</f>
        <v>0.92619190404470542</v>
      </c>
    </row>
    <row r="140" spans="3:7" x14ac:dyDescent="0.3">
      <c r="C140" s="24">
        <v>42544</v>
      </c>
      <c r="D140" s="25">
        <f>'Axis Bank'!D139-'ICICI Bank'!D139</f>
        <v>-5.9499999999999602</v>
      </c>
      <c r="E140" s="25">
        <f>'Axis Bank'!B138-'ICICI Bank'!B138</f>
        <v>285.5</v>
      </c>
      <c r="F140" s="25">
        <f>'Axis Bank'!B138/'ICICI Bank'!B138</f>
        <v>2.1851390618513906</v>
      </c>
      <c r="G140" s="26">
        <f>_xlfn.NORM.DIST(F140,'Pair Data'!$F$11,'Pair Data'!$F$14,TRUE)</f>
        <v>0.94235498598391532</v>
      </c>
    </row>
    <row r="141" spans="3:7" x14ac:dyDescent="0.3">
      <c r="C141" s="24">
        <v>42545</v>
      </c>
      <c r="D141" s="25">
        <f>'Axis Bank'!D140-'ICICI Bank'!D140</f>
        <v>2.2000000000000455</v>
      </c>
      <c r="E141" s="25">
        <f>'Axis Bank'!B139-'ICICI Bank'!B139</f>
        <v>279.55</v>
      </c>
      <c r="F141" s="25">
        <f>'Axis Bank'!B139/'ICICI Bank'!B139</f>
        <v>2.2104351591253519</v>
      </c>
      <c r="G141" s="26">
        <f>_xlfn.NORM.DIST(F141,'Pair Data'!$F$11,'Pair Data'!$F$14,TRUE)</f>
        <v>0.95558989467810329</v>
      </c>
    </row>
    <row r="142" spans="3:7" x14ac:dyDescent="0.3">
      <c r="C142" s="24">
        <v>42548</v>
      </c>
      <c r="D142" s="25">
        <f>'Axis Bank'!D141-'ICICI Bank'!D141</f>
        <v>-0.90000000000006253</v>
      </c>
      <c r="E142" s="25">
        <f>'Axis Bank'!B140-'ICICI Bank'!B140</f>
        <v>281.75000000000006</v>
      </c>
      <c r="F142" s="25">
        <f>'Axis Bank'!B140/'ICICI Bank'!B140</f>
        <v>2.2107864202836272</v>
      </c>
      <c r="G142" s="26">
        <f>_xlfn.NORM.DIST(F142,'Pair Data'!$F$11,'Pair Data'!$F$14,TRUE)</f>
        <v>0.95575477800266295</v>
      </c>
    </row>
    <row r="143" spans="3:7" x14ac:dyDescent="0.3">
      <c r="C143" s="24">
        <v>42549</v>
      </c>
      <c r="D143" s="25">
        <f>'Axis Bank'!D142-'ICICI Bank'!D142</f>
        <v>0.35000000000002274</v>
      </c>
      <c r="E143" s="25">
        <f>'Axis Bank'!B141-'ICICI Bank'!B141</f>
        <v>280.85000000000002</v>
      </c>
      <c r="F143" s="25">
        <f>'Axis Bank'!B141/'ICICI Bank'!B141</f>
        <v>2.2045893201801414</v>
      </c>
      <c r="G143" s="26">
        <f>_xlfn.NORM.DIST(F143,'Pair Data'!$F$11,'Pair Data'!$F$14,TRUE)</f>
        <v>0.95277245962894141</v>
      </c>
    </row>
    <row r="144" spans="3:7" x14ac:dyDescent="0.3">
      <c r="C144" s="24">
        <v>42550</v>
      </c>
      <c r="D144" s="25">
        <f>'Axis Bank'!D143-'ICICI Bank'!D143</f>
        <v>11.749999999999972</v>
      </c>
      <c r="E144" s="25">
        <f>'Axis Bank'!B142-'ICICI Bank'!B142</f>
        <v>281.20000000000005</v>
      </c>
      <c r="F144" s="25">
        <f>'Axis Bank'!B142/'ICICI Bank'!B142</f>
        <v>2.1882526938516795</v>
      </c>
      <c r="G144" s="26">
        <f>_xlfn.NORM.DIST(F144,'Pair Data'!$F$11,'Pair Data'!$F$14,TRUE)</f>
        <v>0.94413464440714934</v>
      </c>
    </row>
    <row r="145" spans="3:7" x14ac:dyDescent="0.3">
      <c r="C145" s="24">
        <v>42551</v>
      </c>
      <c r="D145" s="25">
        <f>'Axis Bank'!D144-'ICICI Bank'!D144</f>
        <v>9.5999999999999943</v>
      </c>
      <c r="E145" s="25">
        <f>'Axis Bank'!B143-'ICICI Bank'!B143</f>
        <v>292.95</v>
      </c>
      <c r="F145" s="25">
        <f>'Axis Bank'!B143/'ICICI Bank'!B143</f>
        <v>2.2178341301184785</v>
      </c>
      <c r="G145" s="26">
        <f>_xlfn.NORM.DIST(F145,'Pair Data'!$F$11,'Pair Data'!$F$14,TRUE)</f>
        <v>0.9589599593763658</v>
      </c>
    </row>
    <row r="146" spans="3:7" x14ac:dyDescent="0.3">
      <c r="C146" s="24">
        <v>42552</v>
      </c>
      <c r="D146" s="25">
        <f>'Axis Bank'!D145-'ICICI Bank'!D145</f>
        <v>-6.8499999999999659</v>
      </c>
      <c r="E146" s="25">
        <f>'Axis Bank'!B144-'ICICI Bank'!B144</f>
        <v>302.54999999999995</v>
      </c>
      <c r="F146" s="25">
        <f>'Axis Bank'!B144/'ICICI Bank'!B144</f>
        <v>2.2587892656542543</v>
      </c>
      <c r="G146" s="26">
        <f>_xlfn.NORM.DIST(F146,'Pair Data'!$F$11,'Pair Data'!$F$14,TRUE)</f>
        <v>0.97405437728789968</v>
      </c>
    </row>
    <row r="147" spans="3:7" x14ac:dyDescent="0.3">
      <c r="C147" s="24">
        <v>42555</v>
      </c>
      <c r="D147" s="25">
        <f>'Axis Bank'!D146-'ICICI Bank'!D146</f>
        <v>-1.0999999999999659</v>
      </c>
      <c r="E147" s="25">
        <f>'Axis Bank'!B145-'ICICI Bank'!B145</f>
        <v>295.70000000000005</v>
      </c>
      <c r="F147" s="25">
        <f>'Axis Bank'!B145/'ICICI Bank'!B145</f>
        <v>2.1916179730002017</v>
      </c>
      <c r="G147" s="26">
        <f>_xlfn.NORM.DIST(F147,'Pair Data'!$F$11,'Pair Data'!$F$14,TRUE)</f>
        <v>0.94600909269211841</v>
      </c>
    </row>
    <row r="148" spans="3:7" x14ac:dyDescent="0.3">
      <c r="C148" s="24">
        <v>42556</v>
      </c>
      <c r="D148" s="25">
        <f>'Axis Bank'!D147-'ICICI Bank'!D147</f>
        <v>2.7999999999999545</v>
      </c>
      <c r="E148" s="25">
        <f>'Axis Bank'!B146-'ICICI Bank'!B146</f>
        <v>294.60000000000002</v>
      </c>
      <c r="F148" s="25">
        <f>'Axis Bank'!B146/'ICICI Bank'!B146</f>
        <v>2.2019583843329258</v>
      </c>
      <c r="G148" s="26">
        <f>_xlfn.NORM.DIST(F148,'Pair Data'!$F$11,'Pair Data'!$F$14,TRUE)</f>
        <v>0.95145856118388827</v>
      </c>
    </row>
    <row r="149" spans="3:7" x14ac:dyDescent="0.3">
      <c r="C149" s="24">
        <v>42558</v>
      </c>
      <c r="D149" s="25">
        <f>'Axis Bank'!D148-'ICICI Bank'!D148</f>
        <v>7.1000000000000512</v>
      </c>
      <c r="E149" s="25">
        <f>'Axis Bank'!B147-'ICICI Bank'!B147</f>
        <v>297.39999999999998</v>
      </c>
      <c r="F149" s="25">
        <f>'Axis Bank'!B147/'ICICI Bank'!B147</f>
        <v>2.2146211966510108</v>
      </c>
      <c r="G149" s="26">
        <f>_xlfn.NORM.DIST(F149,'Pair Data'!$F$11,'Pair Data'!$F$14,TRUE)</f>
        <v>0.95752292408039019</v>
      </c>
    </row>
    <row r="150" spans="3:7" x14ac:dyDescent="0.3">
      <c r="C150" s="24">
        <v>42559</v>
      </c>
      <c r="D150" s="25">
        <f>'Axis Bank'!D149-'ICICI Bank'!D149</f>
        <v>-9.9500000000000739</v>
      </c>
      <c r="E150" s="25">
        <f>'Axis Bank'!B148-'ICICI Bank'!B148</f>
        <v>304.50000000000006</v>
      </c>
      <c r="F150" s="25">
        <f>'Axis Bank'!B148/'ICICI Bank'!B148</f>
        <v>2.2585244885306883</v>
      </c>
      <c r="G150" s="26">
        <f>_xlfn.NORM.DIST(F150,'Pair Data'!$F$11,'Pair Data'!$F$14,TRUE)</f>
        <v>0.97397425432056073</v>
      </c>
    </row>
    <row r="151" spans="3:7" x14ac:dyDescent="0.3">
      <c r="C151" s="24">
        <v>42562</v>
      </c>
      <c r="D151" s="25">
        <f>'Axis Bank'!D150-'ICICI Bank'!D150</f>
        <v>4.7500000000000284</v>
      </c>
      <c r="E151" s="25">
        <f>'Axis Bank'!B149-'ICICI Bank'!B149</f>
        <v>294.54999999999995</v>
      </c>
      <c r="F151" s="25">
        <f>'Axis Bank'!B149/'ICICI Bank'!B149</f>
        <v>2.1789073444066438</v>
      </c>
      <c r="G151" s="26">
        <f>_xlfn.NORM.DIST(F151,'Pair Data'!$F$11,'Pair Data'!$F$14,TRUE)</f>
        <v>0.93865946446719351</v>
      </c>
    </row>
    <row r="152" spans="3:7" x14ac:dyDescent="0.3">
      <c r="C152" s="24">
        <v>42563</v>
      </c>
      <c r="D152" s="25">
        <f>'Axis Bank'!D151-'ICICI Bank'!D151</f>
        <v>-3.5999999999999659</v>
      </c>
      <c r="E152" s="25">
        <f>'Axis Bank'!B150-'ICICI Bank'!B150</f>
        <v>299.3</v>
      </c>
      <c r="F152" s="25">
        <f>'Axis Bank'!B150/'ICICI Bank'!B150</f>
        <v>2.1436759648452428</v>
      </c>
      <c r="G152" s="26">
        <f>_xlfn.NORM.DIST(F152,'Pair Data'!$F$11,'Pair Data'!$F$14,TRUE)</f>
        <v>0.91418983061991788</v>
      </c>
    </row>
    <row r="153" spans="3:7" x14ac:dyDescent="0.3">
      <c r="C153" s="24">
        <v>42564</v>
      </c>
      <c r="D153" s="25">
        <f>'Axis Bank'!D152-'ICICI Bank'!D152</f>
        <v>-4.0500000000000682</v>
      </c>
      <c r="E153" s="25">
        <f>'Axis Bank'!B151-'ICICI Bank'!B151</f>
        <v>295.70000000000005</v>
      </c>
      <c r="F153" s="25">
        <f>'Axis Bank'!B151/'ICICI Bank'!B151</f>
        <v>2.1322994447635462</v>
      </c>
      <c r="G153" s="26">
        <f>_xlfn.NORM.DIST(F153,'Pair Data'!$F$11,'Pair Data'!$F$14,TRUE)</f>
        <v>0.90490033894557109</v>
      </c>
    </row>
    <row r="154" spans="3:7" x14ac:dyDescent="0.3">
      <c r="C154" s="24">
        <v>42565</v>
      </c>
      <c r="D154" s="25">
        <f>'Axis Bank'!D153-'ICICI Bank'!D153</f>
        <v>7.6499999999999773</v>
      </c>
      <c r="E154" s="25">
        <f>'Axis Bank'!B152-'ICICI Bank'!B152</f>
        <v>291.64999999999998</v>
      </c>
      <c r="F154" s="25">
        <f>'Axis Bank'!B152/'ICICI Bank'!B152</f>
        <v>2.0858153387937453</v>
      </c>
      <c r="G154" s="26">
        <f>_xlfn.NORM.DIST(F154,'Pair Data'!$F$11,'Pair Data'!$F$14,TRUE)</f>
        <v>0.85925598407837078</v>
      </c>
    </row>
    <row r="155" spans="3:7" x14ac:dyDescent="0.3">
      <c r="C155" s="24">
        <v>42566</v>
      </c>
      <c r="D155" s="25">
        <f>'Axis Bank'!D154-'ICICI Bank'!D154</f>
        <v>8.3000000000000682</v>
      </c>
      <c r="E155" s="25">
        <f>'Axis Bank'!B153-'ICICI Bank'!B153</f>
        <v>299.29999999999995</v>
      </c>
      <c r="F155" s="25">
        <f>'Axis Bank'!B153/'ICICI Bank'!B153</f>
        <v>2.1262464722483534</v>
      </c>
      <c r="G155" s="26">
        <f>_xlfn.NORM.DIST(F155,'Pair Data'!$F$11,'Pair Data'!$F$14,TRUE)</f>
        <v>0.89966559957901238</v>
      </c>
    </row>
    <row r="156" spans="3:7" x14ac:dyDescent="0.3">
      <c r="C156" s="24">
        <v>42569</v>
      </c>
      <c r="D156" s="25">
        <f>'Axis Bank'!D155-'ICICI Bank'!D155</f>
        <v>-11.299999999999955</v>
      </c>
      <c r="E156" s="25">
        <f>'Axis Bank'!B154-'ICICI Bank'!B154</f>
        <v>307.60000000000002</v>
      </c>
      <c r="F156" s="25">
        <f>'Axis Bank'!B154/'ICICI Bank'!B154</f>
        <v>2.167805618830676</v>
      </c>
      <c r="G156" s="26">
        <f>_xlfn.NORM.DIST(F156,'Pair Data'!$F$11,'Pair Data'!$F$14,TRUE)</f>
        <v>0.9316204112917128</v>
      </c>
    </row>
    <row r="157" spans="3:7" x14ac:dyDescent="0.3">
      <c r="C157" s="24">
        <v>42570</v>
      </c>
      <c r="D157" s="25">
        <f>'Axis Bank'!D156-'ICICI Bank'!D156</f>
        <v>-5.5500000000000682</v>
      </c>
      <c r="E157" s="25">
        <f>'Axis Bank'!B155-'ICICI Bank'!B155</f>
        <v>296.30000000000007</v>
      </c>
      <c r="F157" s="25">
        <f>'Axis Bank'!B155/'ICICI Bank'!B155</f>
        <v>2.1008731190785812</v>
      </c>
      <c r="G157" s="26">
        <f>_xlfn.NORM.DIST(F157,'Pair Data'!$F$11,'Pair Data'!$F$14,TRUE)</f>
        <v>0.87543426341751274</v>
      </c>
    </row>
    <row r="158" spans="3:7" x14ac:dyDescent="0.3">
      <c r="C158" s="24">
        <v>42571</v>
      </c>
      <c r="D158" s="25">
        <f>'Axis Bank'!D157-'ICICI Bank'!D157</f>
        <v>-14.600000000000023</v>
      </c>
      <c r="E158" s="25">
        <f>'Axis Bank'!B156-'ICICI Bank'!B156</f>
        <v>290.75</v>
      </c>
      <c r="F158" s="25">
        <f>'Axis Bank'!B156/'ICICI Bank'!B156</f>
        <v>2.0869158878504672</v>
      </c>
      <c r="G158" s="26">
        <f>_xlfn.NORM.DIST(F158,'Pair Data'!$F$11,'Pair Data'!$F$14,TRUE)</f>
        <v>0.86048462548939852</v>
      </c>
    </row>
    <row r="159" spans="3:7" x14ac:dyDescent="0.3">
      <c r="C159" s="24">
        <v>42572</v>
      </c>
      <c r="D159" s="25">
        <f>'Axis Bank'!D158-'ICICI Bank'!D158</f>
        <v>-1.8999999999999204</v>
      </c>
      <c r="E159" s="25">
        <f>'Axis Bank'!B157-'ICICI Bank'!B157</f>
        <v>276.14999999999998</v>
      </c>
      <c r="F159" s="25">
        <f>'Axis Bank'!B157/'ICICI Bank'!B157</f>
        <v>2.0544100801832759</v>
      </c>
      <c r="G159" s="26">
        <f>_xlfn.NORM.DIST(F159,'Pair Data'!$F$11,'Pair Data'!$F$14,TRUE)</f>
        <v>0.82109864275557598</v>
      </c>
    </row>
    <row r="160" spans="3:7" x14ac:dyDescent="0.3">
      <c r="C160" s="24">
        <v>42573</v>
      </c>
      <c r="D160" s="25">
        <f>'Axis Bank'!D159-'ICICI Bank'!D159</f>
        <v>-4.8000000000000114</v>
      </c>
      <c r="E160" s="25">
        <f>'Axis Bank'!B158-'ICICI Bank'!B158</f>
        <v>274.25000000000006</v>
      </c>
      <c r="F160" s="25">
        <f>'Axis Bank'!B158/'ICICI Bank'!B158</f>
        <v>2.0409944961093189</v>
      </c>
      <c r="G160" s="26">
        <f>_xlfn.NORM.DIST(F160,'Pair Data'!$F$11,'Pair Data'!$F$14,TRUE)</f>
        <v>0.80297976014233663</v>
      </c>
    </row>
    <row r="161" spans="3:7" x14ac:dyDescent="0.3">
      <c r="C161" s="24">
        <v>42576</v>
      </c>
      <c r="D161" s="25">
        <f>'Axis Bank'!D160-'ICICI Bank'!D160</f>
        <v>22.699999999999932</v>
      </c>
      <c r="E161" s="25">
        <f>'Axis Bank'!B159-'ICICI Bank'!B159</f>
        <v>269.45000000000005</v>
      </c>
      <c r="F161" s="25">
        <f>'Axis Bank'!B159/'ICICI Bank'!B159</f>
        <v>2.0029778522240838</v>
      </c>
      <c r="G161" s="26">
        <f>_xlfn.NORM.DIST(F161,'Pair Data'!$F$11,'Pair Data'!$F$14,TRUE)</f>
        <v>0.74593424707821954</v>
      </c>
    </row>
    <row r="162" spans="3:7" x14ac:dyDescent="0.3">
      <c r="C162" s="24">
        <v>42577</v>
      </c>
      <c r="D162" s="25">
        <f>'Axis Bank'!D161-'ICICI Bank'!D161</f>
        <v>-13.899999999999977</v>
      </c>
      <c r="E162" s="25">
        <f>'Axis Bank'!B160-'ICICI Bank'!B160</f>
        <v>292.14999999999998</v>
      </c>
      <c r="F162" s="25">
        <f>'Axis Bank'!B160/'ICICI Bank'!B160</f>
        <v>2.1165679342633288</v>
      </c>
      <c r="G162" s="26">
        <f>_xlfn.NORM.DIST(F162,'Pair Data'!$F$11,'Pair Data'!$F$14,TRUE)</f>
        <v>0.89086355669278416</v>
      </c>
    </row>
    <row r="163" spans="3:7" x14ac:dyDescent="0.3">
      <c r="C163" s="24">
        <v>42578</v>
      </c>
      <c r="D163" s="25">
        <f>'Axis Bank'!D162-'ICICI Bank'!D162</f>
        <v>-6.3999999999999773</v>
      </c>
      <c r="E163" s="25">
        <f>'Axis Bank'!B161-'ICICI Bank'!B161</f>
        <v>278.25</v>
      </c>
      <c r="F163" s="25">
        <f>'Axis Bank'!B161/'ICICI Bank'!B161</f>
        <v>2.0282705099778271</v>
      </c>
      <c r="G163" s="26">
        <f>_xlfn.NORM.DIST(F163,'Pair Data'!$F$11,'Pair Data'!$F$14,TRUE)</f>
        <v>0.78480731046119623</v>
      </c>
    </row>
    <row r="164" spans="3:7" x14ac:dyDescent="0.3">
      <c r="C164" s="24">
        <v>42579</v>
      </c>
      <c r="D164" s="25">
        <f>'Axis Bank'!D163-'ICICI Bank'!D163</f>
        <v>11.399999999999977</v>
      </c>
      <c r="E164" s="25">
        <f>'Axis Bank'!B162-'ICICI Bank'!B162</f>
        <v>271.85000000000002</v>
      </c>
      <c r="F164" s="25">
        <f>'Axis Bank'!B162/'ICICI Bank'!B162</f>
        <v>1.9994485294117648</v>
      </c>
      <c r="G164" s="26">
        <f>_xlfn.NORM.DIST(F164,'Pair Data'!$F$11,'Pair Data'!$F$14,TRUE)</f>
        <v>0.74023133840660227</v>
      </c>
    </row>
    <row r="165" spans="3:7" x14ac:dyDescent="0.3">
      <c r="C165" s="24">
        <v>42580</v>
      </c>
      <c r="D165" s="25">
        <f>'Axis Bank'!D164-'ICICI Bank'!D164</f>
        <v>17.799999999999955</v>
      </c>
      <c r="E165" s="25">
        <f>'Axis Bank'!B163-'ICICI Bank'!B163</f>
        <v>283.25</v>
      </c>
      <c r="F165" s="25">
        <f>'Axis Bank'!B163/'ICICI Bank'!B163</f>
        <v>2.0774058577405858</v>
      </c>
      <c r="G165" s="26">
        <f>_xlfn.NORM.DIST(F165,'Pair Data'!$F$11,'Pair Data'!$F$14,TRUE)</f>
        <v>0.84962563446498041</v>
      </c>
    </row>
    <row r="166" spans="3:7" x14ac:dyDescent="0.3">
      <c r="C166" s="24">
        <v>42583</v>
      </c>
      <c r="D166" s="25">
        <f>'Axis Bank'!D165-'ICICI Bank'!D165</f>
        <v>3.3000000000000114</v>
      </c>
      <c r="E166" s="25">
        <f>'Axis Bank'!B164-'ICICI Bank'!B164</f>
        <v>301.04999999999995</v>
      </c>
      <c r="F166" s="25">
        <f>'Axis Bank'!B164/'ICICI Bank'!B164</f>
        <v>2.2066132264529057</v>
      </c>
      <c r="G166" s="26">
        <f>_xlfn.NORM.DIST(F166,'Pair Data'!$F$11,'Pair Data'!$F$14,TRUE)</f>
        <v>0.95376368020041469</v>
      </c>
    </row>
    <row r="167" spans="3:7" x14ac:dyDescent="0.3">
      <c r="C167" s="24">
        <v>42584</v>
      </c>
      <c r="D167" s="25">
        <f>'Axis Bank'!D166-'ICICI Bank'!D166</f>
        <v>2.9000000000000625</v>
      </c>
      <c r="E167" s="25">
        <f>'Axis Bank'!B165-'ICICI Bank'!B165</f>
        <v>304.34999999999997</v>
      </c>
      <c r="F167" s="25">
        <f>'Axis Bank'!B165/'ICICI Bank'!B165</f>
        <v>2.2407256420709332</v>
      </c>
      <c r="G167" s="26">
        <f>_xlfn.NORM.DIST(F167,'Pair Data'!$F$11,'Pair Data'!$F$14,TRUE)</f>
        <v>0.96809383701049689</v>
      </c>
    </row>
    <row r="168" spans="3:7" x14ac:dyDescent="0.3">
      <c r="C168" s="24">
        <v>42585</v>
      </c>
      <c r="D168" s="25">
        <f>'Axis Bank'!D167-'ICICI Bank'!D167</f>
        <v>-0.10000000000002274</v>
      </c>
      <c r="E168" s="25">
        <f>'Axis Bank'!B166-'ICICI Bank'!B166</f>
        <v>307.25</v>
      </c>
      <c r="F168" s="25">
        <f>'Axis Bank'!B166/'ICICI Bank'!B166</f>
        <v>2.2691036761668735</v>
      </c>
      <c r="G168" s="26">
        <f>_xlfn.NORM.DIST(F168,'Pair Data'!$F$11,'Pair Data'!$F$14,TRUE)</f>
        <v>0.97701872559824909</v>
      </c>
    </row>
    <row r="169" spans="3:7" x14ac:dyDescent="0.3">
      <c r="C169" s="24">
        <v>42586</v>
      </c>
      <c r="D169" s="25">
        <f>'Axis Bank'!D168-'ICICI Bank'!D168</f>
        <v>14.150000000000006</v>
      </c>
      <c r="E169" s="25">
        <f>'Axis Bank'!B167-'ICICI Bank'!B167</f>
        <v>307.14999999999998</v>
      </c>
      <c r="F169" s="25">
        <f>'Axis Bank'!B167/'ICICI Bank'!B167</f>
        <v>2.2779280216351157</v>
      </c>
      <c r="G169" s="26">
        <f>_xlfn.NORM.DIST(F169,'Pair Data'!$F$11,'Pair Data'!$F$14,TRUE)</f>
        <v>0.97932335077045563</v>
      </c>
    </row>
    <row r="170" spans="3:7" x14ac:dyDescent="0.3">
      <c r="C170" s="24">
        <v>42587</v>
      </c>
      <c r="D170" s="25">
        <f>'Axis Bank'!D169-'ICICI Bank'!D169</f>
        <v>4.5999999999999659</v>
      </c>
      <c r="E170" s="25">
        <f>'Axis Bank'!B168-'ICICI Bank'!B168</f>
        <v>321.3</v>
      </c>
      <c r="F170" s="25">
        <f>'Axis Bank'!B168/'ICICI Bank'!B168</f>
        <v>2.3063630819272212</v>
      </c>
      <c r="G170" s="26">
        <f>_xlfn.NORM.DIST(F170,'Pair Data'!$F$11,'Pair Data'!$F$14,TRUE)</f>
        <v>0.98546383125645209</v>
      </c>
    </row>
    <row r="171" spans="3:7" x14ac:dyDescent="0.3">
      <c r="C171" s="24">
        <v>42590</v>
      </c>
      <c r="D171" s="25">
        <f>'Axis Bank'!D170-'ICICI Bank'!D170</f>
        <v>2.8500000000000512</v>
      </c>
      <c r="E171" s="25">
        <f>'Axis Bank'!B169-'ICICI Bank'!B169</f>
        <v>325.89999999999998</v>
      </c>
      <c r="F171" s="25">
        <f>'Axis Bank'!B169/'ICICI Bank'!B169</f>
        <v>2.3288481141692148</v>
      </c>
      <c r="G171" s="26">
        <f>_xlfn.NORM.DIST(F171,'Pair Data'!$F$11,'Pair Data'!$F$14,TRUE)</f>
        <v>0.98913954370662061</v>
      </c>
    </row>
    <row r="172" spans="3:7" x14ac:dyDescent="0.3">
      <c r="C172" s="27">
        <v>42591</v>
      </c>
      <c r="D172" s="28">
        <f>'Axis Bank'!D171-'ICICI Bank'!D171</f>
        <v>-0.20000000000004547</v>
      </c>
      <c r="E172" s="28">
        <f>'Axis Bank'!B170-'ICICI Bank'!B170</f>
        <v>328.75</v>
      </c>
      <c r="F172" s="28">
        <f>'Axis Bank'!B170/'ICICI Bank'!B170</f>
        <v>2.3399225596087225</v>
      </c>
      <c r="G172" s="23">
        <f>_xlfn.NORM.DIST(F172,'Pair Data'!$F$11,'Pair Data'!$F$14,TRUE)</f>
        <v>0.99063156477591541</v>
      </c>
    </row>
    <row r="173" spans="3:7" x14ac:dyDescent="0.3">
      <c r="C173" s="24">
        <v>42592</v>
      </c>
      <c r="D173" s="25">
        <f>'Axis Bank'!D172-'ICICI Bank'!D172</f>
        <v>-1.4999999999999716</v>
      </c>
      <c r="E173" s="25">
        <f>'Axis Bank'!B171-'ICICI Bank'!B171</f>
        <v>328.54999999999995</v>
      </c>
      <c r="F173" s="25">
        <f>'Axis Bank'!B171/'ICICI Bank'!B171</f>
        <v>2.3726759974932108</v>
      </c>
      <c r="G173" s="26">
        <f>_xlfn.NORM.DIST(F173,'Pair Data'!$F$11,'Pair Data'!$F$14,TRUE)</f>
        <v>0.99404678679585279</v>
      </c>
    </row>
    <row r="174" spans="3:7" x14ac:dyDescent="0.3">
      <c r="C174" s="24">
        <v>42593</v>
      </c>
      <c r="D174" s="25">
        <f>'Axis Bank'!D173-'ICICI Bank'!D173</f>
        <v>18</v>
      </c>
      <c r="E174" s="25">
        <f>'Axis Bank'!B172-'ICICI Bank'!B172</f>
        <v>327.05</v>
      </c>
      <c r="F174" s="25">
        <f>'Axis Bank'!B172/'ICICI Bank'!B172</f>
        <v>2.3475484136794398</v>
      </c>
      <c r="G174" s="26">
        <f>_xlfn.NORM.DIST(F174,'Pair Data'!$F$11,'Pair Data'!$F$14,TRUE)</f>
        <v>0.99155171296372724</v>
      </c>
    </row>
    <row r="175" spans="3:7" x14ac:dyDescent="0.3">
      <c r="C175" s="27">
        <v>42594</v>
      </c>
      <c r="D175" s="28">
        <f>'Axis Bank'!D174-'ICICI Bank'!D174</f>
        <v>-10.300000000000068</v>
      </c>
      <c r="E175" s="28">
        <f>'Axis Bank'!B173-'ICICI Bank'!B173</f>
        <v>345.05</v>
      </c>
      <c r="F175" s="28">
        <f>'Axis Bank'!B173/'ICICI Bank'!B173</f>
        <v>2.4029274242732264</v>
      </c>
      <c r="G175" s="23">
        <f>_xlfn.NORM.DIST(F175,'Pair Data'!$F$11,'Pair Data'!$F$14,TRUE)</f>
        <v>0.99616822630895296</v>
      </c>
    </row>
    <row r="176" spans="3:7" x14ac:dyDescent="0.3">
      <c r="C176" s="24">
        <v>42598</v>
      </c>
      <c r="D176" s="25">
        <f>'Axis Bank'!D175-'ICICI Bank'!D175</f>
        <v>7.1500000000000625</v>
      </c>
      <c r="E176" s="25">
        <f>'Axis Bank'!B174-'ICICI Bank'!B174</f>
        <v>334.74999999999994</v>
      </c>
      <c r="F176" s="25">
        <f>'Axis Bank'!B174/'ICICI Bank'!B174</f>
        <v>2.3468115067390865</v>
      </c>
      <c r="G176" s="26">
        <f>_xlfn.NORM.DIST(F176,'Pair Data'!$F$11,'Pair Data'!$F$14,TRUE)</f>
        <v>0.99146639780629331</v>
      </c>
    </row>
    <row r="177" spans="3:7" x14ac:dyDescent="0.3">
      <c r="C177" s="24">
        <v>42599</v>
      </c>
      <c r="D177" s="25">
        <f>'Axis Bank'!D176-'ICICI Bank'!D176</f>
        <v>-1.6500000000000341</v>
      </c>
      <c r="E177" s="25">
        <f>'Axis Bank'!B175-'ICICI Bank'!B175</f>
        <v>341.9</v>
      </c>
      <c r="F177" s="25">
        <f>'Axis Bank'!B175/'ICICI Bank'!B175</f>
        <v>2.3808562197092082</v>
      </c>
      <c r="G177" s="26">
        <f>_xlfn.NORM.DIST(F177,'Pair Data'!$F$11,'Pair Data'!$F$14,TRUE)</f>
        <v>0.99470447333423828</v>
      </c>
    </row>
    <row r="178" spans="3:7" x14ac:dyDescent="0.3">
      <c r="C178" s="24">
        <v>42600</v>
      </c>
      <c r="D178" s="25">
        <f>'Axis Bank'!D177-'ICICI Bank'!D177</f>
        <v>-5.6000000000000227</v>
      </c>
      <c r="E178" s="25">
        <f>'Axis Bank'!B176-'ICICI Bank'!B176</f>
        <v>340.25</v>
      </c>
      <c r="F178" s="25">
        <f>'Axis Bank'!B176/'ICICI Bank'!B176</f>
        <v>2.3453934361407671</v>
      </c>
      <c r="G178" s="26">
        <f>_xlfn.NORM.DIST(F178,'Pair Data'!$F$11,'Pair Data'!$F$14,TRUE)</f>
        <v>0.99130009197777003</v>
      </c>
    </row>
    <row r="179" spans="3:7" x14ac:dyDescent="0.3">
      <c r="C179" s="24">
        <v>42601</v>
      </c>
      <c r="D179" s="25">
        <f>'Axis Bank'!D178-'ICICI Bank'!D178</f>
        <v>-6.6499999999999488</v>
      </c>
      <c r="E179" s="25">
        <f>'Axis Bank'!B177-'ICICI Bank'!B177</f>
        <v>334.65</v>
      </c>
      <c r="F179" s="25">
        <f>'Axis Bank'!B177/'ICICI Bank'!B177</f>
        <v>2.3180385978731781</v>
      </c>
      <c r="G179" s="26">
        <f>_xlfn.NORM.DIST(F179,'Pair Data'!$F$11,'Pair Data'!$F$14,TRUE)</f>
        <v>0.98748790689779586</v>
      </c>
    </row>
    <row r="180" spans="3:7" x14ac:dyDescent="0.3">
      <c r="C180" s="24">
        <v>42604</v>
      </c>
      <c r="D180" s="25">
        <f>'Axis Bank'!D179-'ICICI Bank'!D179</f>
        <v>4.3000000000000114</v>
      </c>
      <c r="E180" s="25">
        <f>'Axis Bank'!B178-'ICICI Bank'!B178</f>
        <v>328</v>
      </c>
      <c r="F180" s="25">
        <f>'Axis Bank'!B178/'ICICI Bank'!B178</f>
        <v>2.3002973240832509</v>
      </c>
      <c r="G180" s="26">
        <f>_xlfn.NORM.DIST(F180,'Pair Data'!$F$11,'Pair Data'!$F$14,TRUE)</f>
        <v>0.98430521820326533</v>
      </c>
    </row>
    <row r="181" spans="3:7" x14ac:dyDescent="0.3">
      <c r="C181" s="24">
        <v>42605</v>
      </c>
      <c r="D181" s="25">
        <f>'Axis Bank'!D180-'ICICI Bank'!D180</f>
        <v>2.6499999999999773</v>
      </c>
      <c r="E181" s="25">
        <f>'Axis Bank'!B179-'ICICI Bank'!B179</f>
        <v>332.3</v>
      </c>
      <c r="F181" s="25">
        <f>'Axis Bank'!B179/'ICICI Bank'!B179</f>
        <v>2.3281374900079936</v>
      </c>
      <c r="G181" s="26">
        <f>_xlfn.NORM.DIST(F181,'Pair Data'!$F$11,'Pair Data'!$F$14,TRUE)</f>
        <v>0.98903710645857945</v>
      </c>
    </row>
    <row r="182" spans="3:7" x14ac:dyDescent="0.3">
      <c r="C182" s="24">
        <v>42606</v>
      </c>
      <c r="D182" s="25">
        <f>'Axis Bank'!D181-'ICICI Bank'!D181</f>
        <v>4.6499999999999773</v>
      </c>
      <c r="E182" s="25">
        <f>'Axis Bank'!B180-'ICICI Bank'!B180</f>
        <v>334.95</v>
      </c>
      <c r="F182" s="25">
        <f>'Axis Bank'!B180/'ICICI Bank'!B180</f>
        <v>2.3481585832159388</v>
      </c>
      <c r="G182" s="26">
        <f>_xlfn.NORM.DIST(F182,'Pair Data'!$F$11,'Pair Data'!$F$14,TRUE)</f>
        <v>0.99162178764277953</v>
      </c>
    </row>
    <row r="183" spans="3:7" x14ac:dyDescent="0.3">
      <c r="C183" s="24">
        <v>42607</v>
      </c>
      <c r="D183" s="25">
        <f>'Axis Bank'!D182-'ICICI Bank'!D182</f>
        <v>1.5</v>
      </c>
      <c r="E183" s="25">
        <f>'Axis Bank'!B181-'ICICI Bank'!B181</f>
        <v>339.59999999999997</v>
      </c>
      <c r="F183" s="25">
        <f>'Axis Bank'!B181/'ICICI Bank'!B181</f>
        <v>2.3751771613686978</v>
      </c>
      <c r="G183" s="26">
        <f>_xlfn.NORM.DIST(F183,'Pair Data'!$F$11,'Pair Data'!$F$14,TRUE)</f>
        <v>0.99425517579387113</v>
      </c>
    </row>
    <row r="184" spans="3:7" x14ac:dyDescent="0.3">
      <c r="C184" s="24">
        <v>42608</v>
      </c>
      <c r="D184" s="25">
        <f>'Axis Bank'!D183-'ICICI Bank'!D183</f>
        <v>-2.4499999999999886</v>
      </c>
      <c r="E184" s="25">
        <f>'Axis Bank'!B182-'ICICI Bank'!B182</f>
        <v>341.09999999999997</v>
      </c>
      <c r="F184" s="25">
        <f>'Axis Bank'!B182/'ICICI Bank'!B182</f>
        <v>2.3905421932327759</v>
      </c>
      <c r="G184" s="26">
        <f>_xlfn.NORM.DIST(F184,'Pair Data'!$F$11,'Pair Data'!$F$14,TRUE)</f>
        <v>0.99539906884659268</v>
      </c>
    </row>
    <row r="185" spans="3:7" x14ac:dyDescent="0.3">
      <c r="C185" s="24">
        <v>42611</v>
      </c>
      <c r="D185" s="25">
        <f>'Axis Bank'!D184-'ICICI Bank'!D184</f>
        <v>-3.75</v>
      </c>
      <c r="E185" s="25">
        <f>'Axis Bank'!B183-'ICICI Bank'!B183</f>
        <v>338.65</v>
      </c>
      <c r="F185" s="25">
        <f>'Axis Bank'!B183/'ICICI Bank'!B183</f>
        <v>2.3518962075848302</v>
      </c>
      <c r="G185" s="26">
        <f>_xlfn.NORM.DIST(F185,'Pair Data'!$F$11,'Pair Data'!$F$14,TRUE)</f>
        <v>0.99204000019782346</v>
      </c>
    </row>
    <row r="186" spans="3:7" x14ac:dyDescent="0.3">
      <c r="C186" s="24">
        <v>42612</v>
      </c>
      <c r="D186" s="25">
        <f>'Axis Bank'!D185-'ICICI Bank'!D185</f>
        <v>3.9500000000000455</v>
      </c>
      <c r="E186" s="25">
        <f>'Axis Bank'!B184-'ICICI Bank'!B184</f>
        <v>334.9</v>
      </c>
      <c r="F186" s="25">
        <f>'Axis Bank'!B184/'ICICI Bank'!B184</f>
        <v>2.3069268292682925</v>
      </c>
      <c r="G186" s="26">
        <f>_xlfn.NORM.DIST(F186,'Pair Data'!$F$11,'Pair Data'!$F$14,TRUE)</f>
        <v>0.98556767425707004</v>
      </c>
    </row>
    <row r="187" spans="3:7" x14ac:dyDescent="0.3">
      <c r="C187" s="24">
        <v>42613</v>
      </c>
      <c r="D187" s="25">
        <f>'Axis Bank'!D186-'ICICI Bank'!D186</f>
        <v>-3.1500000000000341</v>
      </c>
      <c r="E187" s="25">
        <f>'Axis Bank'!B185-'ICICI Bank'!B185</f>
        <v>338.85</v>
      </c>
      <c r="F187" s="25">
        <f>'Axis Bank'!B185/'ICICI Bank'!B185</f>
        <v>2.313372093023256</v>
      </c>
      <c r="G187" s="26">
        <f>_xlfn.NORM.DIST(F187,'Pair Data'!$F$11,'Pair Data'!$F$14,TRUE)</f>
        <v>0.98671022920273233</v>
      </c>
    </row>
    <row r="188" spans="3:7" x14ac:dyDescent="0.3">
      <c r="C188" s="24">
        <v>42614</v>
      </c>
      <c r="D188" s="25">
        <f>'Axis Bank'!D187-'ICICI Bank'!D187</f>
        <v>2.2000000000000455</v>
      </c>
      <c r="E188" s="25">
        <f>'Axis Bank'!B186-'ICICI Bank'!B186</f>
        <v>335.7</v>
      </c>
      <c r="F188" s="25">
        <f>'Axis Bank'!B186/'ICICI Bank'!B186</f>
        <v>2.2864533435524046</v>
      </c>
      <c r="G188" s="26">
        <f>_xlfn.NORM.DIST(F188,'Pair Data'!$F$11,'Pair Data'!$F$14,TRUE)</f>
        <v>0.98136090912021257</v>
      </c>
    </row>
    <row r="189" spans="3:7" x14ac:dyDescent="0.3">
      <c r="C189" s="24">
        <v>42615</v>
      </c>
      <c r="D189" s="25">
        <f>'Axis Bank'!D188-'ICICI Bank'!D188</f>
        <v>25.299999999999955</v>
      </c>
      <c r="E189" s="25">
        <f>'Axis Bank'!B187-'ICICI Bank'!B187</f>
        <v>337.90000000000003</v>
      </c>
      <c r="F189" s="25">
        <f>'Axis Bank'!B187/'ICICI Bank'!B187</f>
        <v>2.2931496364332187</v>
      </c>
      <c r="G189" s="26">
        <f>_xlfn.NORM.DIST(F189,'Pair Data'!$F$11,'Pair Data'!$F$14,TRUE)</f>
        <v>0.98283908732198633</v>
      </c>
    </row>
    <row r="190" spans="3:7" x14ac:dyDescent="0.3">
      <c r="C190" s="24">
        <v>42619</v>
      </c>
      <c r="D190" s="25">
        <f>'Axis Bank'!D189-'ICICI Bank'!D189</f>
        <v>-16.249999999999943</v>
      </c>
      <c r="E190" s="25">
        <f>'Axis Bank'!B188-'ICICI Bank'!B188</f>
        <v>363.2</v>
      </c>
      <c r="F190" s="25">
        <f>'Axis Bank'!B188/'ICICI Bank'!B188</f>
        <v>2.3318665199853319</v>
      </c>
      <c r="G190" s="26">
        <f>_xlfn.NORM.DIST(F190,'Pair Data'!$F$11,'Pair Data'!$F$14,TRUE)</f>
        <v>0.98956542100467026</v>
      </c>
    </row>
    <row r="191" spans="3:7" x14ac:dyDescent="0.3">
      <c r="C191" s="24">
        <v>42620</v>
      </c>
      <c r="D191" s="25">
        <f>'Axis Bank'!D190-'ICICI Bank'!D190</f>
        <v>6.0499999999999545</v>
      </c>
      <c r="E191" s="25">
        <f>'Axis Bank'!B189-'ICICI Bank'!B189</f>
        <v>346.95000000000005</v>
      </c>
      <c r="F191" s="25">
        <f>'Axis Bank'!B189/'ICICI Bank'!B189</f>
        <v>2.2473485529390618</v>
      </c>
      <c r="G191" s="26">
        <f>_xlfn.NORM.DIST(F191,'Pair Data'!$F$11,'Pair Data'!$F$14,TRUE)</f>
        <v>0.97039877814405562</v>
      </c>
    </row>
    <row r="192" spans="3:7" x14ac:dyDescent="0.3">
      <c r="C192" s="27">
        <v>42621</v>
      </c>
      <c r="D192" s="28">
        <f>'Axis Bank'!D191-'ICICI Bank'!D191</f>
        <v>-14</v>
      </c>
      <c r="E192" s="28">
        <f>'Axis Bank'!B190-'ICICI Bank'!B190</f>
        <v>353</v>
      </c>
      <c r="F192" s="28">
        <f>'Axis Bank'!B190/'ICICI Bank'!B190</f>
        <v>2.2773656594897775</v>
      </c>
      <c r="G192" s="23">
        <f>_xlfn.NORM.DIST(F192,'Pair Data'!$F$11,'Pair Data'!$F$14,TRUE)</f>
        <v>0.97918255617533601</v>
      </c>
    </row>
    <row r="193" spans="3:7" x14ac:dyDescent="0.3">
      <c r="C193" s="24">
        <v>42622</v>
      </c>
      <c r="D193" s="25">
        <f>'Axis Bank'!D192-'ICICI Bank'!D192</f>
        <v>-15.099999999999966</v>
      </c>
      <c r="E193" s="25">
        <f>'Axis Bank'!B191-'ICICI Bank'!B191</f>
        <v>339</v>
      </c>
      <c r="F193" s="25">
        <f>'Axis Bank'!B191/'ICICI Bank'!B191</f>
        <v>2.2367748996716528</v>
      </c>
      <c r="G193" s="26">
        <f>_xlfn.NORM.DIST(F193,'Pair Data'!$F$11,'Pair Data'!$F$14,TRUE)</f>
        <v>0.96664963640094426</v>
      </c>
    </row>
    <row r="194" spans="3:7" x14ac:dyDescent="0.3">
      <c r="C194" s="24">
        <v>42625</v>
      </c>
      <c r="D194" s="25">
        <f>'Axis Bank'!D193-'ICICI Bank'!D193</f>
        <v>6.4499999999999318</v>
      </c>
      <c r="E194" s="25">
        <f>'Axis Bank'!B192-'ICICI Bank'!B192</f>
        <v>323.90000000000003</v>
      </c>
      <c r="F194" s="25">
        <f>'Axis Bank'!B192/'ICICI Bank'!B192</f>
        <v>2.207680835197614</v>
      </c>
      <c r="G194" s="26">
        <f>_xlfn.NORM.DIST(F194,'Pair Data'!$F$11,'Pair Data'!$F$14,TRUE)</f>
        <v>0.95427977795834185</v>
      </c>
    </row>
    <row r="195" spans="3:7" x14ac:dyDescent="0.3">
      <c r="C195" s="24">
        <v>42627</v>
      </c>
      <c r="D195" s="25">
        <f>'Axis Bank'!D194-'ICICI Bank'!D194</f>
        <v>-12.199999999999989</v>
      </c>
      <c r="E195" s="25">
        <f>'Axis Bank'!B193-'ICICI Bank'!B193</f>
        <v>330.34999999999997</v>
      </c>
      <c r="F195" s="25">
        <f>'Axis Bank'!B193/'ICICI Bank'!B193</f>
        <v>2.2169828697734388</v>
      </c>
      <c r="G195" s="26">
        <f>_xlfn.NORM.DIST(F195,'Pair Data'!$F$11,'Pair Data'!$F$14,TRUE)</f>
        <v>0.9585831143025404</v>
      </c>
    </row>
    <row r="196" spans="3:7" x14ac:dyDescent="0.3">
      <c r="C196" s="24">
        <v>42628</v>
      </c>
      <c r="D196" s="25">
        <f>'Axis Bank'!D195-'ICICI Bank'!D195</f>
        <v>16.700000000000045</v>
      </c>
      <c r="E196" s="25">
        <f>'Axis Bank'!B194-'ICICI Bank'!B194</f>
        <v>318.14999999999998</v>
      </c>
      <c r="F196" s="25">
        <f>'Axis Bank'!B194/'ICICI Bank'!B194</f>
        <v>2.1757206208425717</v>
      </c>
      <c r="G196" s="26">
        <f>_xlfn.NORM.DIST(F196,'Pair Data'!$F$11,'Pair Data'!$F$14,TRUE)</f>
        <v>0.93669945905017971</v>
      </c>
    </row>
    <row r="197" spans="3:7" x14ac:dyDescent="0.3">
      <c r="C197" s="24">
        <v>42629</v>
      </c>
      <c r="D197" s="25">
        <f>'Axis Bank'!D196-'ICICI Bank'!D196</f>
        <v>-12.100000000000023</v>
      </c>
      <c r="E197" s="25">
        <f>'Axis Bank'!B195-'ICICI Bank'!B195</f>
        <v>334.85</v>
      </c>
      <c r="F197" s="25">
        <f>'Axis Bank'!B195/'ICICI Bank'!B195</f>
        <v>2.2524780250607819</v>
      </c>
      <c r="G197" s="26">
        <f>_xlfn.NORM.DIST(F197,'Pair Data'!$F$11,'Pair Data'!$F$14,TRUE)</f>
        <v>0.97208748430676339</v>
      </c>
    </row>
    <row r="198" spans="3:7" x14ac:dyDescent="0.3">
      <c r="C198" s="24">
        <v>42632</v>
      </c>
      <c r="D198" s="25">
        <f>'Axis Bank'!D197-'ICICI Bank'!D197</f>
        <v>-1.8999999999999773</v>
      </c>
      <c r="E198" s="25">
        <f>'Axis Bank'!B196-'ICICI Bank'!B196</f>
        <v>322.75</v>
      </c>
      <c r="F198" s="25">
        <f>'Axis Bank'!B196/'ICICI Bank'!B196</f>
        <v>2.1883284241531662</v>
      </c>
      <c r="G198" s="26">
        <f>_xlfn.NORM.DIST(F198,'Pair Data'!$F$11,'Pair Data'!$F$14,TRUE)</f>
        <v>0.94417738340011204</v>
      </c>
    </row>
    <row r="199" spans="3:7" x14ac:dyDescent="0.3">
      <c r="C199" s="24">
        <v>42633</v>
      </c>
      <c r="D199" s="25">
        <f>'Axis Bank'!D198-'ICICI Bank'!D198</f>
        <v>8.1499999999999773</v>
      </c>
      <c r="E199" s="25">
        <f>'Axis Bank'!B197-'ICICI Bank'!B197</f>
        <v>320.85000000000002</v>
      </c>
      <c r="F199" s="25">
        <f>'Axis Bank'!B197/'ICICI Bank'!B197</f>
        <v>2.1791620727673648</v>
      </c>
      <c r="G199" s="26">
        <f>_xlfn.NORM.DIST(F199,'Pair Data'!$F$11,'Pair Data'!$F$14,TRUE)</f>
        <v>0.93881406657776056</v>
      </c>
    </row>
    <row r="200" spans="3:7" x14ac:dyDescent="0.3">
      <c r="C200" s="24">
        <v>42634</v>
      </c>
      <c r="D200" s="25">
        <f>'Axis Bank'!D199-'ICICI Bank'!D199</f>
        <v>-12.700000000000045</v>
      </c>
      <c r="E200" s="25">
        <f>'Axis Bank'!B198-'ICICI Bank'!B198</f>
        <v>329</v>
      </c>
      <c r="F200" s="25">
        <f>'Axis Bank'!B198/'ICICI Bank'!B198</f>
        <v>2.2189699888847723</v>
      </c>
      <c r="G200" s="26">
        <f>_xlfn.NORM.DIST(F200,'Pair Data'!$F$11,'Pair Data'!$F$14,TRUE)</f>
        <v>0.95945845775433791</v>
      </c>
    </row>
    <row r="201" spans="3:7" x14ac:dyDescent="0.3">
      <c r="C201" s="24">
        <v>42635</v>
      </c>
      <c r="D201" s="25">
        <f>'Axis Bank'!D200-'ICICI Bank'!D200</f>
        <v>-30.099999999999909</v>
      </c>
      <c r="E201" s="25">
        <f>'Axis Bank'!B199-'ICICI Bank'!B199</f>
        <v>316.29999999999995</v>
      </c>
      <c r="F201" s="25">
        <f>'Axis Bank'!B199/'ICICI Bank'!B199</f>
        <v>2.1480943738656983</v>
      </c>
      <c r="G201" s="26">
        <f>_xlfn.NORM.DIST(F201,'Pair Data'!$F$11,'Pair Data'!$F$14,TRUE)</f>
        <v>0.91760850282945183</v>
      </c>
    </row>
    <row r="202" spans="3:7" x14ac:dyDescent="0.3">
      <c r="C202" s="24">
        <v>42636</v>
      </c>
      <c r="D202" s="25">
        <f>'Axis Bank'!D201-'ICICI Bank'!D201</f>
        <v>-1.3500000000000796</v>
      </c>
      <c r="E202" s="25">
        <f>'Axis Bank'!B200-'ICICI Bank'!B200</f>
        <v>286.20000000000005</v>
      </c>
      <c r="F202" s="25">
        <f>'Axis Bank'!B200/'ICICI Bank'!B200</f>
        <v>2.0551152073732721</v>
      </c>
      <c r="G202" s="26">
        <f>_xlfn.NORM.DIST(F202,'Pair Data'!$F$11,'Pair Data'!$F$14,TRUE)</f>
        <v>0.82202103998003051</v>
      </c>
    </row>
    <row r="203" spans="3:7" x14ac:dyDescent="0.3">
      <c r="C203" s="24">
        <v>42639</v>
      </c>
      <c r="D203" s="25">
        <f>'Axis Bank'!D202-'ICICI Bank'!D202</f>
        <v>-3.8499999999999659</v>
      </c>
      <c r="E203" s="25">
        <f>'Axis Bank'!B201-'ICICI Bank'!B201</f>
        <v>284.84999999999997</v>
      </c>
      <c r="F203" s="25">
        <f>'Axis Bank'!B201/'ICICI Bank'!B201</f>
        <v>2.0849362026280707</v>
      </c>
      <c r="G203" s="26">
        <f>_xlfn.NORM.DIST(F203,'Pair Data'!$F$11,'Pair Data'!$F$14,TRUE)</f>
        <v>0.85826926579382579</v>
      </c>
    </row>
    <row r="204" spans="3:7" x14ac:dyDescent="0.3">
      <c r="C204" s="24">
        <v>42640</v>
      </c>
      <c r="D204" s="25">
        <f>'Axis Bank'!D203-'ICICI Bank'!D203</f>
        <v>7.3500000000000227</v>
      </c>
      <c r="E204" s="25">
        <f>'Axis Bank'!B202-'ICICI Bank'!B202</f>
        <v>281</v>
      </c>
      <c r="F204" s="25">
        <f>'Axis Bank'!B202/'ICICI Bank'!B202</f>
        <v>2.0807692307692309</v>
      </c>
      <c r="G204" s="26">
        <f>_xlfn.NORM.DIST(F204,'Pair Data'!$F$11,'Pair Data'!$F$14,TRUE)</f>
        <v>0.85352873338254198</v>
      </c>
    </row>
    <row r="205" spans="3:7" x14ac:dyDescent="0.3">
      <c r="C205" s="24">
        <v>42641</v>
      </c>
      <c r="D205" s="25">
        <f>'Axis Bank'!D204-'ICICI Bank'!D204</f>
        <v>0.59999999999993747</v>
      </c>
      <c r="E205" s="25">
        <f>'Axis Bank'!B203-'ICICI Bank'!B203</f>
        <v>288.35000000000002</v>
      </c>
      <c r="F205" s="25">
        <f>'Axis Bank'!B203/'ICICI Bank'!B203</f>
        <v>2.1058485139022052</v>
      </c>
      <c r="G205" s="26">
        <f>_xlfn.NORM.DIST(F205,'Pair Data'!$F$11,'Pair Data'!$F$14,TRUE)</f>
        <v>0.88048230947387962</v>
      </c>
    </row>
    <row r="206" spans="3:7" x14ac:dyDescent="0.3">
      <c r="C206" s="24">
        <v>42642</v>
      </c>
      <c r="D206" s="25">
        <f>'Axis Bank'!D205-'ICICI Bank'!D205</f>
        <v>0.25000000000005684</v>
      </c>
      <c r="E206" s="25">
        <f>'Axis Bank'!B204-'ICICI Bank'!B204</f>
        <v>288.94999999999993</v>
      </c>
      <c r="F206" s="25">
        <f>'Axis Bank'!B204/'ICICI Bank'!B204</f>
        <v>2.1541841422009185</v>
      </c>
      <c r="G206" s="26">
        <f>_xlfn.NORM.DIST(F206,'Pair Data'!$F$11,'Pair Data'!$F$14,TRUE)</f>
        <v>0.92215092670913978</v>
      </c>
    </row>
    <row r="207" spans="3:7" x14ac:dyDescent="0.3">
      <c r="C207" s="24">
        <v>42643</v>
      </c>
      <c r="D207" s="25">
        <f>'Axis Bank'!D206-'ICICI Bank'!D206</f>
        <v>5.5499999999999829</v>
      </c>
      <c r="E207" s="25">
        <f>'Axis Bank'!B205-'ICICI Bank'!B205</f>
        <v>289.20000000000005</v>
      </c>
      <c r="F207" s="25">
        <f>'Axis Bank'!B205/'ICICI Bank'!B205</f>
        <v>2.1469363474122547</v>
      </c>
      <c r="G207" s="26">
        <f>_xlfn.NORM.DIST(F207,'Pair Data'!$F$11,'Pair Data'!$F$14,TRUE)</f>
        <v>0.91672257677453151</v>
      </c>
    </row>
    <row r="208" spans="3:7" x14ac:dyDescent="0.3">
      <c r="C208" s="24">
        <v>42646</v>
      </c>
      <c r="D208" s="25">
        <f>'Axis Bank'!D207-'ICICI Bank'!D207</f>
        <v>-6.3499999999999659</v>
      </c>
      <c r="E208" s="25">
        <f>'Axis Bank'!B206-'ICICI Bank'!B206</f>
        <v>294.75</v>
      </c>
      <c r="F208" s="25">
        <f>'Axis Bank'!B206/'ICICI Bank'!B206</f>
        <v>2.1506929533476478</v>
      </c>
      <c r="G208" s="26">
        <f>_xlfn.NORM.DIST(F208,'Pair Data'!$F$11,'Pair Data'!$F$14,TRUE)</f>
        <v>0.91957064155224477</v>
      </c>
    </row>
    <row r="209" spans="3:7" x14ac:dyDescent="0.3">
      <c r="C209" s="24">
        <v>42647</v>
      </c>
      <c r="D209" s="25">
        <f>'Axis Bank'!D208-'ICICI Bank'!D208</f>
        <v>-8.1499999999999773</v>
      </c>
      <c r="E209" s="25">
        <f>'Axis Bank'!B207-'ICICI Bank'!B207</f>
        <v>288.40000000000003</v>
      </c>
      <c r="F209" s="25">
        <f>'Axis Bank'!B207/'ICICI Bank'!B207</f>
        <v>2.1169635941130909</v>
      </c>
      <c r="G209" s="26">
        <f>_xlfn.NORM.DIST(F209,'Pair Data'!$F$11,'Pair Data'!$F$14,TRUE)</f>
        <v>0.89123392889528974</v>
      </c>
    </row>
    <row r="210" spans="3:7" x14ac:dyDescent="0.3">
      <c r="C210" s="24">
        <v>42648</v>
      </c>
      <c r="D210" s="25">
        <f>'Axis Bank'!D209-'ICICI Bank'!D209</f>
        <v>-0.70000000000010232</v>
      </c>
      <c r="E210" s="25">
        <f>'Axis Bank'!B208-'ICICI Bank'!B208</f>
        <v>280.25000000000006</v>
      </c>
      <c r="F210" s="25">
        <f>'Axis Bank'!B208/'ICICI Bank'!B208</f>
        <v>2.0970835779996087</v>
      </c>
      <c r="G210" s="26">
        <f>_xlfn.NORM.DIST(F210,'Pair Data'!$F$11,'Pair Data'!$F$14,TRUE)</f>
        <v>0.87149069382676903</v>
      </c>
    </row>
    <row r="211" spans="3:7" x14ac:dyDescent="0.3">
      <c r="C211" s="24">
        <v>42649</v>
      </c>
      <c r="D211" s="25">
        <f>'Axis Bank'!D210-'ICICI Bank'!D210</f>
        <v>3.7000000000000739</v>
      </c>
      <c r="E211" s="25">
        <f>'Axis Bank'!B209-'ICICI Bank'!B209</f>
        <v>279.54999999999995</v>
      </c>
      <c r="F211" s="25">
        <f>'Axis Bank'!B209/'ICICI Bank'!B209</f>
        <v>2.1126368159203976</v>
      </c>
      <c r="G211" s="26">
        <f>_xlfn.NORM.DIST(F211,'Pair Data'!$F$11,'Pair Data'!$F$14,TRUE)</f>
        <v>0.88713437784272786</v>
      </c>
    </row>
    <row r="212" spans="3:7" x14ac:dyDescent="0.3">
      <c r="C212" s="24">
        <v>42650</v>
      </c>
      <c r="D212" s="25">
        <f>'Axis Bank'!D211-'ICICI Bank'!D211</f>
        <v>-1.8000000000000682</v>
      </c>
      <c r="E212" s="25">
        <f>'Axis Bank'!B210-'ICICI Bank'!B210</f>
        <v>283.25</v>
      </c>
      <c r="F212" s="25">
        <f>'Axis Bank'!B210/'ICICI Bank'!B210</f>
        <v>2.1302873104549085</v>
      </c>
      <c r="G212" s="26">
        <f>_xlfn.NORM.DIST(F212,'Pair Data'!$F$11,'Pair Data'!$F$14,TRUE)</f>
        <v>0.9031830000588259</v>
      </c>
    </row>
    <row r="213" spans="3:7" x14ac:dyDescent="0.3">
      <c r="C213" s="24">
        <v>42653</v>
      </c>
      <c r="D213" s="25">
        <f>'Axis Bank'!D212-'ICICI Bank'!D212</f>
        <v>-3.8000000000000114</v>
      </c>
      <c r="E213" s="25">
        <f>'Axis Bank'!B211-'ICICI Bank'!B211</f>
        <v>281.44999999999993</v>
      </c>
      <c r="F213" s="25">
        <f>'Axis Bank'!B211/'ICICI Bank'!B211</f>
        <v>2.1253498600559775</v>
      </c>
      <c r="G213" s="26">
        <f>_xlfn.NORM.DIST(F213,'Pair Data'!$F$11,'Pair Data'!$F$14,TRUE)</f>
        <v>0.89887264431039537</v>
      </c>
    </row>
    <row r="214" spans="3:7" x14ac:dyDescent="0.3">
      <c r="C214" s="24">
        <v>42656</v>
      </c>
      <c r="D214" s="25">
        <f>'Axis Bank'!D213-'ICICI Bank'!D213</f>
        <v>1.2500000000000284</v>
      </c>
      <c r="E214" s="25">
        <f>'Axis Bank'!B212-'ICICI Bank'!B212</f>
        <v>277.64999999999998</v>
      </c>
      <c r="F214" s="25">
        <f>'Axis Bank'!B212/'ICICI Bank'!B212</f>
        <v>2.1513580758863777</v>
      </c>
      <c r="G214" s="26">
        <f>_xlfn.NORM.DIST(F214,'Pair Data'!$F$11,'Pair Data'!$F$14,TRUE)</f>
        <v>0.9200671424481015</v>
      </c>
    </row>
    <row r="215" spans="3:7" x14ac:dyDescent="0.3">
      <c r="C215" s="24">
        <v>42657</v>
      </c>
      <c r="D215" s="25">
        <f>'Axis Bank'!D214-'ICICI Bank'!D214</f>
        <v>-18.649999999999977</v>
      </c>
      <c r="E215" s="25">
        <f>'Axis Bank'!B213-'ICICI Bank'!B213</f>
        <v>278.89999999999998</v>
      </c>
      <c r="F215" s="25">
        <f>'Axis Bank'!B213/'ICICI Bank'!B213</f>
        <v>2.1536711478800412</v>
      </c>
      <c r="G215" s="26">
        <f>_xlfn.NORM.DIST(F215,'Pair Data'!$F$11,'Pair Data'!$F$14,TRUE)</f>
        <v>0.92177576749462875</v>
      </c>
    </row>
    <row r="216" spans="3:7" x14ac:dyDescent="0.3">
      <c r="C216" s="24">
        <v>42660</v>
      </c>
      <c r="D216" s="25">
        <f>'Axis Bank'!D215-'ICICI Bank'!D215</f>
        <v>1.8500000000000227</v>
      </c>
      <c r="E216" s="25">
        <f>'Axis Bank'!B214-'ICICI Bank'!B214</f>
        <v>260.25</v>
      </c>
      <c r="F216" s="25">
        <f>'Axis Bank'!B214/'ICICI Bank'!B214</f>
        <v>2.0057971014492755</v>
      </c>
      <c r="G216" s="26">
        <f>_xlfn.NORM.DIST(F216,'Pair Data'!$F$11,'Pair Data'!$F$14,TRUE)</f>
        <v>0.75044213420986638</v>
      </c>
    </row>
    <row r="217" spans="3:7" x14ac:dyDescent="0.3">
      <c r="C217" s="24">
        <v>42661</v>
      </c>
      <c r="D217" s="25">
        <f>'Axis Bank'!D216-'ICICI Bank'!D216</f>
        <v>8.3999999999999204</v>
      </c>
      <c r="E217" s="25">
        <f>'Axis Bank'!B215-'ICICI Bank'!B215</f>
        <v>262.10000000000002</v>
      </c>
      <c r="F217" s="25">
        <f>'Axis Bank'!B215/'ICICI Bank'!B215</f>
        <v>1.9694840022193454</v>
      </c>
      <c r="G217" s="26">
        <f>_xlfn.NORM.DIST(F217,'Pair Data'!$F$11,'Pair Data'!$F$14,TRUE)</f>
        <v>0.68929677902845365</v>
      </c>
    </row>
    <row r="218" spans="3:7" x14ac:dyDescent="0.3">
      <c r="C218" s="24">
        <v>42662</v>
      </c>
      <c r="D218" s="25">
        <f>'Axis Bank'!D217-'ICICI Bank'!D217</f>
        <v>-8.0500000000000114</v>
      </c>
      <c r="E218" s="25">
        <f>'Axis Bank'!B216-'ICICI Bank'!B216</f>
        <v>270.49999999999994</v>
      </c>
      <c r="F218" s="25">
        <f>'Axis Bank'!B216/'ICICI Bank'!B216</f>
        <v>2.0205621580833801</v>
      </c>
      <c r="G218" s="26">
        <f>_xlfn.NORM.DIST(F218,'Pair Data'!$F$11,'Pair Data'!$F$14,TRUE)</f>
        <v>0.77334052484469662</v>
      </c>
    </row>
    <row r="219" spans="3:7" x14ac:dyDescent="0.3">
      <c r="C219" s="24">
        <v>42663</v>
      </c>
      <c r="D219" s="25">
        <f>'Axis Bank'!D218-'ICICI Bank'!D218</f>
        <v>-13.749999999999886</v>
      </c>
      <c r="E219" s="25">
        <f>'Axis Bank'!B217-'ICICI Bank'!B217</f>
        <v>262.44999999999993</v>
      </c>
      <c r="F219" s="25">
        <f>'Axis Bank'!B217/'ICICI Bank'!B217</f>
        <v>1.9454250720461093</v>
      </c>
      <c r="G219" s="26">
        <f>_xlfn.NORM.DIST(F219,'Pair Data'!$F$11,'Pair Data'!$F$14,TRUE)</f>
        <v>0.64552245541671183</v>
      </c>
    </row>
    <row r="220" spans="3:7" x14ac:dyDescent="0.3">
      <c r="C220" s="24">
        <v>42664</v>
      </c>
      <c r="D220" s="25">
        <f>'Axis Bank'!D219-'ICICI Bank'!D219</f>
        <v>-11.700000000000102</v>
      </c>
      <c r="E220" s="25">
        <f>'Axis Bank'!B218-'ICICI Bank'!B218</f>
        <v>248.70000000000005</v>
      </c>
      <c r="F220" s="25">
        <f>'Axis Bank'!B218/'ICICI Bank'!B218</f>
        <v>1.8965392934390775</v>
      </c>
      <c r="G220" s="26">
        <f>_xlfn.NORM.DIST(F220,'Pair Data'!$F$11,'Pair Data'!$F$14,TRUE)</f>
        <v>0.55101021298881392</v>
      </c>
    </row>
    <row r="221" spans="3:7" x14ac:dyDescent="0.3">
      <c r="C221" s="24">
        <v>42667</v>
      </c>
      <c r="D221" s="25">
        <f>'Axis Bank'!D220-'ICICI Bank'!D220</f>
        <v>2.8500000000000796</v>
      </c>
      <c r="E221" s="25">
        <f>'Axis Bank'!B219-'ICICI Bank'!B219</f>
        <v>236.99999999999994</v>
      </c>
      <c r="F221" s="25">
        <f>'Axis Bank'!B219/'ICICI Bank'!B219</f>
        <v>1.8328940432261462</v>
      </c>
      <c r="G221" s="26">
        <f>_xlfn.NORM.DIST(F221,'Pair Data'!$F$11,'Pair Data'!$F$14,TRUE)</f>
        <v>0.42433515749462292</v>
      </c>
    </row>
    <row r="222" spans="3:7" x14ac:dyDescent="0.3">
      <c r="C222" s="24">
        <v>42668</v>
      </c>
      <c r="D222" s="25">
        <f>'Axis Bank'!D221-'ICICI Bank'!D221</f>
        <v>-30.699999999999989</v>
      </c>
      <c r="E222" s="25">
        <f>'Axis Bank'!B220-'ICICI Bank'!B220</f>
        <v>239.85000000000002</v>
      </c>
      <c r="F222" s="25">
        <f>'Axis Bank'!B220/'ICICI Bank'!B220</f>
        <v>1.8292134831460676</v>
      </c>
      <c r="G222" s="26">
        <f>_xlfn.NORM.DIST(F222,'Pair Data'!$F$11,'Pair Data'!$F$14,TRUE)</f>
        <v>0.41712087177578017</v>
      </c>
    </row>
    <row r="223" spans="3:7" x14ac:dyDescent="0.3">
      <c r="C223" s="24">
        <v>42669</v>
      </c>
      <c r="D223" s="25">
        <f>'Axis Bank'!D222-'ICICI Bank'!D222</f>
        <v>-7.8000000000000682</v>
      </c>
      <c r="E223" s="25">
        <f>'Axis Bank'!B221-'ICICI Bank'!B221</f>
        <v>209.15000000000003</v>
      </c>
      <c r="F223" s="25">
        <f>'Axis Bank'!B221/'ICICI Bank'!B221</f>
        <v>1.7512571839080462</v>
      </c>
      <c r="G223" s="26">
        <f>_xlfn.NORM.DIST(F223,'Pair Data'!$F$11,'Pair Data'!$F$14,TRUE)</f>
        <v>0.27424322359651032</v>
      </c>
    </row>
    <row r="224" spans="3:7" x14ac:dyDescent="0.3">
      <c r="C224" s="24">
        <v>42670</v>
      </c>
      <c r="D224" s="25">
        <f>'Axis Bank'!D223-'ICICI Bank'!D223</f>
        <v>8.6999999999999886</v>
      </c>
      <c r="E224" s="25">
        <f>'Axis Bank'!B222-'ICICI Bank'!B222</f>
        <v>201.34999999999997</v>
      </c>
      <c r="F224" s="25">
        <f>'Axis Bank'!B222/'ICICI Bank'!B222</f>
        <v>1.7082307421737599</v>
      </c>
      <c r="G224" s="26">
        <f>_xlfn.NORM.DIST(F224,'Pair Data'!$F$11,'Pair Data'!$F$14,TRUE)</f>
        <v>0.20733449109564303</v>
      </c>
    </row>
    <row r="225" spans="3:7" x14ac:dyDescent="0.3">
      <c r="C225" s="24">
        <v>42671</v>
      </c>
      <c r="D225" s="25">
        <f>'Axis Bank'!D224-'ICICI Bank'!D224</f>
        <v>0.60000000000002274</v>
      </c>
      <c r="E225" s="25">
        <f>'Axis Bank'!B223-'ICICI Bank'!B223</f>
        <v>210.04999999999995</v>
      </c>
      <c r="F225" s="25">
        <f>'Axis Bank'!B223/'ICICI Bank'!B223</f>
        <v>1.7587141051110708</v>
      </c>
      <c r="G225" s="26">
        <f>_xlfn.NORM.DIST(F225,'Pair Data'!$F$11,'Pair Data'!$F$14,TRUE)</f>
        <v>0.28683628061367916</v>
      </c>
    </row>
    <row r="226" spans="3:7" x14ac:dyDescent="0.3">
      <c r="C226" s="24">
        <v>42673</v>
      </c>
      <c r="D226" s="25">
        <f>'Axis Bank'!D225-'ICICI Bank'!D225</f>
        <v>-10.199999999999989</v>
      </c>
      <c r="E226" s="25">
        <f>'Axis Bank'!B224-'ICICI Bank'!B224</f>
        <v>210.64999999999998</v>
      </c>
      <c r="F226" s="25">
        <f>'Axis Bank'!B224/'ICICI Bank'!B224</f>
        <v>1.7603320700234613</v>
      </c>
      <c r="G226" s="26">
        <f>_xlfn.NORM.DIST(F226,'Pair Data'!$F$11,'Pair Data'!$F$14,TRUE)</f>
        <v>0.28960441177161078</v>
      </c>
    </row>
    <row r="227" spans="3:7" x14ac:dyDescent="0.3">
      <c r="C227" s="24">
        <v>42675</v>
      </c>
      <c r="D227" s="25">
        <f>'Axis Bank'!D226-'ICICI Bank'!D226</f>
        <v>4.4500000000000455</v>
      </c>
      <c r="E227" s="25">
        <f>'Axis Bank'!B225-'ICICI Bank'!B225</f>
        <v>200.45</v>
      </c>
      <c r="F227" s="25">
        <f>'Axis Bank'!B225/'ICICI Bank'!B225</f>
        <v>1.7279825676411837</v>
      </c>
      <c r="G227" s="26">
        <f>_xlfn.NORM.DIST(F227,'Pair Data'!$F$11,'Pair Data'!$F$14,TRUE)</f>
        <v>0.23678070582421978</v>
      </c>
    </row>
    <row r="228" spans="3:7" x14ac:dyDescent="0.3">
      <c r="C228" s="24">
        <v>42676</v>
      </c>
      <c r="D228" s="25">
        <f>'Axis Bank'!D227-'ICICI Bank'!D227</f>
        <v>1.1999999999999886</v>
      </c>
      <c r="E228" s="25">
        <f>'Axis Bank'!B226-'ICICI Bank'!B226</f>
        <v>204.90000000000003</v>
      </c>
      <c r="F228" s="25">
        <f>'Axis Bank'!B226/'ICICI Bank'!B226</f>
        <v>1.7535858771607211</v>
      </c>
      <c r="G228" s="26">
        <f>_xlfn.NORM.DIST(F228,'Pair Data'!$F$11,'Pair Data'!$F$14,TRUE)</f>
        <v>0.27814639978903144</v>
      </c>
    </row>
    <row r="229" spans="3:7" x14ac:dyDescent="0.3">
      <c r="C229" s="24">
        <v>42677</v>
      </c>
      <c r="D229" s="25">
        <f>'Axis Bank'!D228-'ICICI Bank'!D228</f>
        <v>2.7999999999999545</v>
      </c>
      <c r="E229" s="25">
        <f>'Axis Bank'!B227-'ICICI Bank'!B227</f>
        <v>206.10000000000002</v>
      </c>
      <c r="F229" s="25">
        <f>'Axis Bank'!B227/'ICICI Bank'!B227</f>
        <v>1.7640407784986099</v>
      </c>
      <c r="G229" s="26">
        <f>_xlfn.NORM.DIST(F229,'Pair Data'!$F$11,'Pair Data'!$F$14,TRUE)</f>
        <v>0.29599641077224315</v>
      </c>
    </row>
    <row r="230" spans="3:7" x14ac:dyDescent="0.3">
      <c r="C230" s="24">
        <v>42678</v>
      </c>
      <c r="D230" s="25">
        <f>'Axis Bank'!D229-'ICICI Bank'!D229</f>
        <v>-2.1999999999999886</v>
      </c>
      <c r="E230" s="25">
        <f>'Axis Bank'!B228-'ICICI Bank'!B228</f>
        <v>208.89999999999998</v>
      </c>
      <c r="F230" s="25">
        <f>'Axis Bank'!B228/'ICICI Bank'!B228</f>
        <v>1.774277242401779</v>
      </c>
      <c r="G230" s="26">
        <f>_xlfn.NORM.DIST(F230,'Pair Data'!$F$11,'Pair Data'!$F$14,TRUE)</f>
        <v>0.31396624770979176</v>
      </c>
    </row>
    <row r="231" spans="3:7" x14ac:dyDescent="0.3">
      <c r="C231" s="24">
        <v>42681</v>
      </c>
      <c r="D231" s="25">
        <f>'Axis Bank'!D230-'ICICI Bank'!D230</f>
        <v>0.95000000000004547</v>
      </c>
      <c r="E231" s="25">
        <f>'Axis Bank'!B229-'ICICI Bank'!B229</f>
        <v>206.7</v>
      </c>
      <c r="F231" s="25">
        <f>'Axis Bank'!B229/'ICICI Bank'!B229</f>
        <v>1.7416576964477932</v>
      </c>
      <c r="G231" s="26">
        <f>_xlfn.NORM.DIST(F231,'Pair Data'!$F$11,'Pair Data'!$F$14,TRUE)</f>
        <v>0.25844453190745409</v>
      </c>
    </row>
    <row r="232" spans="3:7" x14ac:dyDescent="0.3">
      <c r="C232" s="24">
        <v>42682</v>
      </c>
      <c r="D232" s="25">
        <f>'Axis Bank'!D231-'ICICI Bank'!D231</f>
        <v>-1.5500000000000114</v>
      </c>
      <c r="E232" s="25">
        <f>'Axis Bank'!B230-'ICICI Bank'!B230</f>
        <v>207.65000000000003</v>
      </c>
      <c r="F232" s="25">
        <f>'Axis Bank'!B230/'ICICI Bank'!B230</f>
        <v>1.7332274011299436</v>
      </c>
      <c r="G232" s="26">
        <f>_xlfn.NORM.DIST(F232,'Pair Data'!$F$11,'Pair Data'!$F$14,TRUE)</f>
        <v>0.24496941760276414</v>
      </c>
    </row>
    <row r="233" spans="3:7" x14ac:dyDescent="0.3">
      <c r="C233" s="24">
        <v>42683</v>
      </c>
      <c r="D233" s="25">
        <f>'Axis Bank'!D232-'ICICI Bank'!D232</f>
        <v>8.2499999999999432</v>
      </c>
      <c r="E233" s="25">
        <f>'Axis Bank'!B231-'ICICI Bank'!B231</f>
        <v>206.10000000000002</v>
      </c>
      <c r="F233" s="25">
        <f>'Axis Bank'!B231/'ICICI Bank'!B231</f>
        <v>1.7322792680760348</v>
      </c>
      <c r="G233" s="26">
        <f>_xlfn.NORM.DIST(F233,'Pair Data'!$F$11,'Pair Data'!$F$14,TRUE)</f>
        <v>0.24347791334465463</v>
      </c>
    </row>
    <row r="234" spans="3:7" x14ac:dyDescent="0.3">
      <c r="C234" s="24">
        <v>42684</v>
      </c>
      <c r="D234" s="25">
        <f>'Axis Bank'!D233-'ICICI Bank'!D233</f>
        <v>8.0000000000000568</v>
      </c>
      <c r="E234" s="25">
        <f>'Axis Bank'!B232-'ICICI Bank'!B232</f>
        <v>214.34999999999997</v>
      </c>
      <c r="F234" s="25">
        <f>'Axis Bank'!B232/'ICICI Bank'!B232</f>
        <v>1.7325700615174298</v>
      </c>
      <c r="G234" s="26">
        <f>_xlfn.NORM.DIST(F234,'Pair Data'!$F$11,'Pair Data'!$F$14,TRUE)</f>
        <v>0.24393483709833275</v>
      </c>
    </row>
    <row r="235" spans="3:7" x14ac:dyDescent="0.3">
      <c r="C235" s="24">
        <v>42685</v>
      </c>
      <c r="D235" s="25">
        <f>'Axis Bank'!D234-'ICICI Bank'!D234</f>
        <v>-12.800000000000011</v>
      </c>
      <c r="E235" s="25">
        <f>'Axis Bank'!B233-'ICICI Bank'!B233</f>
        <v>222.35000000000002</v>
      </c>
      <c r="F235" s="25">
        <f>'Axis Bank'!B233/'ICICI Bank'!B233</f>
        <v>1.8044500723589003</v>
      </c>
      <c r="G235" s="26">
        <f>_xlfn.NORM.DIST(F235,'Pair Data'!$F$11,'Pair Data'!$F$14,TRUE)</f>
        <v>0.3694184271055827</v>
      </c>
    </row>
    <row r="236" spans="3:7" x14ac:dyDescent="0.3">
      <c r="C236" s="24">
        <v>42689</v>
      </c>
      <c r="D236" s="25">
        <f>'Axis Bank'!D235-'ICICI Bank'!D235</f>
        <v>-3.0500000000000114</v>
      </c>
      <c r="E236" s="25">
        <f>'Axis Bank'!B234-'ICICI Bank'!B234</f>
        <v>209.55</v>
      </c>
      <c r="F236" s="25">
        <f>'Axis Bank'!B234/'ICICI Bank'!B234</f>
        <v>1.7768303985171456</v>
      </c>
      <c r="G236" s="26">
        <f>_xlfn.NORM.DIST(F236,'Pair Data'!$F$11,'Pair Data'!$F$14,TRUE)</f>
        <v>0.31852016659410937</v>
      </c>
    </row>
    <row r="237" spans="3:7" x14ac:dyDescent="0.3">
      <c r="C237" s="24">
        <v>42690</v>
      </c>
      <c r="D237" s="25">
        <f>'Axis Bank'!D236-'ICICI Bank'!D236</f>
        <v>-4.9999999999954525E-2</v>
      </c>
      <c r="E237" s="25">
        <f>'Axis Bank'!B235-'ICICI Bank'!B235</f>
        <v>206.5</v>
      </c>
      <c r="F237" s="25">
        <f>'Axis Bank'!B235/'ICICI Bank'!B235</f>
        <v>1.775732531930879</v>
      </c>
      <c r="G237" s="26">
        <f>_xlfn.NORM.DIST(F237,'Pair Data'!$F$11,'Pair Data'!$F$14,TRUE)</f>
        <v>0.31655855050637349</v>
      </c>
    </row>
    <row r="238" spans="3:7" x14ac:dyDescent="0.3">
      <c r="C238" s="24">
        <v>42691</v>
      </c>
      <c r="D238" s="25">
        <f>'Axis Bank'!D237-'ICICI Bank'!D237</f>
        <v>2.3999999999999204</v>
      </c>
      <c r="E238" s="25">
        <f>'Axis Bank'!B236-'ICICI Bank'!B236</f>
        <v>206.45000000000005</v>
      </c>
      <c r="F238" s="25">
        <f>'Axis Bank'!B236/'ICICI Bank'!B236</f>
        <v>1.7713431720530546</v>
      </c>
      <c r="G238" s="26">
        <f>_xlfn.NORM.DIST(F238,'Pair Data'!$F$11,'Pair Data'!$F$14,TRUE)</f>
        <v>0.30876772075916969</v>
      </c>
    </row>
    <row r="239" spans="3:7" x14ac:dyDescent="0.3">
      <c r="C239" s="24">
        <v>42692</v>
      </c>
      <c r="D239" s="25">
        <f>'Axis Bank'!D238-'ICICI Bank'!D238</f>
        <v>-4.3499999999999659</v>
      </c>
      <c r="E239" s="25">
        <f>'Axis Bank'!B237-'ICICI Bank'!B237</f>
        <v>208.84999999999997</v>
      </c>
      <c r="F239" s="25">
        <f>'Axis Bank'!B237/'ICICI Bank'!B237</f>
        <v>1.789304610733182</v>
      </c>
      <c r="G239" s="26">
        <f>_xlfn.NORM.DIST(F239,'Pair Data'!$F$11,'Pair Data'!$F$14,TRUE)</f>
        <v>0.34115518387193022</v>
      </c>
    </row>
    <row r="240" spans="3:7" x14ac:dyDescent="0.3">
      <c r="C240" s="24">
        <v>42695</v>
      </c>
      <c r="D240" s="25">
        <f>'Axis Bank'!D239-'ICICI Bank'!D239</f>
        <v>3.5500000000000114</v>
      </c>
      <c r="E240" s="25">
        <f>'Axis Bank'!B238-'ICICI Bank'!B238</f>
        <v>204.5</v>
      </c>
      <c r="F240" s="25">
        <f>'Axis Bank'!B238/'ICICI Bank'!B238</f>
        <v>1.7829249617151608</v>
      </c>
      <c r="G240" s="26">
        <f>_xlfn.NORM.DIST(F240,'Pair Data'!$F$11,'Pair Data'!$F$14,TRUE)</f>
        <v>0.32950109375530046</v>
      </c>
    </row>
    <row r="241" spans="3:7" x14ac:dyDescent="0.3">
      <c r="C241" s="24">
        <v>42696</v>
      </c>
      <c r="D241" s="25">
        <f>'Axis Bank'!D240-'ICICI Bank'!D240</f>
        <v>7.5</v>
      </c>
      <c r="E241" s="25">
        <f>'Axis Bank'!B239-'ICICI Bank'!B239</f>
        <v>208.05</v>
      </c>
      <c r="F241" s="25">
        <f>'Axis Bank'!B239/'ICICI Bank'!B239</f>
        <v>1.7919680243623906</v>
      </c>
      <c r="G241" s="26">
        <f>_xlfn.NORM.DIST(F241,'Pair Data'!$F$11,'Pair Data'!$F$14,TRUE)</f>
        <v>0.34606660784986665</v>
      </c>
    </row>
    <row r="242" spans="3:7" x14ac:dyDescent="0.3">
      <c r="C242" s="24">
        <v>42697</v>
      </c>
      <c r="D242" s="25">
        <f>'Axis Bank'!D241-'ICICI Bank'!D241</f>
        <v>-6.6500000000000341</v>
      </c>
      <c r="E242" s="25">
        <f>'Axis Bank'!B240-'ICICI Bank'!B240</f>
        <v>215.55</v>
      </c>
      <c r="F242" s="25">
        <f>'Axis Bank'!B240/'ICICI Bank'!B240</f>
        <v>1.8135497263634648</v>
      </c>
      <c r="G242" s="26">
        <f>_xlfn.NORM.DIST(F242,'Pair Data'!$F$11,'Pair Data'!$F$14,TRUE)</f>
        <v>0.38675720717851919</v>
      </c>
    </row>
    <row r="243" spans="3:7" x14ac:dyDescent="0.3">
      <c r="C243" s="24">
        <v>42698</v>
      </c>
      <c r="D243" s="25">
        <f>'Axis Bank'!D242-'ICICI Bank'!D242</f>
        <v>2.1999999999999886</v>
      </c>
      <c r="E243" s="25">
        <f>'Axis Bank'!B241-'ICICI Bank'!B241</f>
        <v>208.89999999999998</v>
      </c>
      <c r="F243" s="25">
        <f>'Axis Bank'!B241/'ICICI Bank'!B241</f>
        <v>1.8056305437716929</v>
      </c>
      <c r="G243" s="26">
        <f>_xlfn.NORM.DIST(F243,'Pair Data'!$F$11,'Pair Data'!$F$14,TRUE)</f>
        <v>0.37165364479780072</v>
      </c>
    </row>
    <row r="244" spans="3:7" x14ac:dyDescent="0.3">
      <c r="C244" s="24">
        <v>42699</v>
      </c>
      <c r="D244" s="25">
        <f>'Axis Bank'!D243-'ICICI Bank'!D243</f>
        <v>6.5</v>
      </c>
      <c r="E244" s="25">
        <f>'Axis Bank'!B242-'ICICI Bank'!B242</f>
        <v>211.09999999999997</v>
      </c>
      <c r="F244" s="25">
        <f>'Axis Bank'!B242/'ICICI Bank'!B242</f>
        <v>1.8116109188773546</v>
      </c>
      <c r="G244" s="26">
        <f>_xlfn.NORM.DIST(F244,'Pair Data'!$F$11,'Pair Data'!$F$14,TRUE)</f>
        <v>0.38304261019125202</v>
      </c>
    </row>
    <row r="245" spans="3:7" x14ac:dyDescent="0.3">
      <c r="C245" s="24">
        <v>42702</v>
      </c>
      <c r="D245" s="25">
        <f>'Axis Bank'!D244-'ICICI Bank'!D244</f>
        <v>-8.3999999999999773</v>
      </c>
      <c r="E245" s="25">
        <f>'Axis Bank'!B243-'ICICI Bank'!B243</f>
        <v>217.59999999999997</v>
      </c>
      <c r="F245" s="25">
        <f>'Axis Bank'!B243/'ICICI Bank'!B243</f>
        <v>1.852330591461026</v>
      </c>
      <c r="G245" s="26">
        <f>_xlfn.NORM.DIST(F245,'Pair Data'!$F$11,'Pair Data'!$F$14,TRUE)</f>
        <v>0.46279794521451417</v>
      </c>
    </row>
    <row r="246" spans="3:7" x14ac:dyDescent="0.3">
      <c r="C246" s="24">
        <v>42703</v>
      </c>
      <c r="D246" s="25">
        <f>'Axis Bank'!D245-'ICICI Bank'!D245</f>
        <v>-4.8999999999999773</v>
      </c>
      <c r="E246" s="25">
        <f>'Axis Bank'!B244-'ICICI Bank'!B244</f>
        <v>209.2</v>
      </c>
      <c r="F246" s="25">
        <f>'Axis Bank'!B244/'ICICI Bank'!B244</f>
        <v>1.8189469563515366</v>
      </c>
      <c r="G246" s="26">
        <f>_xlfn.NORM.DIST(F246,'Pair Data'!$F$11,'Pair Data'!$F$14,TRUE)</f>
        <v>0.39715163545143783</v>
      </c>
    </row>
    <row r="247" spans="3:7" x14ac:dyDescent="0.3">
      <c r="C247" s="24">
        <v>42704</v>
      </c>
      <c r="D247" s="25">
        <f>'Axis Bank'!D246-'ICICI Bank'!D246</f>
        <v>2.6000000000000227</v>
      </c>
      <c r="E247" s="25">
        <f>'Axis Bank'!B245-'ICICI Bank'!B245</f>
        <v>204.3</v>
      </c>
      <c r="F247" s="25">
        <f>'Axis Bank'!B245/'ICICI Bank'!B245</f>
        <v>1.7693466390510262</v>
      </c>
      <c r="G247" s="26">
        <f>_xlfn.NORM.DIST(F247,'Pair Data'!$F$11,'Pair Data'!$F$14,TRUE)</f>
        <v>0.3052520007763096</v>
      </c>
    </row>
    <row r="248" spans="3:7" x14ac:dyDescent="0.3">
      <c r="C248" s="24">
        <v>42705</v>
      </c>
      <c r="D248" s="25">
        <f>'Axis Bank'!D247-'ICICI Bank'!D247</f>
        <v>-6.4500000000000455</v>
      </c>
      <c r="E248" s="25">
        <f>'Axis Bank'!B246-'ICICI Bank'!B246</f>
        <v>206.90000000000003</v>
      </c>
      <c r="F248" s="25">
        <f>'Axis Bank'!B246/'ICICI Bank'!B246</f>
        <v>1.7983793169978779</v>
      </c>
      <c r="G248" s="26">
        <f>_xlfn.NORM.DIST(F248,'Pair Data'!$F$11,'Pair Data'!$F$14,TRUE)</f>
        <v>0.35799455978065775</v>
      </c>
    </row>
    <row r="249" spans="3:7" x14ac:dyDescent="0.3">
      <c r="C249" s="24">
        <v>42706</v>
      </c>
      <c r="D249" s="25">
        <f>'Axis Bank'!D248-'ICICI Bank'!D248</f>
        <v>-0.55000000000001137</v>
      </c>
      <c r="E249" s="25">
        <f>'Axis Bank'!B247-'ICICI Bank'!B247</f>
        <v>200.45</v>
      </c>
      <c r="F249" s="25">
        <f>'Axis Bank'!B247/'ICICI Bank'!B247</f>
        <v>1.7724470134874759</v>
      </c>
      <c r="G249" s="26">
        <f>_xlfn.NORM.DIST(F249,'Pair Data'!$F$11,'Pair Data'!$F$14,TRUE)</f>
        <v>0.31071906693289175</v>
      </c>
    </row>
    <row r="250" spans="3:7" x14ac:dyDescent="0.3">
      <c r="C250" s="24">
        <v>42709</v>
      </c>
      <c r="D250" s="25">
        <f>'Axis Bank'!D249-'ICICI Bank'!D249</f>
        <v>-4.9499999999999886</v>
      </c>
      <c r="E250" s="25">
        <f>'Axis Bank'!B248-'ICICI Bank'!B248</f>
        <v>199.89999999999998</v>
      </c>
      <c r="F250" s="25">
        <f>'Axis Bank'!B248/'ICICI Bank'!B248</f>
        <v>1.7663408088940002</v>
      </c>
      <c r="G250" s="26">
        <f>_xlfn.NORM.DIST(F250,'Pair Data'!$F$11,'Pair Data'!$F$14,TRUE)</f>
        <v>0.29999279376211185</v>
      </c>
    </row>
    <row r="251" spans="3:7" x14ac:dyDescent="0.3">
      <c r="C251" s="24">
        <v>42710</v>
      </c>
      <c r="D251" s="25">
        <f>'Axis Bank'!D250-'ICICI Bank'!D250</f>
        <v>-6.5499999999999545</v>
      </c>
      <c r="E251" s="25">
        <f>'Axis Bank'!B249-'ICICI Bank'!B249</f>
        <v>194.95</v>
      </c>
      <c r="F251" s="25">
        <f>'Axis Bank'!B249/'ICICI Bank'!B249</f>
        <v>1.7469348659003832</v>
      </c>
      <c r="G251" s="26">
        <f>_xlfn.NORM.DIST(F251,'Pair Data'!$F$11,'Pair Data'!$F$14,TRUE)</f>
        <v>0.267070949538742</v>
      </c>
    </row>
    <row r="252" spans="3:7" x14ac:dyDescent="0.3">
      <c r="C252" s="24">
        <v>42711</v>
      </c>
      <c r="D252" s="25">
        <f>'Axis Bank'!D251-'ICICI Bank'!D251</f>
        <v>-1.8000000000000114</v>
      </c>
      <c r="E252" s="25">
        <f>'Axis Bank'!B250-'ICICI Bank'!B250</f>
        <v>188.40000000000003</v>
      </c>
      <c r="F252" s="25">
        <f>'Axis Bank'!B250/'ICICI Bank'!B250</f>
        <v>1.7282566679551605</v>
      </c>
      <c r="G252" s="26">
        <f>_xlfn.NORM.DIST(F252,'Pair Data'!$F$11,'Pair Data'!$F$14,TRUE)</f>
        <v>0.23720489485015994</v>
      </c>
    </row>
    <row r="253" spans="3:7" x14ac:dyDescent="0.3">
      <c r="C253" s="24">
        <v>42712</v>
      </c>
      <c r="D253" s="25">
        <f>'Axis Bank'!D252-'ICICI Bank'!D252</f>
        <v>1.3499999999999659</v>
      </c>
      <c r="E253" s="25">
        <f>'Axis Bank'!B251-'ICICI Bank'!B251</f>
        <v>186.60000000000002</v>
      </c>
      <c r="F253" s="25">
        <f>'Axis Bank'!B251/'ICICI Bank'!B251</f>
        <v>1.7101807802093245</v>
      </c>
      <c r="G253" s="26">
        <f>_xlfn.NORM.DIST(F253,'Pair Data'!$F$11,'Pair Data'!$F$14,TRUE)</f>
        <v>0.21014159950245306</v>
      </c>
    </row>
    <row r="254" spans="3:7" x14ac:dyDescent="0.3">
      <c r="C254" s="24">
        <v>42713</v>
      </c>
      <c r="D254" s="25">
        <f>'Axis Bank'!D253-'ICICI Bank'!D253</f>
        <v>-7.6999999999999886</v>
      </c>
      <c r="E254" s="25">
        <f>'Axis Bank'!B252-'ICICI Bank'!B252</f>
        <v>187.95</v>
      </c>
      <c r="F254" s="25">
        <f>'Axis Bank'!B252/'ICICI Bank'!B252</f>
        <v>1.7001303780964798</v>
      </c>
      <c r="G254" s="26">
        <f>_xlfn.NORM.DIST(F254,'Pair Data'!$F$11,'Pair Data'!$F$14,TRUE)</f>
        <v>0.19591348320358823</v>
      </c>
    </row>
    <row r="255" spans="3:7" x14ac:dyDescent="0.3">
      <c r="C255" s="24">
        <v>42716</v>
      </c>
      <c r="D255" s="25">
        <f>'Axis Bank'!D254-'ICICI Bank'!D254</f>
        <v>8.3000000000000114</v>
      </c>
      <c r="E255" s="25">
        <f>'Axis Bank'!B253-'ICICI Bank'!B253</f>
        <v>180.25</v>
      </c>
      <c r="F255" s="25">
        <f>'Axis Bank'!B253/'ICICI Bank'!B253</f>
        <v>1.6805739097602417</v>
      </c>
      <c r="G255" s="26">
        <f>_xlfn.NORM.DIST(F255,'Pair Data'!$F$11,'Pair Data'!$F$14,TRUE)</f>
        <v>0.16995629913117494</v>
      </c>
    </row>
    <row r="256" spans="3:7" x14ac:dyDescent="0.3">
      <c r="C256" s="24">
        <v>42717</v>
      </c>
      <c r="D256" s="25">
        <f>'Axis Bank'!D255-'ICICI Bank'!D255</f>
        <v>18.099999999999966</v>
      </c>
      <c r="E256" s="25">
        <f>'Axis Bank'!B254-'ICICI Bank'!B254</f>
        <v>188.55</v>
      </c>
      <c r="F256" s="25">
        <f>'Axis Bank'!B254/'ICICI Bank'!B254</f>
        <v>1.7131240544629351</v>
      </c>
      <c r="G256" s="26">
        <f>_xlfn.NORM.DIST(F256,'Pair Data'!$F$11,'Pair Data'!$F$14,TRUE)</f>
        <v>0.21442049773674254</v>
      </c>
    </row>
    <row r="257" spans="3:7" x14ac:dyDescent="0.3">
      <c r="C257" s="24">
        <v>42718</v>
      </c>
      <c r="D257" s="25">
        <f>'Axis Bank'!D256-'ICICI Bank'!D256</f>
        <v>11.150000000000034</v>
      </c>
      <c r="E257" s="25">
        <f>'Axis Bank'!B255-'ICICI Bank'!B255</f>
        <v>206.64999999999998</v>
      </c>
      <c r="F257" s="25">
        <f>'Axis Bank'!B255/'ICICI Bank'!B255</f>
        <v>1.793129917482249</v>
      </c>
      <c r="G257" s="26">
        <f>_xlfn.NORM.DIST(F257,'Pair Data'!$F$11,'Pair Data'!$F$14,TRUE)</f>
        <v>0.34821737648573881</v>
      </c>
    </row>
    <row r="258" spans="3:7" x14ac:dyDescent="0.3">
      <c r="C258" s="24">
        <v>42719</v>
      </c>
      <c r="D258" s="25">
        <f>'Axis Bank'!D257-'ICICI Bank'!D257</f>
        <v>-0.59999999999999432</v>
      </c>
      <c r="E258" s="25">
        <f>'Axis Bank'!B256-'ICICI Bank'!B256</f>
        <v>217.8</v>
      </c>
      <c r="F258" s="25">
        <f>'Axis Bank'!B256/'ICICI Bank'!B256</f>
        <v>1.8367268536304264</v>
      </c>
      <c r="G258" s="26">
        <f>_xlfn.NORM.DIST(F258,'Pair Data'!$F$11,'Pair Data'!$F$14,TRUE)</f>
        <v>0.43187487661798107</v>
      </c>
    </row>
    <row r="259" spans="3:7" x14ac:dyDescent="0.3">
      <c r="C259" s="24">
        <v>42720</v>
      </c>
      <c r="D259" s="25">
        <f>'Axis Bank'!D258-'ICICI Bank'!D258</f>
        <v>-6.7000000000000171</v>
      </c>
      <c r="E259" s="25">
        <f>'Axis Bank'!B257-'ICICI Bank'!B257</f>
        <v>217.20000000000002</v>
      </c>
      <c r="F259" s="25">
        <f>'Axis Bank'!B257/'ICICI Bank'!B257</f>
        <v>1.8497652582159625</v>
      </c>
      <c r="G259" s="26">
        <f>_xlfn.NORM.DIST(F259,'Pair Data'!$F$11,'Pair Data'!$F$14,TRUE)</f>
        <v>0.45769345942473494</v>
      </c>
    </row>
    <row r="260" spans="3:7" x14ac:dyDescent="0.3">
      <c r="C260" s="24">
        <v>42723</v>
      </c>
      <c r="D260" s="25">
        <f>'Axis Bank'!D259-'ICICI Bank'!D259</f>
        <v>-0.45000000000001705</v>
      </c>
      <c r="E260" s="25">
        <f>'Axis Bank'!B258-'ICICI Bank'!B258</f>
        <v>210.5</v>
      </c>
      <c r="F260" s="25">
        <f>'Axis Bank'!B258/'ICICI Bank'!B258</f>
        <v>1.8187475690392843</v>
      </c>
      <c r="G260" s="26">
        <f>_xlfn.NORM.DIST(F260,'Pair Data'!$F$11,'Pair Data'!$F$14,TRUE)</f>
        <v>0.39676628645387663</v>
      </c>
    </row>
    <row r="261" spans="3:7" x14ac:dyDescent="0.3">
      <c r="C261" s="24">
        <v>42724</v>
      </c>
      <c r="D261" s="25">
        <f>'Axis Bank'!D260-'ICICI Bank'!D260</f>
        <v>-5.5999999999999943</v>
      </c>
      <c r="E261" s="25">
        <f>'Axis Bank'!B259-'ICICI Bank'!B259</f>
        <v>210.04999999999998</v>
      </c>
      <c r="F261" s="25">
        <f>'Axis Bank'!B259/'ICICI Bank'!B259</f>
        <v>1.8348569157392687</v>
      </c>
      <c r="G261" s="26">
        <f>_xlfn.NORM.DIST(F261,'Pair Data'!$F$11,'Pair Data'!$F$14,TRUE)</f>
        <v>0.42819314745794634</v>
      </c>
    </row>
    <row r="262" spans="3:7" x14ac:dyDescent="0.3">
      <c r="C262" s="24">
        <v>42725</v>
      </c>
      <c r="D262" s="25">
        <f>'Axis Bank'!D261-'ICICI Bank'!D261</f>
        <v>-9.8499999999999659</v>
      </c>
      <c r="E262" s="25">
        <f>'Axis Bank'!B260-'ICICI Bank'!B260</f>
        <v>204.45</v>
      </c>
      <c r="F262" s="25">
        <f>'Axis Bank'!B260/'ICICI Bank'!B260</f>
        <v>1.807305034550839</v>
      </c>
      <c r="G262" s="26">
        <f>_xlfn.NORM.DIST(F262,'Pair Data'!$F$11,'Pair Data'!$F$14,TRUE)</f>
        <v>0.37483170605938892</v>
      </c>
    </row>
    <row r="263" spans="3:7" x14ac:dyDescent="0.3">
      <c r="C263" s="24">
        <v>42726</v>
      </c>
      <c r="D263" s="25">
        <f>'Axis Bank'!D262-'ICICI Bank'!D262</f>
        <v>-8.3499999999999943</v>
      </c>
      <c r="E263" s="25">
        <f>'Axis Bank'!B261-'ICICI Bank'!B261</f>
        <v>194.60000000000002</v>
      </c>
      <c r="F263" s="25">
        <f>'Axis Bank'!B261/'ICICI Bank'!B261</f>
        <v>1.7693220003953352</v>
      </c>
      <c r="G263" s="26">
        <f>_xlfn.NORM.DIST(F263,'Pair Data'!$F$11,'Pair Data'!$F$14,TRUE)</f>
        <v>0.30520872538510591</v>
      </c>
    </row>
    <row r="264" spans="3:7" x14ac:dyDescent="0.3">
      <c r="C264" s="24">
        <v>42727</v>
      </c>
      <c r="D264" s="25">
        <f>'Axis Bank'!D263-'ICICI Bank'!D263</f>
        <v>-2.4000000000000341</v>
      </c>
      <c r="E264" s="25">
        <f>'Axis Bank'!B262-'ICICI Bank'!B262</f>
        <v>186.25000000000003</v>
      </c>
      <c r="F264" s="25">
        <f>'Axis Bank'!B262/'ICICI Bank'!B262</f>
        <v>1.7395274965257099</v>
      </c>
      <c r="G264" s="26">
        <f>_xlfn.NORM.DIST(F264,'Pair Data'!$F$11,'Pair Data'!$F$14,TRUE)</f>
        <v>0.25500371057449822</v>
      </c>
    </row>
    <row r="265" spans="3:7" x14ac:dyDescent="0.3">
      <c r="C265" s="24">
        <v>42730</v>
      </c>
      <c r="D265" s="25">
        <f>'Axis Bank'!D264-'ICICI Bank'!D264</f>
        <v>0.24999999999997158</v>
      </c>
      <c r="E265" s="25">
        <f>'Axis Bank'!B263-'ICICI Bank'!B263</f>
        <v>183.85</v>
      </c>
      <c r="F265" s="25">
        <f>'Axis Bank'!B263/'ICICI Bank'!B263</f>
        <v>1.7408825307273825</v>
      </c>
      <c r="G265" s="26">
        <f>_xlfn.NORM.DIST(F265,'Pair Data'!$F$11,'Pair Data'!$F$14,TRUE)</f>
        <v>0.25718966207299598</v>
      </c>
    </row>
    <row r="266" spans="3:7" x14ac:dyDescent="0.3">
      <c r="C266" s="24">
        <v>42731</v>
      </c>
      <c r="D266" s="25">
        <f>'Axis Bank'!D265-'ICICI Bank'!D265</f>
        <v>4.2000000000000455</v>
      </c>
      <c r="E266" s="25">
        <f>'Axis Bank'!B264-'ICICI Bank'!B264</f>
        <v>184.09999999999997</v>
      </c>
      <c r="F266" s="25">
        <f>'Axis Bank'!B264/'ICICI Bank'!B264</f>
        <v>1.7260895286925655</v>
      </c>
      <c r="G266" s="26">
        <f>_xlfn.NORM.DIST(F266,'Pair Data'!$F$11,'Pair Data'!$F$14,TRUE)</f>
        <v>0.23386251764188562</v>
      </c>
    </row>
    <row r="267" spans="3:7" x14ac:dyDescent="0.3">
      <c r="C267" s="24">
        <v>42732</v>
      </c>
      <c r="D267" s="25">
        <f>'Axis Bank'!D266-'ICICI Bank'!D266</f>
        <v>4.8499999999999943</v>
      </c>
      <c r="E267" s="25">
        <f>'Axis Bank'!B265-'ICICI Bank'!B265</f>
        <v>188.3</v>
      </c>
      <c r="F267" s="25">
        <f>'Axis Bank'!B265/'ICICI Bank'!B265</f>
        <v>1.7479642502482622</v>
      </c>
      <c r="G267" s="26">
        <f>_xlfn.NORM.DIST(F267,'Pair Data'!$F$11,'Pair Data'!$F$14,TRUE)</f>
        <v>0.26877043891367325</v>
      </c>
    </row>
    <row r="268" spans="3:7" x14ac:dyDescent="0.3">
      <c r="C268" s="24">
        <v>42733</v>
      </c>
      <c r="D268" s="25">
        <f>'Axis Bank'!D267-'ICICI Bank'!D267</f>
        <v>1.4999999999999716</v>
      </c>
      <c r="E268" s="25">
        <f>'Axis Bank'!B266-'ICICI Bank'!B266</f>
        <v>193.15</v>
      </c>
      <c r="F268" s="25">
        <f>'Axis Bank'!B266/'ICICI Bank'!B266</f>
        <v>1.7692154520111509</v>
      </c>
      <c r="G268" s="26">
        <f>_xlfn.NORM.DIST(F268,'Pair Data'!$F$11,'Pair Data'!$F$14,TRUE)</f>
        <v>0.30502161491354607</v>
      </c>
    </row>
    <row r="269" spans="3:7" x14ac:dyDescent="0.3">
      <c r="C269" s="24">
        <v>42734</v>
      </c>
      <c r="D269" s="25">
        <f>'Axis Bank'!D268-'ICICI Bank'!D268</f>
        <v>1.1500000000000341</v>
      </c>
      <c r="E269" s="25">
        <f>'Axis Bank'!B267-'ICICI Bank'!B267</f>
        <v>194.64999999999998</v>
      </c>
      <c r="F269" s="25">
        <f>'Axis Bank'!B267/'ICICI Bank'!B267</f>
        <v>1.762436349392871</v>
      </c>
      <c r="G269" s="26">
        <f>_xlfn.NORM.DIST(F269,'Pair Data'!$F$11,'Pair Data'!$F$14,TRUE)</f>
        <v>0.29322321249838079</v>
      </c>
    </row>
    <row r="270" spans="3:7" x14ac:dyDescent="0.3">
      <c r="C270" s="24">
        <v>42737</v>
      </c>
      <c r="D270" s="25">
        <f>'Axis Bank'!D269-'ICICI Bank'!D269</f>
        <v>5.0499999999999829</v>
      </c>
      <c r="E270" s="25">
        <f>'Axis Bank'!B268-'ICICI Bank'!B268</f>
        <v>195.8</v>
      </c>
      <c r="F270" s="25">
        <f>'Axis Bank'!B268/'ICICI Bank'!B268</f>
        <v>1.7771383210954554</v>
      </c>
      <c r="G270" s="26">
        <f>_xlfn.NORM.DIST(F270,'Pair Data'!$F$11,'Pair Data'!$F$14,TRUE)</f>
        <v>0.31907126592461243</v>
      </c>
    </row>
    <row r="271" spans="3:7" x14ac:dyDescent="0.3">
      <c r="C271" s="24">
        <v>42738</v>
      </c>
      <c r="D271" s="25">
        <f>'Axis Bank'!D270-'ICICI Bank'!D270</f>
        <v>1.1500000000000341</v>
      </c>
      <c r="E271" s="25">
        <f>'Axis Bank'!B269-'ICICI Bank'!B269</f>
        <v>200.85</v>
      </c>
      <c r="F271" s="25">
        <f>'Axis Bank'!B269/'ICICI Bank'!B269</f>
        <v>1.789504716981132</v>
      </c>
      <c r="G271" s="26">
        <f>_xlfn.NORM.DIST(F271,'Pair Data'!$F$11,'Pair Data'!$F$14,TRUE)</f>
        <v>0.34152326563154212</v>
      </c>
    </row>
    <row r="272" spans="3:7" x14ac:dyDescent="0.3">
      <c r="C272" s="24">
        <v>42739</v>
      </c>
      <c r="D272" s="25">
        <f>'Axis Bank'!D271-'ICICI Bank'!D271</f>
        <v>-1.2000000000000171</v>
      </c>
      <c r="E272" s="25">
        <f>'Axis Bank'!B270-'ICICI Bank'!B270</f>
        <v>202.00000000000003</v>
      </c>
      <c r="F272" s="25">
        <f>'Axis Bank'!B270/'ICICI Bank'!B270</f>
        <v>1.8044603743528476</v>
      </c>
      <c r="G272" s="26">
        <f>_xlfn.NORM.DIST(F272,'Pair Data'!$F$11,'Pair Data'!$F$14,TRUE)</f>
        <v>0.36943791493470357</v>
      </c>
    </row>
    <row r="273" spans="3:7" x14ac:dyDescent="0.3">
      <c r="C273" s="24">
        <v>42740</v>
      </c>
      <c r="D273" s="25">
        <f>'Axis Bank'!D272-'ICICI Bank'!D272</f>
        <v>-3.75</v>
      </c>
      <c r="E273" s="25">
        <f>'Axis Bank'!B271-'ICICI Bank'!B271</f>
        <v>200.8</v>
      </c>
      <c r="F273" s="25">
        <f>'Axis Bank'!B271/'ICICI Bank'!B271</f>
        <v>1.7805636540330418</v>
      </c>
      <c r="G273" s="26">
        <f>_xlfn.NORM.DIST(F273,'Pair Data'!$F$11,'Pair Data'!$F$14,TRUE)</f>
        <v>0.32522845064222961</v>
      </c>
    </row>
    <row r="274" spans="3:7" x14ac:dyDescent="0.3">
      <c r="C274" s="24">
        <v>42741</v>
      </c>
      <c r="D274" s="25">
        <f>'Axis Bank'!D273-'ICICI Bank'!D273</f>
        <v>-3</v>
      </c>
      <c r="E274" s="25">
        <f>'Axis Bank'!B272-'ICICI Bank'!B272</f>
        <v>197.05</v>
      </c>
      <c r="F274" s="25">
        <f>'Axis Bank'!B272/'ICICI Bank'!B272</f>
        <v>1.7633159016075926</v>
      </c>
      <c r="G274" s="26">
        <f>_xlfn.NORM.DIST(F274,'Pair Data'!$F$11,'Pair Data'!$F$14,TRUE)</f>
        <v>0.29474199587870559</v>
      </c>
    </row>
    <row r="275" spans="3:7" x14ac:dyDescent="0.3">
      <c r="C275" s="24">
        <v>42744</v>
      </c>
      <c r="D275" s="25">
        <f>'Axis Bank'!D274-'ICICI Bank'!D274</f>
        <v>-6.8999999999999773</v>
      </c>
      <c r="E275" s="25">
        <f>'Axis Bank'!B273-'ICICI Bank'!B273</f>
        <v>194.05</v>
      </c>
      <c r="F275" s="25">
        <f>'Axis Bank'!B273/'ICICI Bank'!B273</f>
        <v>1.7500966370313105</v>
      </c>
      <c r="G275" s="26">
        <f>_xlfn.NORM.DIST(F275,'Pair Data'!$F$11,'Pair Data'!$F$14,TRUE)</f>
        <v>0.27230815467574565</v>
      </c>
    </row>
    <row r="276" spans="3:7" x14ac:dyDescent="0.3">
      <c r="C276" s="24">
        <v>42745</v>
      </c>
      <c r="D276" s="25">
        <f>'Axis Bank'!D275-'ICICI Bank'!D275</f>
        <v>1.75</v>
      </c>
      <c r="E276" s="25">
        <f>'Axis Bank'!B274-'ICICI Bank'!B274</f>
        <v>187.15000000000003</v>
      </c>
      <c r="F276" s="25">
        <f>'Axis Bank'!B274/'ICICI Bank'!B274</f>
        <v>1.7192544196771715</v>
      </c>
      <c r="G276" s="26">
        <f>_xlfn.NORM.DIST(F276,'Pair Data'!$F$11,'Pair Data'!$F$14,TRUE)</f>
        <v>0.22349361995483363</v>
      </c>
    </row>
    <row r="277" spans="3:7" x14ac:dyDescent="0.3">
      <c r="C277" s="24">
        <v>42746</v>
      </c>
      <c r="D277" s="25">
        <f>'Axis Bank'!D276-'ICICI Bank'!D276</f>
        <v>-2.0500000000000682</v>
      </c>
      <c r="E277" s="25">
        <f>'Axis Bank'!B275-'ICICI Bank'!B275</f>
        <v>188.90000000000003</v>
      </c>
      <c r="F277" s="25">
        <f>'Axis Bank'!B275/'ICICI Bank'!B275</f>
        <v>1.7136380808462413</v>
      </c>
      <c r="G277" s="26">
        <f>_xlfn.NORM.DIST(F277,'Pair Data'!$F$11,'Pair Data'!$F$14,TRUE)</f>
        <v>0.21517294630787015</v>
      </c>
    </row>
    <row r="278" spans="3:7" x14ac:dyDescent="0.3">
      <c r="C278" s="24">
        <v>42747</v>
      </c>
      <c r="D278" s="25">
        <f>'Axis Bank'!D277-'ICICI Bank'!D277</f>
        <v>17.900000000000034</v>
      </c>
      <c r="E278" s="25">
        <f>'Axis Bank'!B276-'ICICI Bank'!B276</f>
        <v>186.84999999999997</v>
      </c>
      <c r="F278" s="25">
        <f>'Axis Bank'!B276/'ICICI Bank'!B276</f>
        <v>1.6962921557667223</v>
      </c>
      <c r="G278" s="26">
        <f>_xlfn.NORM.DIST(F278,'Pair Data'!$F$11,'Pair Data'!$F$14,TRUE)</f>
        <v>0.19063779506617232</v>
      </c>
    </row>
    <row r="279" spans="3:7" x14ac:dyDescent="0.3">
      <c r="C279" s="24">
        <v>42748</v>
      </c>
      <c r="D279" s="25">
        <f>'Axis Bank'!D278-'ICICI Bank'!D278</f>
        <v>3.1999999999999886</v>
      </c>
      <c r="E279" s="25">
        <f>'Axis Bank'!B277-'ICICI Bank'!B277</f>
        <v>204.75</v>
      </c>
      <c r="F279" s="25">
        <f>'Axis Bank'!B277/'ICICI Bank'!B277</f>
        <v>1.7638500279798546</v>
      </c>
      <c r="G279" s="26">
        <f>_xlfn.NORM.DIST(F279,'Pair Data'!$F$11,'Pair Data'!$F$14,TRUE)</f>
        <v>0.29566607539057044</v>
      </c>
    </row>
    <row r="280" spans="3:7" x14ac:dyDescent="0.3">
      <c r="C280" s="24">
        <v>42751</v>
      </c>
      <c r="D280" s="25">
        <f>'Axis Bank'!D279-'ICICI Bank'!D279</f>
        <v>10.850000000000023</v>
      </c>
      <c r="E280" s="25">
        <f>'Axis Bank'!B278-'ICICI Bank'!B278</f>
        <v>207.95</v>
      </c>
      <c r="F280" s="25">
        <f>'Axis Bank'!B278/'ICICI Bank'!B278</f>
        <v>1.7721871518752319</v>
      </c>
      <c r="G280" s="26">
        <f>_xlfn.NORM.DIST(F280,'Pair Data'!$F$11,'Pair Data'!$F$14,TRUE)</f>
        <v>0.3102592072194672</v>
      </c>
    </row>
    <row r="281" spans="3:7" x14ac:dyDescent="0.3">
      <c r="C281" s="24">
        <v>42752</v>
      </c>
      <c r="D281" s="25">
        <f>'Axis Bank'!D280-'ICICI Bank'!D280</f>
        <v>1.25</v>
      </c>
      <c r="E281" s="25">
        <f>'Axis Bank'!B279-'ICICI Bank'!B279</f>
        <v>218.8</v>
      </c>
      <c r="F281" s="25">
        <f>'Axis Bank'!B279/'ICICI Bank'!B279</f>
        <v>1.8152011922503728</v>
      </c>
      <c r="G281" s="26">
        <f>_xlfn.NORM.DIST(F281,'Pair Data'!$F$11,'Pair Data'!$F$14,TRUE)</f>
        <v>0.38992949860958709</v>
      </c>
    </row>
    <row r="282" spans="3:7" x14ac:dyDescent="0.3">
      <c r="C282" s="24">
        <v>42753</v>
      </c>
      <c r="D282" s="25">
        <f>'Axis Bank'!D281-'ICICI Bank'!D281</f>
        <v>-5.9499999999999886</v>
      </c>
      <c r="E282" s="25">
        <f>'Axis Bank'!B280-'ICICI Bank'!B280</f>
        <v>220.05</v>
      </c>
      <c r="F282" s="25">
        <f>'Axis Bank'!B280/'ICICI Bank'!B280</f>
        <v>1.8197057180108029</v>
      </c>
      <c r="G282" s="26">
        <f>_xlfn.NORM.DIST(F282,'Pair Data'!$F$11,'Pair Data'!$F$14,TRUE)</f>
        <v>0.39861898320427408</v>
      </c>
    </row>
    <row r="283" spans="3:7" x14ac:dyDescent="0.3">
      <c r="C283" s="24">
        <v>42754</v>
      </c>
      <c r="D283" s="25">
        <f>'Axis Bank'!D282-'ICICI Bank'!D282</f>
        <v>-26.800000000000011</v>
      </c>
      <c r="E283" s="25">
        <f>'Axis Bank'!B281-'ICICI Bank'!B281</f>
        <v>214.10000000000002</v>
      </c>
      <c r="F283" s="25">
        <f>'Axis Bank'!B281/'ICICI Bank'!B281</f>
        <v>1.7938450129773824</v>
      </c>
      <c r="G283" s="26">
        <f>_xlfn.NORM.DIST(F283,'Pair Data'!$F$11,'Pair Data'!$F$14,TRUE)</f>
        <v>0.3495435186876954</v>
      </c>
    </row>
    <row r="284" spans="3:7" x14ac:dyDescent="0.3">
      <c r="C284" s="24">
        <v>42755</v>
      </c>
      <c r="D284" s="25">
        <f>'Axis Bank'!D283-'ICICI Bank'!D283</f>
        <v>0.14999999999997726</v>
      </c>
      <c r="E284" s="25">
        <f>'Axis Bank'!B282-'ICICI Bank'!B282</f>
        <v>187.3</v>
      </c>
      <c r="F284" s="25">
        <f>'Axis Bank'!B282/'ICICI Bank'!B282</f>
        <v>1.7109508445625357</v>
      </c>
      <c r="G284" s="26">
        <f>_xlfn.NORM.DIST(F284,'Pair Data'!$F$11,'Pair Data'!$F$14,TRUE)</f>
        <v>0.21125623833284571</v>
      </c>
    </row>
    <row r="285" spans="3:7" x14ac:dyDescent="0.3">
      <c r="C285" s="24">
        <v>42758</v>
      </c>
      <c r="D285" s="25">
        <f>'Axis Bank'!D284-'ICICI Bank'!D284</f>
        <v>6.6500000000000341</v>
      </c>
      <c r="E285" s="25">
        <f>'Axis Bank'!B283-'ICICI Bank'!B283</f>
        <v>187.45</v>
      </c>
      <c r="F285" s="25">
        <f>'Axis Bank'!B283/'ICICI Bank'!B283</f>
        <v>1.7278198408076102</v>
      </c>
      <c r="G285" s="26">
        <f>_xlfn.NORM.DIST(F285,'Pair Data'!$F$11,'Pair Data'!$F$14,TRUE)</f>
        <v>0.23652907237258883</v>
      </c>
    </row>
    <row r="286" spans="3:7" x14ac:dyDescent="0.3">
      <c r="C286" s="24">
        <v>42759</v>
      </c>
      <c r="D286" s="25">
        <f>'Axis Bank'!D285-'ICICI Bank'!D285</f>
        <v>9.5</v>
      </c>
      <c r="E286" s="25">
        <f>'Axis Bank'!B284-'ICICI Bank'!B284</f>
        <v>194.10000000000002</v>
      </c>
      <c r="F286" s="25">
        <f>'Axis Bank'!B284/'ICICI Bank'!B284</f>
        <v>1.7548123663231578</v>
      </c>
      <c r="G286" s="26">
        <f>_xlfn.NORM.DIST(F286,'Pair Data'!$F$11,'Pair Data'!$F$14,TRUE)</f>
        <v>0.28021298282363927</v>
      </c>
    </row>
    <row r="287" spans="3:7" x14ac:dyDescent="0.3">
      <c r="C287" s="24">
        <v>42760</v>
      </c>
      <c r="D287" s="25">
        <f>'Axis Bank'!D286-'ICICI Bank'!D286</f>
        <v>-2.75</v>
      </c>
      <c r="E287" s="25">
        <f>'Axis Bank'!B285-'ICICI Bank'!B285</f>
        <v>203.60000000000002</v>
      </c>
      <c r="F287" s="25">
        <f>'Axis Bank'!B285/'ICICI Bank'!B285</f>
        <v>1.7832275437584153</v>
      </c>
      <c r="G287" s="26">
        <f>_xlfn.NORM.DIST(F287,'Pair Data'!$F$11,'Pair Data'!$F$14,TRUE)</f>
        <v>0.33005022508751558</v>
      </c>
    </row>
    <row r="288" spans="3:7" x14ac:dyDescent="0.3">
      <c r="C288" s="24">
        <v>42762</v>
      </c>
      <c r="D288" s="25">
        <f>'Axis Bank'!D287-'ICICI Bank'!D287</f>
        <v>0.24999999999994316</v>
      </c>
      <c r="E288" s="25">
        <f>'Axis Bank'!B286-'ICICI Bank'!B286</f>
        <v>200.85000000000002</v>
      </c>
      <c r="F288" s="25">
        <f>'Axis Bank'!B286/'ICICI Bank'!B286</f>
        <v>1.7384191176470589</v>
      </c>
      <c r="G288" s="26">
        <f>_xlfn.NORM.DIST(F288,'Pair Data'!$F$11,'Pair Data'!$F$14,TRUE)</f>
        <v>0.25322291961453924</v>
      </c>
    </row>
    <row r="289" spans="3:7" x14ac:dyDescent="0.3">
      <c r="C289" s="24">
        <v>42765</v>
      </c>
      <c r="D289" s="25">
        <f>'Axis Bank'!D288-'ICICI Bank'!D288</f>
        <v>-4.0499999999999545</v>
      </c>
      <c r="E289" s="25">
        <f>'Axis Bank'!B287-'ICICI Bank'!B287</f>
        <v>201.09999999999997</v>
      </c>
      <c r="F289" s="25">
        <f>'Axis Bank'!B287/'ICICI Bank'!B287</f>
        <v>1.7426144756277695</v>
      </c>
      <c r="G289" s="26">
        <f>_xlfn.NORM.DIST(F289,'Pair Data'!$F$11,'Pair Data'!$F$14,TRUE)</f>
        <v>0.25999776701943211</v>
      </c>
    </row>
    <row r="290" spans="3:7" x14ac:dyDescent="0.3">
      <c r="C290" s="24">
        <v>42766</v>
      </c>
      <c r="D290" s="25">
        <f>'Axis Bank'!D289-'ICICI Bank'!D289</f>
        <v>-2.4000000000000341</v>
      </c>
      <c r="E290" s="25">
        <f>'Axis Bank'!B288-'ICICI Bank'!B288</f>
        <v>197.05</v>
      </c>
      <c r="F290" s="25">
        <f>'Axis Bank'!B288/'ICICI Bank'!B288</f>
        <v>1.7326640639524076</v>
      </c>
      <c r="G290" s="26">
        <f>_xlfn.NORM.DIST(F290,'Pair Data'!$F$11,'Pair Data'!$F$14,TRUE)</f>
        <v>0.24408264202281488</v>
      </c>
    </row>
    <row r="291" spans="3:7" x14ac:dyDescent="0.3">
      <c r="C291" s="24">
        <v>42767</v>
      </c>
      <c r="D291" s="25">
        <f>'Axis Bank'!D290-'ICICI Bank'!D290</f>
        <v>2.1000000000000227</v>
      </c>
      <c r="E291" s="25">
        <f>'Axis Bank'!B289-'ICICI Bank'!B289</f>
        <v>194.64999999999998</v>
      </c>
      <c r="F291" s="25">
        <f>'Axis Bank'!B289/'ICICI Bank'!B289</f>
        <v>1.6927046263345196</v>
      </c>
      <c r="G291" s="26">
        <f>_xlfn.NORM.DIST(F291,'Pair Data'!$F$11,'Pair Data'!$F$14,TRUE)</f>
        <v>0.1857863562428973</v>
      </c>
    </row>
    <row r="292" spans="3:7" x14ac:dyDescent="0.3">
      <c r="C292" s="24">
        <v>42768</v>
      </c>
      <c r="D292" s="25">
        <f>'Axis Bank'!D291-'ICICI Bank'!D291</f>
        <v>12.399999999999977</v>
      </c>
      <c r="E292" s="25">
        <f>'Axis Bank'!B290-'ICICI Bank'!B290</f>
        <v>196.75</v>
      </c>
      <c r="F292" s="25">
        <f>'Axis Bank'!B290/'ICICI Bank'!B290</f>
        <v>1.6884184744576627</v>
      </c>
      <c r="G292" s="26">
        <f>_xlfn.NORM.DIST(F292,'Pair Data'!$F$11,'Pair Data'!$F$14,TRUE)</f>
        <v>0.18009157500856451</v>
      </c>
    </row>
    <row r="293" spans="3:7" x14ac:dyDescent="0.3">
      <c r="C293" s="24">
        <v>42769</v>
      </c>
      <c r="D293" s="25">
        <f>'Axis Bank'!D292-'ICICI Bank'!D292</f>
        <v>-1.1499999999999773</v>
      </c>
      <c r="E293" s="25">
        <f>'Axis Bank'!B291-'ICICI Bank'!B291</f>
        <v>209.14999999999998</v>
      </c>
      <c r="F293" s="25">
        <f>'Axis Bank'!B291/'ICICI Bank'!B291</f>
        <v>1.7428520689042797</v>
      </c>
      <c r="G293" s="26">
        <f>_xlfn.NORM.DIST(F293,'Pair Data'!$F$11,'Pair Data'!$F$14,TRUE)</f>
        <v>0.26038422067234623</v>
      </c>
    </row>
    <row r="294" spans="3:7" x14ac:dyDescent="0.3">
      <c r="C294" s="24">
        <v>42772</v>
      </c>
      <c r="D294" s="25">
        <f>'Axis Bank'!D293-'ICICI Bank'!D293</f>
        <v>-2.7000000000000455</v>
      </c>
      <c r="E294" s="25">
        <f>'Axis Bank'!B292-'ICICI Bank'!B292</f>
        <v>208</v>
      </c>
      <c r="F294" s="25">
        <f>'Axis Bank'!B292/'ICICI Bank'!B292</f>
        <v>1.7165001722356183</v>
      </c>
      <c r="G294" s="26">
        <f>_xlfn.NORM.DIST(F294,'Pair Data'!$F$11,'Pair Data'!$F$14,TRUE)</f>
        <v>0.21939050034822116</v>
      </c>
    </row>
    <row r="295" spans="3:7" x14ac:dyDescent="0.3">
      <c r="C295" s="24">
        <v>42773</v>
      </c>
      <c r="D295" s="25">
        <f>'Axis Bank'!D294-'ICICI Bank'!D294</f>
        <v>-3.4999999999999432</v>
      </c>
      <c r="E295" s="25">
        <f>'Axis Bank'!B293-'ICICI Bank'!B293</f>
        <v>205.29999999999995</v>
      </c>
      <c r="F295" s="25">
        <f>'Axis Bank'!B293/'ICICI Bank'!B293</f>
        <v>1.7125997917389792</v>
      </c>
      <c r="G295" s="26">
        <f>_xlfn.NORM.DIST(F295,'Pair Data'!$F$11,'Pair Data'!$F$14,TRUE)</f>
        <v>0.21365464331403808</v>
      </c>
    </row>
    <row r="296" spans="3:7" x14ac:dyDescent="0.3">
      <c r="C296" s="24">
        <v>42774</v>
      </c>
      <c r="D296" s="25">
        <f>'Axis Bank'!D295-'ICICI Bank'!D295</f>
        <v>-1.5500000000000114</v>
      </c>
      <c r="E296" s="25">
        <f>'Axis Bank'!B294-'ICICI Bank'!B294</f>
        <v>201.8</v>
      </c>
      <c r="F296" s="25">
        <f>'Axis Bank'!B294/'ICICI Bank'!B294</f>
        <v>1.7060881735479356</v>
      </c>
      <c r="G296" s="26">
        <f>_xlfn.NORM.DIST(F296,'Pair Data'!$F$11,'Pair Data'!$F$14,TRUE)</f>
        <v>0.20427593847521258</v>
      </c>
    </row>
    <row r="297" spans="3:7" x14ac:dyDescent="0.3">
      <c r="C297" s="24">
        <v>42775</v>
      </c>
      <c r="D297" s="25">
        <f>'Axis Bank'!D296-'ICICI Bank'!D296</f>
        <v>7.0499999999999545</v>
      </c>
      <c r="E297" s="25">
        <f>'Axis Bank'!B295-'ICICI Bank'!B295</f>
        <v>200.25</v>
      </c>
      <c r="F297" s="25">
        <f>'Axis Bank'!B295/'ICICI Bank'!B295</f>
        <v>1.7026315789473685</v>
      </c>
      <c r="G297" s="26">
        <f>_xlfn.NORM.DIST(F297,'Pair Data'!$F$11,'Pair Data'!$F$14,TRUE)</f>
        <v>0.19939861174606971</v>
      </c>
    </row>
    <row r="298" spans="3:7" x14ac:dyDescent="0.3">
      <c r="C298" s="24">
        <v>42776</v>
      </c>
      <c r="D298" s="25">
        <f>'Axis Bank'!D297-'ICICI Bank'!D297</f>
        <v>1.3500000000000796</v>
      </c>
      <c r="E298" s="25">
        <f>'Axis Bank'!B296-'ICICI Bank'!B296</f>
        <v>207.29999999999995</v>
      </c>
      <c r="F298" s="25">
        <f>'Axis Bank'!B296/'ICICI Bank'!B296</f>
        <v>1.7361505681818179</v>
      </c>
      <c r="G298" s="26">
        <f>_xlfn.NORM.DIST(F298,'Pair Data'!$F$11,'Pair Data'!$F$14,TRUE)</f>
        <v>0.24959861608363471</v>
      </c>
    </row>
    <row r="299" spans="3:7" x14ac:dyDescent="0.3">
      <c r="C299" s="24">
        <v>42779</v>
      </c>
      <c r="D299" s="25">
        <f>'Axis Bank'!D298-'ICICI Bank'!D298</f>
        <v>-6.4000000000000341</v>
      </c>
      <c r="E299" s="25">
        <f>'Axis Bank'!B297-'ICICI Bank'!B297</f>
        <v>208.65000000000003</v>
      </c>
      <c r="F299" s="25">
        <f>'Axis Bank'!B297/'ICICI Bank'!B297</f>
        <v>1.7408130658618854</v>
      </c>
      <c r="G299" s="26">
        <f>_xlfn.NORM.DIST(F299,'Pair Data'!$F$11,'Pair Data'!$F$14,TRUE)</f>
        <v>0.25707736437979878</v>
      </c>
    </row>
    <row r="300" spans="3:7" x14ac:dyDescent="0.3">
      <c r="C300" s="24">
        <v>42780</v>
      </c>
      <c r="D300" s="25">
        <f>'Axis Bank'!D299-'ICICI Bank'!D299</f>
        <v>5.1999999999999886</v>
      </c>
      <c r="E300" s="25">
        <f>'Axis Bank'!B298-'ICICI Bank'!B298</f>
        <v>202.25</v>
      </c>
      <c r="F300" s="25">
        <f>'Axis Bank'!B298/'ICICI Bank'!B298</f>
        <v>1.7105216933075709</v>
      </c>
      <c r="G300" s="26">
        <f>_xlfn.NORM.DIST(F300,'Pair Data'!$F$11,'Pair Data'!$F$14,TRUE)</f>
        <v>0.21063463148923114</v>
      </c>
    </row>
    <row r="301" spans="3:7" x14ac:dyDescent="0.3">
      <c r="C301" s="24">
        <v>42781</v>
      </c>
      <c r="D301" s="25">
        <f>'Axis Bank'!D300-'ICICI Bank'!D300</f>
        <v>6.8999999999999773</v>
      </c>
      <c r="E301" s="25">
        <f>'Axis Bank'!B299-'ICICI Bank'!B299</f>
        <v>207.45</v>
      </c>
      <c r="F301" s="25">
        <f>'Axis Bank'!B299/'ICICI Bank'!B299</f>
        <v>1.738913624220837</v>
      </c>
      <c r="G301" s="26">
        <f>_xlfn.NORM.DIST(F301,'Pair Data'!$F$11,'Pair Data'!$F$14,TRUE)</f>
        <v>0.25401661605751991</v>
      </c>
    </row>
    <row r="302" spans="3:7" x14ac:dyDescent="0.3">
      <c r="C302" s="24">
        <v>42782</v>
      </c>
      <c r="D302" s="25">
        <f>'Axis Bank'!D301-'ICICI Bank'!D301</f>
        <v>-8.2499999999999432</v>
      </c>
      <c r="E302" s="25">
        <f>'Axis Bank'!B300-'ICICI Bank'!B300</f>
        <v>214.34999999999997</v>
      </c>
      <c r="F302" s="25">
        <f>'Axis Bank'!B300/'ICICI Bank'!B300</f>
        <v>1.7688307030129122</v>
      </c>
      <c r="G302" s="26">
        <f>_xlfn.NORM.DIST(F302,'Pair Data'!$F$11,'Pair Data'!$F$14,TRUE)</f>
        <v>0.30434637865624115</v>
      </c>
    </row>
    <row r="303" spans="3:7" x14ac:dyDescent="0.3">
      <c r="C303" s="24">
        <v>42783</v>
      </c>
      <c r="D303" s="25">
        <f>'Axis Bank'!D302-'ICICI Bank'!D302</f>
        <v>-7.4000000000000341</v>
      </c>
      <c r="E303" s="25">
        <f>'Axis Bank'!B301-'ICICI Bank'!B301</f>
        <v>206.10000000000002</v>
      </c>
      <c r="F303" s="25">
        <f>'Axis Bank'!B301/'ICICI Bank'!B301</f>
        <v>1.7282685512367493</v>
      </c>
      <c r="G303" s="26">
        <f>_xlfn.NORM.DIST(F303,'Pair Data'!$F$11,'Pair Data'!$F$14,TRUE)</f>
        <v>0.2372232944794565</v>
      </c>
    </row>
    <row r="304" spans="3:7" x14ac:dyDescent="0.3">
      <c r="C304" s="24">
        <v>42786</v>
      </c>
      <c r="D304" s="25">
        <f>'Axis Bank'!D303-'ICICI Bank'!D303</f>
        <v>20.850000000000023</v>
      </c>
      <c r="E304" s="25">
        <f>'Axis Bank'!B302-'ICICI Bank'!B302</f>
        <v>198.7</v>
      </c>
      <c r="F304" s="25">
        <f>'Axis Bank'!B302/'ICICI Bank'!B302</f>
        <v>1.7037364972551796</v>
      </c>
      <c r="G304" s="26">
        <f>_xlfn.NORM.DIST(F304,'Pair Data'!$F$11,'Pair Data'!$F$14,TRUE)</f>
        <v>0.20094999767271637</v>
      </c>
    </row>
    <row r="305" spans="3:7" x14ac:dyDescent="0.3">
      <c r="C305" s="24">
        <v>42787</v>
      </c>
      <c r="D305" s="25">
        <f>'Axis Bank'!D304-'ICICI Bank'!D304</f>
        <v>19.599999999999966</v>
      </c>
      <c r="E305" s="25">
        <f>'Axis Bank'!B303-'ICICI Bank'!B303</f>
        <v>219.55</v>
      </c>
      <c r="F305" s="25">
        <f>'Axis Bank'!B303/'ICICI Bank'!B303</f>
        <v>1.7708918539325842</v>
      </c>
      <c r="G305" s="26">
        <f>_xlfn.NORM.DIST(F305,'Pair Data'!$F$11,'Pair Data'!$F$14,TRUE)</f>
        <v>0.30797143882687117</v>
      </c>
    </row>
    <row r="306" spans="3:7" x14ac:dyDescent="0.3">
      <c r="C306" s="24">
        <v>42788</v>
      </c>
      <c r="D306" s="25">
        <f>'Axis Bank'!D305-'ICICI Bank'!D305</f>
        <v>4.5</v>
      </c>
      <c r="E306" s="25">
        <f>'Axis Bank'!B304-'ICICI Bank'!B304</f>
        <v>239.14999999999998</v>
      </c>
      <c r="F306" s="25">
        <f>'Axis Bank'!B304/'ICICI Bank'!B304</f>
        <v>1.8357504805172113</v>
      </c>
      <c r="G306" s="26">
        <f>_xlfn.NORM.DIST(F306,'Pair Data'!$F$11,'Pair Data'!$F$14,TRUE)</f>
        <v>0.42995173192289626</v>
      </c>
    </row>
    <row r="307" spans="3:7" x14ac:dyDescent="0.3">
      <c r="C307" s="24">
        <v>42789</v>
      </c>
      <c r="D307" s="25">
        <f>'Axis Bank'!D306-'ICICI Bank'!D306</f>
        <v>-13.550000000000011</v>
      </c>
      <c r="E307" s="25">
        <f>'Axis Bank'!B305-'ICICI Bank'!B305</f>
        <v>243.64999999999998</v>
      </c>
      <c r="F307" s="25">
        <f>'Axis Bank'!B305/'ICICI Bank'!B305</f>
        <v>1.8564147627416518</v>
      </c>
      <c r="G307" s="26">
        <f>_xlfn.NORM.DIST(F307,'Pair Data'!$F$11,'Pair Data'!$F$14,TRUE)</f>
        <v>0.47093692055313574</v>
      </c>
    </row>
    <row r="308" spans="3:7" x14ac:dyDescent="0.3">
      <c r="C308" s="24">
        <v>42793</v>
      </c>
      <c r="D308" s="25">
        <f>'Axis Bank'!D307-'ICICI Bank'!D307</f>
        <v>0.19999999999998863</v>
      </c>
      <c r="E308" s="25">
        <f>'Axis Bank'!B306-'ICICI Bank'!B306</f>
        <v>230.09999999999997</v>
      </c>
      <c r="F308" s="25">
        <f>'Axis Bank'!B306/'ICICI Bank'!B306</f>
        <v>1.825174825174825</v>
      </c>
      <c r="G308" s="26">
        <f>_xlfn.NORM.DIST(F308,'Pair Data'!$F$11,'Pair Data'!$F$14,TRUE)</f>
        <v>0.40923675032534268</v>
      </c>
    </row>
    <row r="309" spans="3:7" x14ac:dyDescent="0.3">
      <c r="C309" s="24">
        <v>42794</v>
      </c>
      <c r="D309" s="25">
        <f>'Axis Bank'!D308-'ICICI Bank'!D308</f>
        <v>4</v>
      </c>
      <c r="E309" s="25">
        <f>'Axis Bank'!B307-'ICICI Bank'!B307</f>
        <v>230.29999999999995</v>
      </c>
      <c r="F309" s="25">
        <f>'Axis Bank'!B307/'ICICI Bank'!B307</f>
        <v>1.8333634883300161</v>
      </c>
      <c r="G309" s="26">
        <f>_xlfn.NORM.DIST(F309,'Pair Data'!$F$11,'Pair Data'!$F$14,TRUE)</f>
        <v>0.42525719838550058</v>
      </c>
    </row>
    <row r="310" spans="3:7" x14ac:dyDescent="0.3">
      <c r="C310" s="24">
        <v>42795</v>
      </c>
      <c r="D310" s="25">
        <f>'Axis Bank'!D309-'ICICI Bank'!D309</f>
        <v>-6.6499999999999204</v>
      </c>
      <c r="E310" s="25">
        <f>'Axis Bank'!B308-'ICICI Bank'!B308</f>
        <v>234.29999999999995</v>
      </c>
      <c r="F310" s="25">
        <f>'Axis Bank'!B308/'ICICI Bank'!B308</f>
        <v>1.8394840558939445</v>
      </c>
      <c r="G310" s="26">
        <f>_xlfn.NORM.DIST(F310,'Pair Data'!$F$11,'Pair Data'!$F$14,TRUE)</f>
        <v>0.43731426591820877</v>
      </c>
    </row>
    <row r="311" spans="3:7" x14ac:dyDescent="0.3">
      <c r="C311" s="24">
        <v>42796</v>
      </c>
      <c r="D311" s="25">
        <f>'Axis Bank'!D310-'ICICI Bank'!D310</f>
        <v>9.2999999999999545</v>
      </c>
      <c r="E311" s="25">
        <f>'Axis Bank'!B309-'ICICI Bank'!B309</f>
        <v>227.65000000000003</v>
      </c>
      <c r="F311" s="25">
        <f>'Axis Bank'!B309/'ICICI Bank'!B309</f>
        <v>1.8169746994437468</v>
      </c>
      <c r="G311" s="26">
        <f>_xlfn.NORM.DIST(F311,'Pair Data'!$F$11,'Pair Data'!$F$14,TRUE)</f>
        <v>0.39334439601283661</v>
      </c>
    </row>
    <row r="312" spans="3:7" x14ac:dyDescent="0.3">
      <c r="C312" s="24">
        <v>42797</v>
      </c>
      <c r="D312" s="25">
        <f>'Axis Bank'!D311-'ICICI Bank'!D311</f>
        <v>4.9499999999999886</v>
      </c>
      <c r="E312" s="25">
        <f>'Axis Bank'!B310-'ICICI Bank'!B310</f>
        <v>236.95</v>
      </c>
      <c r="F312" s="25">
        <f>'Axis Bank'!B310/'ICICI Bank'!B310</f>
        <v>1.8586700489219061</v>
      </c>
      <c r="G312" s="26">
        <f>_xlfn.NORM.DIST(F312,'Pair Data'!$F$11,'Pair Data'!$F$14,TRUE)</f>
        <v>0.47543670413354805</v>
      </c>
    </row>
    <row r="313" spans="3:7" x14ac:dyDescent="0.3">
      <c r="C313" s="24">
        <v>42800</v>
      </c>
      <c r="D313" s="25">
        <f>'Axis Bank'!D312-'ICICI Bank'!D312</f>
        <v>-6.0999999999999659</v>
      </c>
      <c r="E313" s="25">
        <f>'Axis Bank'!B311-'ICICI Bank'!B311</f>
        <v>241.89999999999998</v>
      </c>
      <c r="F313" s="25">
        <f>'Axis Bank'!B311/'ICICI Bank'!B311</f>
        <v>1.874074074074074</v>
      </c>
      <c r="G313" s="26">
        <f>_xlfn.NORM.DIST(F313,'Pair Data'!$F$11,'Pair Data'!$F$14,TRUE)</f>
        <v>0.50622503866743673</v>
      </c>
    </row>
    <row r="314" spans="3:7" x14ac:dyDescent="0.3">
      <c r="C314" s="24">
        <v>42801</v>
      </c>
      <c r="D314" s="25">
        <f>'Axis Bank'!D313-'ICICI Bank'!D313</f>
        <v>-5.0000000000011369E-2</v>
      </c>
      <c r="E314" s="25">
        <f>'Axis Bank'!B312-'ICICI Bank'!B312</f>
        <v>235.8</v>
      </c>
      <c r="F314" s="25">
        <f>'Axis Bank'!B312/'ICICI Bank'!B312</f>
        <v>1.8543478260869566</v>
      </c>
      <c r="G314" s="26">
        <f>_xlfn.NORM.DIST(F314,'Pair Data'!$F$11,'Pair Data'!$F$14,TRUE)</f>
        <v>0.46681617708527068</v>
      </c>
    </row>
    <row r="315" spans="3:7" x14ac:dyDescent="0.3">
      <c r="C315" s="24">
        <v>42802</v>
      </c>
      <c r="D315" s="25">
        <f>'Axis Bank'!D314-'ICICI Bank'!D314</f>
        <v>7.1499999999999773</v>
      </c>
      <c r="E315" s="25">
        <f>'Axis Bank'!B313-'ICICI Bank'!B313</f>
        <v>235.75</v>
      </c>
      <c r="F315" s="25">
        <f>'Axis Bank'!B313/'ICICI Bank'!B313</f>
        <v>1.8591472303206997</v>
      </c>
      <c r="G315" s="26">
        <f>_xlfn.NORM.DIST(F315,'Pair Data'!$F$11,'Pair Data'!$F$14,TRUE)</f>
        <v>0.47638920535715157</v>
      </c>
    </row>
    <row r="316" spans="3:7" x14ac:dyDescent="0.3">
      <c r="C316" s="24">
        <v>42803</v>
      </c>
      <c r="D316" s="25">
        <f>'Axis Bank'!D315-'ICICI Bank'!D315</f>
        <v>2.4499999999999886</v>
      </c>
      <c r="E316" s="25">
        <f>'Axis Bank'!B314-'ICICI Bank'!B314</f>
        <v>242.89999999999998</v>
      </c>
      <c r="F316" s="25">
        <f>'Axis Bank'!B314/'ICICI Bank'!B314</f>
        <v>1.8881170018281535</v>
      </c>
      <c r="G316" s="26">
        <f>_xlfn.NORM.DIST(F316,'Pair Data'!$F$11,'Pair Data'!$F$14,TRUE)</f>
        <v>0.5342653314686272</v>
      </c>
    </row>
    <row r="317" spans="3:7" x14ac:dyDescent="0.3">
      <c r="C317" s="24">
        <v>42804</v>
      </c>
      <c r="D317" s="25">
        <f>'Axis Bank'!D316-'ICICI Bank'!D316</f>
        <v>-21.699999999999989</v>
      </c>
      <c r="E317" s="25">
        <f>'Axis Bank'!B315-'ICICI Bank'!B315</f>
        <v>245.34999999999997</v>
      </c>
      <c r="F317" s="25">
        <f>'Axis Bank'!B315/'ICICI Bank'!B315</f>
        <v>1.9068564036222508</v>
      </c>
      <c r="G317" s="26">
        <f>_xlfn.NORM.DIST(F317,'Pair Data'!$F$11,'Pair Data'!$F$14,TRUE)</f>
        <v>0.5713961577312292</v>
      </c>
    </row>
    <row r="318" spans="3:7" x14ac:dyDescent="0.3">
      <c r="C318" s="24">
        <v>42808</v>
      </c>
      <c r="D318" s="25">
        <f>'Axis Bank'!D317-'ICICI Bank'!D317</f>
        <v>2.9000000000000341</v>
      </c>
      <c r="E318" s="25">
        <f>'Axis Bank'!B316-'ICICI Bank'!B316</f>
        <v>223.64999999999998</v>
      </c>
      <c r="F318" s="25">
        <f>'Axis Bank'!B316/'ICICI Bank'!B316</f>
        <v>1.7785900783289816</v>
      </c>
      <c r="G318" s="26">
        <f>_xlfn.NORM.DIST(F318,'Pair Data'!$F$11,'Pair Data'!$F$14,TRUE)</f>
        <v>0.32167489839684443</v>
      </c>
    </row>
    <row r="319" spans="3:7" x14ac:dyDescent="0.3">
      <c r="C319" s="24">
        <v>42809</v>
      </c>
      <c r="D319" s="25">
        <f>'Axis Bank'!D318-'ICICI Bank'!D318</f>
        <v>2.5999999999999659</v>
      </c>
      <c r="E319" s="25">
        <f>'Axis Bank'!B317-'ICICI Bank'!B317</f>
        <v>226.55</v>
      </c>
      <c r="F319" s="25">
        <f>'Axis Bank'!B317/'ICICI Bank'!B317</f>
        <v>1.79449412589865</v>
      </c>
      <c r="G319" s="26">
        <f>_xlfn.NORM.DIST(F319,'Pair Data'!$F$11,'Pair Data'!$F$14,TRUE)</f>
        <v>0.35074888891761735</v>
      </c>
    </row>
    <row r="320" spans="3:7" x14ac:dyDescent="0.3">
      <c r="C320" s="24">
        <v>42810</v>
      </c>
      <c r="D320" s="25">
        <f>'Axis Bank'!D319-'ICICI Bank'!D319</f>
        <v>7.3999999999999773</v>
      </c>
      <c r="E320" s="25">
        <f>'Axis Bank'!B318-'ICICI Bank'!B318</f>
        <v>229.14999999999998</v>
      </c>
      <c r="F320" s="25">
        <f>'Axis Bank'!B318/'ICICI Bank'!B318</f>
        <v>1.8054481546572934</v>
      </c>
      <c r="G320" s="26">
        <f>_xlfn.NORM.DIST(F320,'Pair Data'!$F$11,'Pair Data'!$F$14,TRUE)</f>
        <v>0.37130800683234982</v>
      </c>
    </row>
    <row r="321" spans="3:7" x14ac:dyDescent="0.3">
      <c r="C321" s="24">
        <v>42811</v>
      </c>
      <c r="D321" s="25">
        <f>'Axis Bank'!D320-'ICICI Bank'!D320</f>
        <v>-8.7499999999999432</v>
      </c>
      <c r="E321" s="25">
        <f>'Axis Bank'!B319-'ICICI Bank'!B319</f>
        <v>236.54999999999995</v>
      </c>
      <c r="F321" s="25">
        <f>'Axis Bank'!B319/'ICICI Bank'!B319</f>
        <v>1.8430149679258729</v>
      </c>
      <c r="G321" s="26">
        <f>_xlfn.NORM.DIST(F321,'Pair Data'!$F$11,'Pair Data'!$F$14,TRUE)</f>
        <v>0.44429722554760609</v>
      </c>
    </row>
    <row r="322" spans="3:7" x14ac:dyDescent="0.3">
      <c r="C322" s="24">
        <v>42814</v>
      </c>
      <c r="D322" s="25">
        <f>'Axis Bank'!D321-'ICICI Bank'!D321</f>
        <v>-11.550000000000011</v>
      </c>
      <c r="E322" s="25">
        <f>'Axis Bank'!B320-'ICICI Bank'!B320</f>
        <v>227.8</v>
      </c>
      <c r="F322" s="25">
        <f>'Axis Bank'!B320/'ICICI Bank'!B320</f>
        <v>1.8282130521723323</v>
      </c>
      <c r="G322" s="26">
        <f>_xlfn.NORM.DIST(F322,'Pair Data'!$F$11,'Pair Data'!$F$14,TRUE)</f>
        <v>0.41516462826912831</v>
      </c>
    </row>
    <row r="323" spans="3:7" x14ac:dyDescent="0.3">
      <c r="C323" s="24">
        <v>42815</v>
      </c>
      <c r="D323" s="25">
        <f>'Axis Bank'!D322-'ICICI Bank'!D322</f>
        <v>4.1999999999999886</v>
      </c>
      <c r="E323" s="25">
        <f>'Axis Bank'!B321-'ICICI Bank'!B321</f>
        <v>216.25</v>
      </c>
      <c r="F323" s="25">
        <f>'Axis Bank'!B321/'ICICI Bank'!B321</f>
        <v>1.7948906451020032</v>
      </c>
      <c r="G323" s="26">
        <f>_xlfn.NORM.DIST(F323,'Pair Data'!$F$11,'Pair Data'!$F$14,TRUE)</f>
        <v>0.35148594603579275</v>
      </c>
    </row>
    <row r="324" spans="3:7" x14ac:dyDescent="0.3">
      <c r="C324" s="24">
        <v>42816</v>
      </c>
      <c r="D324" s="25">
        <f>'Axis Bank'!D323-'ICICI Bank'!D323</f>
        <v>0.85000000000002274</v>
      </c>
      <c r="E324" s="25">
        <f>'Axis Bank'!B322-'ICICI Bank'!B322</f>
        <v>220.45</v>
      </c>
      <c r="F324" s="25">
        <f>'Axis Bank'!B322/'ICICI Bank'!B322</f>
        <v>1.8318867924528301</v>
      </c>
      <c r="G324" s="26">
        <f>_xlfn.NORM.DIST(F324,'Pair Data'!$F$11,'Pair Data'!$F$14,TRUE)</f>
        <v>0.42235821134385543</v>
      </c>
    </row>
    <row r="325" spans="3:7" x14ac:dyDescent="0.3">
      <c r="C325" s="24">
        <v>42817</v>
      </c>
      <c r="D325" s="25">
        <f>'Axis Bank'!D324-'ICICI Bank'!D324</f>
        <v>-6.6999999999999886</v>
      </c>
      <c r="E325" s="25">
        <f>'Axis Bank'!B323-'ICICI Bank'!B323</f>
        <v>221.3</v>
      </c>
      <c r="F325" s="25">
        <f>'Axis Bank'!B323/'ICICI Bank'!B323</f>
        <v>1.8289941936692264</v>
      </c>
      <c r="G325" s="26">
        <f>_xlfn.NORM.DIST(F325,'Pair Data'!$F$11,'Pair Data'!$F$14,TRUE)</f>
        <v>0.41669189555683916</v>
      </c>
    </row>
    <row r="326" spans="3:7" x14ac:dyDescent="0.3">
      <c r="C326" s="24">
        <v>42818</v>
      </c>
      <c r="D326" s="25">
        <f>'Axis Bank'!D325-'ICICI Bank'!D325</f>
        <v>-0.60000000000002274</v>
      </c>
      <c r="E326" s="25">
        <f>'Axis Bank'!B324-'ICICI Bank'!B324</f>
        <v>214.60000000000002</v>
      </c>
      <c r="F326" s="25">
        <f>'Axis Bank'!B324/'ICICI Bank'!B324</f>
        <v>1.781073703366697</v>
      </c>
      <c r="G326" s="26">
        <f>_xlfn.NORM.DIST(F326,'Pair Data'!$F$11,'Pair Data'!$F$14,TRUE)</f>
        <v>0.32614943516653594</v>
      </c>
    </row>
    <row r="327" spans="3:7" x14ac:dyDescent="0.3">
      <c r="C327" s="24">
        <v>42821</v>
      </c>
      <c r="D327" s="25">
        <f>'Axis Bank'!D326-'ICICI Bank'!D326</f>
        <v>11.800000000000011</v>
      </c>
      <c r="E327" s="25">
        <f>'Axis Bank'!B325-'ICICI Bank'!B325</f>
        <v>214</v>
      </c>
      <c r="F327" s="25">
        <f>'Axis Bank'!B325/'ICICI Bank'!B325</f>
        <v>1.7834523155775215</v>
      </c>
      <c r="G327" s="26">
        <f>_xlfn.NORM.DIST(F327,'Pair Data'!$F$11,'Pair Data'!$F$14,TRUE)</f>
        <v>0.3304583822671826</v>
      </c>
    </row>
    <row r="328" spans="3:7" x14ac:dyDescent="0.3">
      <c r="C328" s="24">
        <v>42822</v>
      </c>
      <c r="D328" s="25">
        <f>'Axis Bank'!D327-'ICICI Bank'!D327</f>
        <v>-3.8000000000000114</v>
      </c>
      <c r="E328" s="25">
        <f>'Axis Bank'!B326-'ICICI Bank'!B326</f>
        <v>225.8</v>
      </c>
      <c r="F328" s="25">
        <f>'Axis Bank'!B326/'ICICI Bank'!B326</f>
        <v>1.8151624548736462</v>
      </c>
      <c r="G328" s="26">
        <f>_xlfn.NORM.DIST(F328,'Pair Data'!$F$11,'Pair Data'!$F$14,TRUE)</f>
        <v>0.38985500325705169</v>
      </c>
    </row>
    <row r="329" spans="3:7" x14ac:dyDescent="0.3">
      <c r="C329" s="24">
        <v>42823</v>
      </c>
      <c r="D329" s="25">
        <f>'Axis Bank'!D328-'ICICI Bank'!D328</f>
        <v>-4.1000000000000227</v>
      </c>
      <c r="E329" s="25">
        <f>'Axis Bank'!B327-'ICICI Bank'!B327</f>
        <v>222</v>
      </c>
      <c r="F329" s="25">
        <f>'Axis Bank'!B327/'ICICI Bank'!B327</f>
        <v>1.7866761162296245</v>
      </c>
      <c r="G329" s="26">
        <f>_xlfn.NORM.DIST(F329,'Pair Data'!$F$11,'Pair Data'!$F$14,TRUE)</f>
        <v>0.33633439012752836</v>
      </c>
    </row>
    <row r="330" spans="3:7" x14ac:dyDescent="0.3">
      <c r="C330" s="24">
        <v>42824</v>
      </c>
      <c r="D330" s="25">
        <f>'Axis Bank'!D329-'ICICI Bank'!D329</f>
        <v>-3.9499999999999886</v>
      </c>
      <c r="E330" s="25">
        <f>'Axis Bank'!B328-'ICICI Bank'!B328</f>
        <v>217.89999999999998</v>
      </c>
      <c r="F330" s="25">
        <f>'Axis Bank'!B328/'ICICI Bank'!B328</f>
        <v>1.7744801848231739</v>
      </c>
      <c r="G330" s="26">
        <f>_xlfn.NORM.DIST(F330,'Pair Data'!$F$11,'Pair Data'!$F$14,TRUE)</f>
        <v>0.31432720189730062</v>
      </c>
    </row>
    <row r="331" spans="3:7" x14ac:dyDescent="0.3">
      <c r="C331" s="24">
        <v>42825</v>
      </c>
      <c r="D331" s="25">
        <f>'Axis Bank'!D330-'ICICI Bank'!D330</f>
        <v>-4.9999999999954525E-2</v>
      </c>
      <c r="E331" s="25">
        <f>'Axis Bank'!B329-'ICICI Bank'!B329</f>
        <v>213.95</v>
      </c>
      <c r="F331" s="25">
        <f>'Axis Bank'!B329/'ICICI Bank'!B329</f>
        <v>1.7728011558605743</v>
      </c>
      <c r="G331" s="26">
        <f>_xlfn.NORM.DIST(F331,'Pair Data'!$F$11,'Pair Data'!$F$14,TRUE)</f>
        <v>0.31134624528473492</v>
      </c>
    </row>
    <row r="332" spans="3:7" x14ac:dyDescent="0.3">
      <c r="C332" s="24">
        <v>42828</v>
      </c>
      <c r="D332" s="25">
        <f>'Axis Bank'!D331-'ICICI Bank'!D331</f>
        <v>9.5499999999999545</v>
      </c>
      <c r="E332" s="25">
        <f>'Axis Bank'!B330-'ICICI Bank'!B330</f>
        <v>213.90000000000003</v>
      </c>
      <c r="F332" s="25">
        <f>'Axis Bank'!B330/'ICICI Bank'!B330</f>
        <v>1.7460760376700386</v>
      </c>
      <c r="G332" s="26">
        <f>_xlfn.NORM.DIST(F332,'Pair Data'!$F$11,'Pair Data'!$F$14,TRUE)</f>
        <v>0.26565720812280608</v>
      </c>
    </row>
    <row r="333" spans="3:7" x14ac:dyDescent="0.3">
      <c r="C333" s="24">
        <v>42830</v>
      </c>
      <c r="D333" s="25">
        <f>'Axis Bank'!D332-'ICICI Bank'!D332</f>
        <v>4.3999999999999773</v>
      </c>
      <c r="E333" s="25">
        <f>'Axis Bank'!B331-'ICICI Bank'!B331</f>
        <v>223.45</v>
      </c>
      <c r="F333" s="25">
        <f>'Axis Bank'!B331/'ICICI Bank'!B331</f>
        <v>1.7844479550640686</v>
      </c>
      <c r="G333" s="26">
        <f>_xlfn.NORM.DIST(F333,'Pair Data'!$F$11,'Pair Data'!$F$14,TRUE)</f>
        <v>0.33226875815717044</v>
      </c>
    </row>
    <row r="334" spans="3:7" x14ac:dyDescent="0.3">
      <c r="C334" s="24">
        <v>42831</v>
      </c>
      <c r="D334" s="25">
        <f>'Axis Bank'!D333-'ICICI Bank'!D333</f>
        <v>-1</v>
      </c>
      <c r="E334" s="25">
        <f>'Axis Bank'!B332-'ICICI Bank'!B332</f>
        <v>227.84999999999997</v>
      </c>
      <c r="F334" s="25">
        <f>'Axis Bank'!B332/'ICICI Bank'!B332</f>
        <v>1.81128716396653</v>
      </c>
      <c r="G334" s="26">
        <f>_xlfn.NORM.DIST(F334,'Pair Data'!$F$11,'Pair Data'!$F$14,TRUE)</f>
        <v>0.38242335847747239</v>
      </c>
    </row>
    <row r="335" spans="3:7" x14ac:dyDescent="0.3">
      <c r="C335" s="24">
        <v>42832</v>
      </c>
      <c r="D335" s="25">
        <f>'Axis Bank'!D334-'ICICI Bank'!D334</f>
        <v>6.2500000000000568</v>
      </c>
      <c r="E335" s="25">
        <f>'Axis Bank'!B333-'ICICI Bank'!B333</f>
        <v>226.84999999999997</v>
      </c>
      <c r="F335" s="25">
        <f>'Axis Bank'!B333/'ICICI Bank'!B333</f>
        <v>1.8179195961781141</v>
      </c>
      <c r="G335" s="26">
        <f>_xlfn.NORM.DIST(F335,'Pair Data'!$F$11,'Pair Data'!$F$14,TRUE)</f>
        <v>0.39516717407484769</v>
      </c>
    </row>
    <row r="336" spans="3:7" x14ac:dyDescent="0.3">
      <c r="C336" s="24">
        <v>42835</v>
      </c>
      <c r="D336" s="25">
        <f>'Axis Bank'!D335-'ICICI Bank'!D335</f>
        <v>-1.7000000000000455</v>
      </c>
      <c r="E336" s="25">
        <f>'Axis Bank'!B334-'ICICI Bank'!B334</f>
        <v>233.10000000000002</v>
      </c>
      <c r="F336" s="25">
        <f>'Axis Bank'!B334/'ICICI Bank'!B334</f>
        <v>1.8395461912479742</v>
      </c>
      <c r="G336" s="26">
        <f>_xlfn.NORM.DIST(F336,'Pair Data'!$F$11,'Pair Data'!$F$14,TRUE)</f>
        <v>0.43743698672946457</v>
      </c>
    </row>
    <row r="337" spans="3:7" x14ac:dyDescent="0.3">
      <c r="C337" s="24">
        <v>42836</v>
      </c>
      <c r="D337" s="25">
        <f>'Axis Bank'!D336-'ICICI Bank'!D336</f>
        <v>-6.1999999999999886</v>
      </c>
      <c r="E337" s="25">
        <f>'Axis Bank'!B335-'ICICI Bank'!B335</f>
        <v>231.39999999999998</v>
      </c>
      <c r="F337" s="25">
        <f>'Axis Bank'!B335/'ICICI Bank'!B335</f>
        <v>1.8157941124625419</v>
      </c>
      <c r="G337" s="26">
        <f>_xlfn.NORM.DIST(F337,'Pair Data'!$F$11,'Pair Data'!$F$14,TRUE)</f>
        <v>0.39107023888202724</v>
      </c>
    </row>
    <row r="338" spans="3:7" x14ac:dyDescent="0.3">
      <c r="C338" s="24">
        <v>42837</v>
      </c>
      <c r="D338" s="25">
        <f>'Axis Bank'!D337-'ICICI Bank'!D337</f>
        <v>-0.44999999999998863</v>
      </c>
      <c r="E338" s="25">
        <f>'Axis Bank'!B336-'ICICI Bank'!B336</f>
        <v>225.2</v>
      </c>
      <c r="F338" s="25">
        <f>'Axis Bank'!B336/'ICICI Bank'!B336</f>
        <v>1.8019943019943019</v>
      </c>
      <c r="G338" s="26">
        <f>_xlfn.NORM.DIST(F338,'Pair Data'!$F$11,'Pair Data'!$F$14,TRUE)</f>
        <v>0.36478263066163852</v>
      </c>
    </row>
    <row r="339" spans="3:7" x14ac:dyDescent="0.3">
      <c r="C339" s="24">
        <v>42838</v>
      </c>
      <c r="D339" s="25">
        <f>'Axis Bank'!D338-'ICICI Bank'!D338</f>
        <v>-4.7999999999999545</v>
      </c>
      <c r="E339" s="25">
        <f>'Axis Bank'!B337-'ICICI Bank'!B337</f>
        <v>224.75</v>
      </c>
      <c r="F339" s="25">
        <f>'Axis Bank'!B337/'ICICI Bank'!B337</f>
        <v>1.7947312588401696</v>
      </c>
      <c r="G339" s="26">
        <f>_xlfn.NORM.DIST(F339,'Pair Data'!$F$11,'Pair Data'!$F$14,TRUE)</f>
        <v>0.35118960864165533</v>
      </c>
    </row>
    <row r="340" spans="3:7" x14ac:dyDescent="0.3">
      <c r="C340" s="24">
        <v>42842</v>
      </c>
      <c r="D340" s="25">
        <f>'Axis Bank'!D339-'ICICI Bank'!D339</f>
        <v>-3.7000000000000455</v>
      </c>
      <c r="E340" s="25">
        <f>'Axis Bank'!B338-'ICICI Bank'!B338</f>
        <v>219.95000000000005</v>
      </c>
      <c r="F340" s="25">
        <f>'Axis Bank'!B338/'ICICI Bank'!B338</f>
        <v>1.7788597733711051</v>
      </c>
      <c r="G340" s="26">
        <f>_xlfn.NORM.DIST(F340,'Pair Data'!$F$11,'Pair Data'!$F$14,TRUE)</f>
        <v>0.32215955008701935</v>
      </c>
    </row>
    <row r="341" spans="3:7" x14ac:dyDescent="0.3">
      <c r="C341" s="24">
        <v>42843</v>
      </c>
      <c r="D341" s="25">
        <f>'Axis Bank'!D340-'ICICI Bank'!D340</f>
        <v>2.6999999999999886</v>
      </c>
      <c r="E341" s="25">
        <f>'Axis Bank'!B339-'ICICI Bank'!B339</f>
        <v>216.25</v>
      </c>
      <c r="F341" s="25">
        <f>'Axis Bank'!B339/'ICICI Bank'!B339</f>
        <v>1.7630557515878618</v>
      </c>
      <c r="G341" s="26">
        <f>_xlfn.NORM.DIST(F341,'Pair Data'!$F$11,'Pair Data'!$F$14,TRUE)</f>
        <v>0.29429239924344097</v>
      </c>
    </row>
    <row r="342" spans="3:7" x14ac:dyDescent="0.3">
      <c r="C342" s="24">
        <v>42844</v>
      </c>
      <c r="D342" s="25">
        <f>'Axis Bank'!D341-'ICICI Bank'!D341</f>
        <v>-3.6999999999999886</v>
      </c>
      <c r="E342" s="25">
        <f>'Axis Bank'!B340-'ICICI Bank'!B340</f>
        <v>218.95</v>
      </c>
      <c r="F342" s="25">
        <f>'Axis Bank'!B340/'ICICI Bank'!B340</f>
        <v>1.7804312956692212</v>
      </c>
      <c r="G342" s="26">
        <f>_xlfn.NORM.DIST(F342,'Pair Data'!$F$11,'Pair Data'!$F$14,TRUE)</f>
        <v>0.32498962821420496</v>
      </c>
    </row>
    <row r="343" spans="3:7" x14ac:dyDescent="0.3">
      <c r="C343" s="24">
        <v>42845</v>
      </c>
      <c r="D343" s="25">
        <f>'Axis Bank'!D342-'ICICI Bank'!D342</f>
        <v>1.8500000000000227</v>
      </c>
      <c r="E343" s="25">
        <f>'Axis Bank'!B341-'ICICI Bank'!B341</f>
        <v>215.25</v>
      </c>
      <c r="F343" s="25">
        <f>'Axis Bank'!B341/'ICICI Bank'!B341</f>
        <v>1.7891842346471127</v>
      </c>
      <c r="G343" s="26">
        <f>_xlfn.NORM.DIST(F343,'Pair Data'!$F$11,'Pair Data'!$F$14,TRUE)</f>
        <v>0.34093383305607994</v>
      </c>
    </row>
    <row r="344" spans="3:7" x14ac:dyDescent="0.3">
      <c r="C344" s="24">
        <v>42846</v>
      </c>
      <c r="D344" s="25">
        <f>'Axis Bank'!D343-'ICICI Bank'!D343</f>
        <v>12.899999999999977</v>
      </c>
      <c r="E344" s="25">
        <f>'Axis Bank'!B342-'ICICI Bank'!B342</f>
        <v>217.10000000000002</v>
      </c>
      <c r="F344" s="25">
        <f>'Axis Bank'!B342/'ICICI Bank'!B342</f>
        <v>1.8066134125952074</v>
      </c>
      <c r="G344" s="26">
        <f>_xlfn.NORM.DIST(F344,'Pair Data'!$F$11,'Pair Data'!$F$14,TRUE)</f>
        <v>0.37351801344275193</v>
      </c>
    </row>
    <row r="345" spans="3:7" x14ac:dyDescent="0.3">
      <c r="C345" s="24">
        <v>42849</v>
      </c>
      <c r="D345" s="25">
        <f>'Axis Bank'!D344-'ICICI Bank'!D344</f>
        <v>13.899999999999977</v>
      </c>
      <c r="E345" s="25">
        <f>'Axis Bank'!B343-'ICICI Bank'!B343</f>
        <v>230</v>
      </c>
      <c r="F345" s="25">
        <f>'Axis Bank'!B343/'ICICI Bank'!B343</f>
        <v>1.8561325144239718</v>
      </c>
      <c r="G345" s="26">
        <f>_xlfn.NORM.DIST(F345,'Pair Data'!$F$11,'Pair Data'!$F$14,TRUE)</f>
        <v>0.47037402342743351</v>
      </c>
    </row>
    <row r="346" spans="3:7" x14ac:dyDescent="0.3">
      <c r="C346" s="24">
        <v>42850</v>
      </c>
      <c r="D346" s="25">
        <f>'Axis Bank'!D345-'ICICI Bank'!D345</f>
        <v>-3.6499999999999773</v>
      </c>
      <c r="E346" s="25">
        <f>'Axis Bank'!B344-'ICICI Bank'!B344</f>
        <v>243.89999999999998</v>
      </c>
      <c r="F346" s="25">
        <f>'Axis Bank'!B344/'ICICI Bank'!B344</f>
        <v>1.895045871559633</v>
      </c>
      <c r="G346" s="26">
        <f>_xlfn.NORM.DIST(F346,'Pair Data'!$F$11,'Pair Data'!$F$14,TRUE)</f>
        <v>0.5480468016796014</v>
      </c>
    </row>
    <row r="347" spans="3:7" x14ac:dyDescent="0.3">
      <c r="C347" s="24">
        <v>42851</v>
      </c>
      <c r="D347" s="25">
        <f>'Axis Bank'!D346-'ICICI Bank'!D346</f>
        <v>-7.7999999999999545</v>
      </c>
      <c r="E347" s="25">
        <f>'Axis Bank'!B345-'ICICI Bank'!B345</f>
        <v>240.25</v>
      </c>
      <c r="F347" s="25">
        <f>'Axis Bank'!B345/'ICICI Bank'!B345</f>
        <v>1.8676417479234382</v>
      </c>
      <c r="G347" s="26">
        <f>_xlfn.NORM.DIST(F347,'Pair Data'!$F$11,'Pair Data'!$F$14,TRUE)</f>
        <v>0.4933625832316017</v>
      </c>
    </row>
    <row r="348" spans="3:7" x14ac:dyDescent="0.3">
      <c r="C348" s="24">
        <v>42852</v>
      </c>
      <c r="D348" s="25">
        <f>'Axis Bank'!D347-'ICICI Bank'!D347</f>
        <v>-1.3000000000000682</v>
      </c>
      <c r="E348" s="25">
        <f>'Axis Bank'!B346-'ICICI Bank'!B346</f>
        <v>232.45000000000005</v>
      </c>
      <c r="F348" s="25">
        <f>'Axis Bank'!B346/'ICICI Bank'!B346</f>
        <v>1.8478934889658949</v>
      </c>
      <c r="G348" s="26">
        <f>_xlfn.NORM.DIST(F348,'Pair Data'!$F$11,'Pair Data'!$F$14,TRUE)</f>
        <v>0.45397337351852418</v>
      </c>
    </row>
    <row r="349" spans="3:7" x14ac:dyDescent="0.3">
      <c r="C349" s="24">
        <v>42853</v>
      </c>
      <c r="D349" s="25">
        <f>'Axis Bank'!D348-'ICICI Bank'!D348</f>
        <v>-1.1999999999999886</v>
      </c>
      <c r="E349" s="25">
        <f>'Axis Bank'!B347-'ICICI Bank'!B347</f>
        <v>231.14999999999998</v>
      </c>
      <c r="F349" s="25">
        <f>'Axis Bank'!B347/'ICICI Bank'!B347</f>
        <v>1.8299820466786354</v>
      </c>
      <c r="G349" s="26">
        <f>_xlfn.NORM.DIST(F349,'Pair Data'!$F$11,'Pair Data'!$F$14,TRUE)</f>
        <v>0.41862511905878874</v>
      </c>
    </row>
    <row r="350" spans="3:7" x14ac:dyDescent="0.3">
      <c r="C350" s="24">
        <v>42857</v>
      </c>
      <c r="D350" s="25">
        <f>'Axis Bank'!D349-'ICICI Bank'!D349</f>
        <v>-1.8499999999999659</v>
      </c>
      <c r="E350" s="25">
        <f>'Axis Bank'!B348-'ICICI Bank'!B348</f>
        <v>229.95</v>
      </c>
      <c r="F350" s="25">
        <f>'Axis Bank'!B348/'ICICI Bank'!B348</f>
        <v>1.8343613933236573</v>
      </c>
      <c r="G350" s="26">
        <f>_xlfn.NORM.DIST(F350,'Pair Data'!$F$11,'Pair Data'!$F$14,TRUE)</f>
        <v>0.42721854419802707</v>
      </c>
    </row>
    <row r="351" spans="3:7" x14ac:dyDescent="0.3">
      <c r="C351" s="24">
        <v>42858</v>
      </c>
      <c r="D351" s="25">
        <f>'Axis Bank'!D350-'ICICI Bank'!D350</f>
        <v>-7.0500000000000114</v>
      </c>
      <c r="E351" s="25">
        <f>'Axis Bank'!B349-'ICICI Bank'!B349</f>
        <v>228.10000000000002</v>
      </c>
      <c r="F351" s="25">
        <f>'Axis Bank'!B349/'ICICI Bank'!B349</f>
        <v>1.8362969752520624</v>
      </c>
      <c r="G351" s="26">
        <f>_xlfn.NORM.DIST(F351,'Pair Data'!$F$11,'Pair Data'!$F$14,TRUE)</f>
        <v>0.43102795110462655</v>
      </c>
    </row>
    <row r="352" spans="3:7" x14ac:dyDescent="0.3">
      <c r="C352" s="24">
        <v>42859</v>
      </c>
      <c r="D352" s="25">
        <f>'Axis Bank'!D351-'ICICI Bank'!D351</f>
        <v>-15.100000000000023</v>
      </c>
      <c r="E352" s="25">
        <f>'Axis Bank'!B350-'ICICI Bank'!B350</f>
        <v>221.05</v>
      </c>
      <c r="F352" s="25">
        <f>'Axis Bank'!B350/'ICICI Bank'!B350</f>
        <v>1.7422766957689724</v>
      </c>
      <c r="G352" s="26">
        <f>_xlfn.NORM.DIST(F352,'Pair Data'!$F$11,'Pair Data'!$F$14,TRUE)</f>
        <v>0.25944886603794914</v>
      </c>
    </row>
    <row r="353" spans="3:7" x14ac:dyDescent="0.3">
      <c r="C353" s="24">
        <v>42860</v>
      </c>
      <c r="D353" s="25">
        <f>'Axis Bank'!D352-'ICICI Bank'!D352</f>
        <v>2.3000000000000114</v>
      </c>
      <c r="E353" s="25">
        <f>'Axis Bank'!B351-'ICICI Bank'!B351</f>
        <v>205.95</v>
      </c>
      <c r="F353" s="25">
        <f>'Axis Bank'!B351/'ICICI Bank'!B351</f>
        <v>1.6898341986266956</v>
      </c>
      <c r="G353" s="26">
        <f>_xlfn.NORM.DIST(F353,'Pair Data'!$F$11,'Pair Data'!$F$14,TRUE)</f>
        <v>0.18196033255557154</v>
      </c>
    </row>
    <row r="354" spans="3:7" x14ac:dyDescent="0.3">
      <c r="C354" s="24">
        <v>42863</v>
      </c>
      <c r="D354" s="25">
        <f>'Axis Bank'!D353-'ICICI Bank'!D353</f>
        <v>9.3500000000000227</v>
      </c>
      <c r="E354" s="25">
        <f>'Axis Bank'!B352-'ICICI Bank'!B352</f>
        <v>208.25</v>
      </c>
      <c r="F354" s="25">
        <f>'Axis Bank'!B352/'ICICI Bank'!B352</f>
        <v>1.6874071628981679</v>
      </c>
      <c r="G354" s="26">
        <f>_xlfn.NORM.DIST(F354,'Pair Data'!$F$11,'Pair Data'!$F$14,TRUE)</f>
        <v>0.17876404776863772</v>
      </c>
    </row>
    <row r="355" spans="3:7" x14ac:dyDescent="0.3">
      <c r="C355" s="24">
        <v>42864</v>
      </c>
      <c r="D355" s="25">
        <f>'Axis Bank'!D354-'ICICI Bank'!D354</f>
        <v>10.100000000000023</v>
      </c>
      <c r="E355" s="25">
        <f>'Axis Bank'!B353-'ICICI Bank'!B353</f>
        <v>217.60000000000002</v>
      </c>
      <c r="F355" s="25">
        <f>'Axis Bank'!B353/'ICICI Bank'!B353</f>
        <v>1.7238855622089155</v>
      </c>
      <c r="G355" s="26">
        <f>_xlfn.NORM.DIST(F355,'Pair Data'!$F$11,'Pair Data'!$F$14,TRUE)</f>
        <v>0.23049027877975165</v>
      </c>
    </row>
    <row r="356" spans="3:7" x14ac:dyDescent="0.3">
      <c r="C356" s="24">
        <v>42865</v>
      </c>
      <c r="D356" s="25">
        <f>'Axis Bank'!D355-'ICICI Bank'!D355</f>
        <v>-11.000000000000057</v>
      </c>
      <c r="E356" s="25">
        <f>'Axis Bank'!B354-'ICICI Bank'!B354</f>
        <v>227.70000000000005</v>
      </c>
      <c r="F356" s="25">
        <f>'Axis Bank'!B354/'ICICI Bank'!B354</f>
        <v>1.7624309392265196</v>
      </c>
      <c r="G356" s="26">
        <f>_xlfn.NORM.DIST(F356,'Pair Data'!$F$11,'Pair Data'!$F$14,TRUE)</f>
        <v>0.29321388162866663</v>
      </c>
    </row>
    <row r="357" spans="3:7" x14ac:dyDescent="0.3">
      <c r="C357" s="24">
        <v>42866</v>
      </c>
      <c r="D357" s="25">
        <f>'Axis Bank'!D356-'ICICI Bank'!D356</f>
        <v>-10.25</v>
      </c>
      <c r="E357" s="25">
        <f>'Axis Bank'!B355-'ICICI Bank'!B355</f>
        <v>216.7</v>
      </c>
      <c r="F357" s="25">
        <f>'Axis Bank'!B355/'ICICI Bank'!B355</f>
        <v>1.7218520986009327</v>
      </c>
      <c r="G357" s="26">
        <f>_xlfn.NORM.DIST(F357,'Pair Data'!$F$11,'Pair Data'!$F$14,TRUE)</f>
        <v>0.22740317987508454</v>
      </c>
    </row>
    <row r="358" spans="3:7" x14ac:dyDescent="0.3">
      <c r="C358" s="24">
        <v>42867</v>
      </c>
      <c r="D358" s="25">
        <f>'Axis Bank'!D357-'ICICI Bank'!D357</f>
        <v>-8.1499999999999773</v>
      </c>
      <c r="E358" s="25">
        <f>'Axis Bank'!B356-'ICICI Bank'!B356</f>
        <v>206.45</v>
      </c>
      <c r="F358" s="25">
        <f>'Axis Bank'!B356/'ICICI Bank'!B356</f>
        <v>1.6961726521665823</v>
      </c>
      <c r="G358" s="26">
        <f>_xlfn.NORM.DIST(F358,'Pair Data'!$F$11,'Pair Data'!$F$14,TRUE)</f>
        <v>0.19047494799234216</v>
      </c>
    </row>
    <row r="359" spans="3:7" x14ac:dyDescent="0.3">
      <c r="C359" s="24">
        <v>42870</v>
      </c>
      <c r="D359" s="25">
        <f>'Axis Bank'!D358-'ICICI Bank'!D358</f>
        <v>0.55000000000001137</v>
      </c>
      <c r="E359" s="25">
        <f>'Axis Bank'!B357-'ICICI Bank'!B357</f>
        <v>198.3</v>
      </c>
      <c r="F359" s="25">
        <f>'Axis Bank'!B357/'ICICI Bank'!B357</f>
        <v>1.6570576540755468</v>
      </c>
      <c r="G359" s="26">
        <f>_xlfn.NORM.DIST(F359,'Pair Data'!$F$11,'Pair Data'!$F$14,TRUE)</f>
        <v>0.14181151866737302</v>
      </c>
    </row>
    <row r="360" spans="3:7" x14ac:dyDescent="0.3">
      <c r="C360" s="24">
        <v>42871</v>
      </c>
      <c r="D360" s="25">
        <f>'Axis Bank'!D359-'ICICI Bank'!D359</f>
        <v>-5.8000000000000114</v>
      </c>
      <c r="E360" s="25">
        <f>'Axis Bank'!B358-'ICICI Bank'!B358</f>
        <v>198.85000000000002</v>
      </c>
      <c r="F360" s="25">
        <f>'Axis Bank'!B358/'ICICI Bank'!B358</f>
        <v>1.6570295721130019</v>
      </c>
      <c r="G360" s="26">
        <f>_xlfn.NORM.DIST(F360,'Pair Data'!$F$11,'Pair Data'!$F$14,TRUE)</f>
        <v>0.14177991578592547</v>
      </c>
    </row>
    <row r="361" spans="3:7" x14ac:dyDescent="0.3">
      <c r="C361" s="24">
        <v>42872</v>
      </c>
      <c r="D361" s="25">
        <f>'Axis Bank'!D360-'ICICI Bank'!D360</f>
        <v>-9</v>
      </c>
      <c r="E361" s="25">
        <f>'Axis Bank'!B359-'ICICI Bank'!B359</f>
        <v>193.05</v>
      </c>
      <c r="F361" s="25">
        <f>'Axis Bank'!B359/'ICICI Bank'!B359</f>
        <v>1.6232445520581114</v>
      </c>
      <c r="G361" s="26">
        <f>_xlfn.NORM.DIST(F361,'Pair Data'!$F$11,'Pair Data'!$F$14,TRUE)</f>
        <v>0.10717213175384588</v>
      </c>
    </row>
    <row r="362" spans="3:7" x14ac:dyDescent="0.3">
      <c r="C362" s="24">
        <v>42873</v>
      </c>
      <c r="D362" s="25">
        <f>'Axis Bank'!D361-'ICICI Bank'!D361</f>
        <v>10.599999999999966</v>
      </c>
      <c r="E362" s="25">
        <f>'Axis Bank'!B360-'ICICI Bank'!B360</f>
        <v>184.05</v>
      </c>
      <c r="F362" s="25">
        <f>'Axis Bank'!B360/'ICICI Bank'!B360</f>
        <v>1.5976619581100828</v>
      </c>
      <c r="G362" s="26">
        <f>_xlfn.NORM.DIST(F362,'Pair Data'!$F$11,'Pair Data'!$F$14,TRUE)</f>
        <v>8.5352203710305122E-2</v>
      </c>
    </row>
    <row r="363" spans="3:7" x14ac:dyDescent="0.3">
      <c r="C363" s="24">
        <v>42874</v>
      </c>
      <c r="D363" s="25">
        <f>'Axis Bank'!D362-'ICICI Bank'!D362</f>
        <v>3.8000000000000114</v>
      </c>
      <c r="E363" s="25">
        <f>'Axis Bank'!B361-'ICICI Bank'!B361</f>
        <v>194.64999999999998</v>
      </c>
      <c r="F363" s="25">
        <f>'Axis Bank'!B361/'ICICI Bank'!B361</f>
        <v>1.6339358410682299</v>
      </c>
      <c r="G363" s="26">
        <f>_xlfn.NORM.DIST(F363,'Pair Data'!$F$11,'Pair Data'!$F$14,TRUE)</f>
        <v>0.11739369913564703</v>
      </c>
    </row>
    <row r="364" spans="3:7" x14ac:dyDescent="0.3">
      <c r="C364" s="24">
        <v>42877</v>
      </c>
      <c r="D364" s="25">
        <f>'Axis Bank'!D363-'ICICI Bank'!D363</f>
        <v>-3.8999999999999773</v>
      </c>
      <c r="E364" s="25">
        <f>'Axis Bank'!B362-'ICICI Bank'!B362</f>
        <v>198.45</v>
      </c>
      <c r="F364" s="25">
        <f>'Axis Bank'!B362/'ICICI Bank'!B362</f>
        <v>1.6531183149580384</v>
      </c>
      <c r="G364" s="26">
        <f>_xlfn.NORM.DIST(F364,'Pair Data'!$F$11,'Pair Data'!$F$14,TRUE)</f>
        <v>0.13742481924008471</v>
      </c>
    </row>
    <row r="365" spans="3:7" x14ac:dyDescent="0.3">
      <c r="C365" s="24">
        <v>42878</v>
      </c>
      <c r="D365" s="25">
        <f>'Axis Bank'!D364-'ICICI Bank'!D364</f>
        <v>-1.9499999999999886</v>
      </c>
      <c r="E365" s="25">
        <f>'Axis Bank'!B363-'ICICI Bank'!B363</f>
        <v>194.55</v>
      </c>
      <c r="F365" s="25">
        <f>'Axis Bank'!B363/'ICICI Bank'!B363</f>
        <v>1.6356804443718347</v>
      </c>
      <c r="G365" s="26">
        <f>_xlfn.NORM.DIST(F365,'Pair Data'!$F$11,'Pair Data'!$F$14,TRUE)</f>
        <v>0.11912508655342435</v>
      </c>
    </row>
    <row r="366" spans="3:7" x14ac:dyDescent="0.3">
      <c r="C366" s="24">
        <v>42879</v>
      </c>
      <c r="D366" s="25">
        <f>'Axis Bank'!D365-'ICICI Bank'!D365</f>
        <v>-2.8500000000000227</v>
      </c>
      <c r="E366" s="25">
        <f>'Axis Bank'!B364-'ICICI Bank'!B364</f>
        <v>192.60000000000002</v>
      </c>
      <c r="F366" s="25">
        <f>'Axis Bank'!B364/'ICICI Bank'!B364</f>
        <v>1.6279752200847735</v>
      </c>
      <c r="G366" s="26">
        <f>_xlfn.NORM.DIST(F366,'Pair Data'!$F$11,'Pair Data'!$F$14,TRUE)</f>
        <v>0.11161291498860174</v>
      </c>
    </row>
    <row r="367" spans="3:7" x14ac:dyDescent="0.3">
      <c r="C367" s="24">
        <v>42880</v>
      </c>
      <c r="D367" s="25">
        <f>'Axis Bank'!D366-'ICICI Bank'!D366</f>
        <v>0.14999999999997726</v>
      </c>
      <c r="E367" s="25">
        <f>'Axis Bank'!B365-'ICICI Bank'!B365</f>
        <v>189.75</v>
      </c>
      <c r="F367" s="25">
        <f>'Axis Bank'!B365/'ICICI Bank'!B365</f>
        <v>1.5972615675165251</v>
      </c>
      <c r="G367" s="26">
        <f>_xlfn.NORM.DIST(F367,'Pair Data'!$F$11,'Pair Data'!$F$14,TRUE)</f>
        <v>8.503935737491912E-2</v>
      </c>
    </row>
    <row r="368" spans="3:7" x14ac:dyDescent="0.3">
      <c r="C368" s="24">
        <v>42881</v>
      </c>
      <c r="D368" s="25">
        <f>'Axis Bank'!D367-'ICICI Bank'!D367</f>
        <v>2.4500000000000455</v>
      </c>
      <c r="E368" s="25">
        <f>'Axis Bank'!B366-'ICICI Bank'!B366</f>
        <v>189.89999999999998</v>
      </c>
      <c r="F368" s="25">
        <f>'Axis Bank'!B366/'ICICI Bank'!B366</f>
        <v>1.5905768931736899</v>
      </c>
      <c r="G368" s="26">
        <f>_xlfn.NORM.DIST(F368,'Pair Data'!$F$11,'Pair Data'!$F$14,TRUE)</f>
        <v>7.9942468742702638E-2</v>
      </c>
    </row>
    <row r="369" spans="3:7" x14ac:dyDescent="0.3">
      <c r="C369" s="24">
        <v>42884</v>
      </c>
      <c r="D369" s="25">
        <f>'Axis Bank'!D368-'ICICI Bank'!D368</f>
        <v>0.64999999999997726</v>
      </c>
      <c r="E369" s="25">
        <f>'Axis Bank'!B367-'ICICI Bank'!B367</f>
        <v>192.35000000000002</v>
      </c>
      <c r="F369" s="25">
        <f>'Axis Bank'!B367/'ICICI Bank'!B367</f>
        <v>1.6108288345506512</v>
      </c>
      <c r="G369" s="26">
        <f>_xlfn.NORM.DIST(F369,'Pair Data'!$F$11,'Pair Data'!$F$14,TRUE)</f>
        <v>9.6126441037499427E-2</v>
      </c>
    </row>
    <row r="370" spans="3:7" x14ac:dyDescent="0.3">
      <c r="C370" s="24">
        <v>42885</v>
      </c>
      <c r="D370" s="25">
        <f>'Axis Bank'!D369-'ICICI Bank'!D369</f>
        <v>-5.4000000000000341</v>
      </c>
      <c r="E370" s="25">
        <f>'Axis Bank'!B368-'ICICI Bank'!B368</f>
        <v>193</v>
      </c>
      <c r="F370" s="25">
        <f>'Axis Bank'!B368/'ICICI Bank'!B368</f>
        <v>1.6004978220286248</v>
      </c>
      <c r="G370" s="26">
        <f>_xlfn.NORM.DIST(F370,'Pair Data'!$F$11,'Pair Data'!$F$14,TRUE)</f>
        <v>8.7592733167838208E-2</v>
      </c>
    </row>
    <row r="371" spans="3:7" x14ac:dyDescent="0.3">
      <c r="C371" s="24">
        <v>42886</v>
      </c>
      <c r="D371" s="25">
        <f>'Axis Bank'!D370-'ICICI Bank'!D370</f>
        <v>1.6000000000000227</v>
      </c>
      <c r="E371" s="25">
        <f>'Axis Bank'!B369-'ICICI Bank'!B369</f>
        <v>187.59999999999997</v>
      </c>
      <c r="F371" s="25">
        <f>'Axis Bank'!B369/'ICICI Bank'!B369</f>
        <v>1.5746668708837492</v>
      </c>
      <c r="G371" s="26">
        <f>_xlfn.NORM.DIST(F371,'Pair Data'!$F$11,'Pair Data'!$F$14,TRUE)</f>
        <v>6.8744165981057315E-2</v>
      </c>
    </row>
    <row r="372" spans="3:7" x14ac:dyDescent="0.3">
      <c r="C372" s="24">
        <v>42887</v>
      </c>
      <c r="D372" s="25">
        <f>'Axis Bank'!D371-'ICICI Bank'!D371</f>
        <v>0.70000000000004547</v>
      </c>
      <c r="E372" s="25">
        <f>'Axis Bank'!B370-'ICICI Bank'!B370</f>
        <v>189.2</v>
      </c>
      <c r="F372" s="25">
        <f>'Axis Bank'!B370/'ICICI Bank'!B370</f>
        <v>1.5910652920962198</v>
      </c>
      <c r="G372" s="26">
        <f>_xlfn.NORM.DIST(F372,'Pair Data'!$F$11,'Pair Data'!$F$14,TRUE)</f>
        <v>8.0306855295873211E-2</v>
      </c>
    </row>
    <row r="373" spans="3:7" x14ac:dyDescent="0.3">
      <c r="C373" s="24">
        <v>42888</v>
      </c>
      <c r="D373" s="25">
        <f>'Axis Bank'!D372-'ICICI Bank'!D372</f>
        <v>3.9999999999999432</v>
      </c>
      <c r="E373" s="25">
        <f>'Axis Bank'!B371-'ICICI Bank'!B371</f>
        <v>189.90000000000003</v>
      </c>
      <c r="F373" s="25">
        <f>'Axis Bank'!B371/'ICICI Bank'!B371</f>
        <v>1.5968882602545971</v>
      </c>
      <c r="G373" s="26">
        <f>_xlfn.NORM.DIST(F373,'Pair Data'!$F$11,'Pair Data'!$F$14,TRUE)</f>
        <v>8.4748447626891141E-2</v>
      </c>
    </row>
    <row r="374" spans="3:7" x14ac:dyDescent="0.3">
      <c r="C374" s="24">
        <v>42891</v>
      </c>
      <c r="D374" s="25">
        <f>'Axis Bank'!D373-'ICICI Bank'!D373</f>
        <v>-2.6499999999999773</v>
      </c>
      <c r="E374" s="25">
        <f>'Axis Bank'!B372-'ICICI Bank'!B372</f>
        <v>193.89999999999998</v>
      </c>
      <c r="F374" s="25">
        <f>'Axis Bank'!B372/'ICICI Bank'!B372</f>
        <v>1.6064112587959343</v>
      </c>
      <c r="G374" s="26">
        <f>_xlfn.NORM.DIST(F374,'Pair Data'!$F$11,'Pair Data'!$F$14,TRUE)</f>
        <v>9.2405437790764641E-2</v>
      </c>
    </row>
    <row r="375" spans="3:7" x14ac:dyDescent="0.3">
      <c r="C375" s="24">
        <v>42892</v>
      </c>
      <c r="D375" s="25">
        <f>'Axis Bank'!D374-'ICICI Bank'!D374</f>
        <v>-1.7499999999999432</v>
      </c>
      <c r="E375" s="25">
        <f>'Axis Bank'!B373-'ICICI Bank'!B373</f>
        <v>191.25</v>
      </c>
      <c r="F375" s="25">
        <f>'Axis Bank'!B373/'ICICI Bank'!B373</f>
        <v>1.5996237654804828</v>
      </c>
      <c r="G375" s="26">
        <f>_xlfn.NORM.DIST(F375,'Pair Data'!$F$11,'Pair Data'!$F$14,TRUE)</f>
        <v>8.6897537775463773E-2</v>
      </c>
    </row>
    <row r="376" spans="3:7" x14ac:dyDescent="0.3">
      <c r="C376" s="24">
        <v>42893</v>
      </c>
      <c r="D376" s="25">
        <f>'Axis Bank'!D375-'ICICI Bank'!D375</f>
        <v>6.0499999999999545</v>
      </c>
      <c r="E376" s="25">
        <f>'Axis Bank'!B374-'ICICI Bank'!B374</f>
        <v>189.50000000000006</v>
      </c>
      <c r="F376" s="25">
        <f>'Axis Bank'!B374/'ICICI Bank'!B374</f>
        <v>1.5836156452109642</v>
      </c>
      <c r="G376" s="26">
        <f>_xlfn.NORM.DIST(F376,'Pair Data'!$F$11,'Pair Data'!$F$14,TRUE)</f>
        <v>7.4883815489607944E-2</v>
      </c>
    </row>
    <row r="377" spans="3:7" x14ac:dyDescent="0.3">
      <c r="C377" s="24">
        <v>42894</v>
      </c>
      <c r="D377" s="25">
        <f>'Axis Bank'!D376-'ICICI Bank'!D376</f>
        <v>-4.0500000000000114</v>
      </c>
      <c r="E377" s="25">
        <f>'Axis Bank'!B375-'ICICI Bank'!B375</f>
        <v>195.55</v>
      </c>
      <c r="F377" s="25">
        <f>'Axis Bank'!B375/'ICICI Bank'!B375</f>
        <v>1.6107120549656466</v>
      </c>
      <c r="G377" s="26">
        <f>_xlfn.NORM.DIST(F377,'Pair Data'!$F$11,'Pair Data'!$F$14,TRUE)</f>
        <v>9.6026678548938843E-2</v>
      </c>
    </row>
    <row r="378" spans="3:7" x14ac:dyDescent="0.3">
      <c r="C378" s="24">
        <v>42895</v>
      </c>
      <c r="D378" s="25">
        <f>'Axis Bank'!D377-'ICICI Bank'!D377</f>
        <v>0.25</v>
      </c>
      <c r="E378" s="25">
        <f>'Axis Bank'!B376-'ICICI Bank'!B376</f>
        <v>191.5</v>
      </c>
      <c r="F378" s="25">
        <f>'Axis Bank'!B376/'ICICI Bank'!B376</f>
        <v>1.5944435821822134</v>
      </c>
      <c r="G378" s="26">
        <f>_xlfn.NORM.DIST(F378,'Pair Data'!$F$11,'Pair Data'!$F$14,TRUE)</f>
        <v>8.2861786012080343E-2</v>
      </c>
    </row>
    <row r="379" spans="3:7" x14ac:dyDescent="0.3">
      <c r="C379" s="24">
        <v>42898</v>
      </c>
      <c r="D379" s="25">
        <f>'Axis Bank'!D378-'ICICI Bank'!D378</f>
        <v>-0.15000000000003411</v>
      </c>
      <c r="E379" s="25">
        <f>'Axis Bank'!B377-'ICICI Bank'!B377</f>
        <v>191.75</v>
      </c>
      <c r="F379" s="25">
        <f>'Axis Bank'!B377/'ICICI Bank'!B377</f>
        <v>1.6072842438638164</v>
      </c>
      <c r="G379" s="26">
        <f>_xlfn.NORM.DIST(F379,'Pair Data'!$F$11,'Pair Data'!$F$14,TRUE)</f>
        <v>9.3132189255690237E-2</v>
      </c>
    </row>
    <row r="380" spans="3:7" x14ac:dyDescent="0.3">
      <c r="C380" s="24">
        <v>42899</v>
      </c>
      <c r="D380" s="25">
        <f>'Axis Bank'!D379-'ICICI Bank'!D379</f>
        <v>-1.1499999999999773</v>
      </c>
      <c r="E380" s="25">
        <f>'Axis Bank'!B378-'ICICI Bank'!B378</f>
        <v>191.59999999999997</v>
      </c>
      <c r="F380" s="25">
        <f>'Axis Bank'!B378/'ICICI Bank'!B378</f>
        <v>1.608543750992536</v>
      </c>
      <c r="G380" s="26">
        <f>_xlfn.NORM.DIST(F380,'Pair Data'!$F$11,'Pair Data'!$F$14,TRUE)</f>
        <v>9.4188147609422304E-2</v>
      </c>
    </row>
    <row r="381" spans="3:7" x14ac:dyDescent="0.3">
      <c r="C381" s="24">
        <v>42900</v>
      </c>
      <c r="D381" s="25">
        <f>'Axis Bank'!D380-'ICICI Bank'!D380</f>
        <v>0.40000000000003411</v>
      </c>
      <c r="E381" s="25">
        <f>'Axis Bank'!B379-'ICICI Bank'!B379</f>
        <v>190.45</v>
      </c>
      <c r="F381" s="25">
        <f>'Axis Bank'!B379/'ICICI Bank'!B379</f>
        <v>1.5969283811314841</v>
      </c>
      <c r="G381" s="26">
        <f>_xlfn.NORM.DIST(F381,'Pair Data'!$F$11,'Pair Data'!$F$14,TRUE)</f>
        <v>8.4779677063317765E-2</v>
      </c>
    </row>
    <row r="382" spans="3:7" x14ac:dyDescent="0.3">
      <c r="C382" s="24">
        <v>42901</v>
      </c>
      <c r="D382" s="25">
        <f>'Axis Bank'!D381-'ICICI Bank'!D381</f>
        <v>3.0999999999999659</v>
      </c>
      <c r="E382" s="25">
        <f>'Axis Bank'!B380-'ICICI Bank'!B380</f>
        <v>190.85000000000002</v>
      </c>
      <c r="F382" s="25">
        <f>'Axis Bank'!B380/'ICICI Bank'!B380</f>
        <v>1.6025256511444357</v>
      </c>
      <c r="G382" s="26">
        <f>_xlfn.NORM.DIST(F382,'Pair Data'!$F$11,'Pair Data'!$F$14,TRUE)</f>
        <v>8.9221570220948648E-2</v>
      </c>
    </row>
    <row r="383" spans="3:7" x14ac:dyDescent="0.3">
      <c r="C383" s="24">
        <v>42902</v>
      </c>
      <c r="D383" s="25">
        <f>'Axis Bank'!D382-'ICICI Bank'!D382</f>
        <v>5.5999999999999659</v>
      </c>
      <c r="E383" s="25">
        <f>'Axis Bank'!B381-'ICICI Bank'!B381</f>
        <v>193.95</v>
      </c>
      <c r="F383" s="25">
        <f>'Axis Bank'!B381/'ICICI Bank'!B381</f>
        <v>1.6127962085308056</v>
      </c>
      <c r="G383" s="26">
        <f>_xlfn.NORM.DIST(F383,'Pair Data'!$F$11,'Pair Data'!$F$14,TRUE)</f>
        <v>9.7818600461763536E-2</v>
      </c>
    </row>
    <row r="384" spans="3:7" x14ac:dyDescent="0.3">
      <c r="C384" s="24">
        <v>42905</v>
      </c>
      <c r="D384" s="25">
        <f>'Axis Bank'!D383-'ICICI Bank'!D383</f>
        <v>19.85000000000008</v>
      </c>
      <c r="E384" s="25">
        <f>'Axis Bank'!B382-'ICICI Bank'!B382</f>
        <v>199.54999999999995</v>
      </c>
      <c r="F384" s="25">
        <f>'Axis Bank'!B382/'ICICI Bank'!B382</f>
        <v>1.6224266999376167</v>
      </c>
      <c r="G384" s="26">
        <f>_xlfn.NORM.DIST(F384,'Pair Data'!$F$11,'Pair Data'!$F$14,TRUE)</f>
        <v>0.10641749624125944</v>
      </c>
    </row>
    <row r="385" spans="3:7" x14ac:dyDescent="0.3">
      <c r="C385" s="24">
        <v>42906</v>
      </c>
      <c r="D385" s="25">
        <f>'Axis Bank'!D384-'ICICI Bank'!D384</f>
        <v>-2.7500000000000568</v>
      </c>
      <c r="E385" s="25">
        <f>'Axis Bank'!B383-'ICICI Bank'!B383</f>
        <v>219.40000000000003</v>
      </c>
      <c r="F385" s="25">
        <f>'Axis Bank'!B383/'ICICI Bank'!B383</f>
        <v>1.7502137117455976</v>
      </c>
      <c r="G385" s="26">
        <f>_xlfn.NORM.DIST(F385,'Pair Data'!$F$11,'Pair Data'!$F$14,TRUE)</f>
        <v>0.27250305427388399</v>
      </c>
    </row>
    <row r="386" spans="3:7" x14ac:dyDescent="0.3">
      <c r="C386" s="24">
        <v>42907</v>
      </c>
      <c r="D386" s="25">
        <f>'Axis Bank'!D385-'ICICI Bank'!D385</f>
        <v>1.75</v>
      </c>
      <c r="E386" s="25">
        <f>'Axis Bank'!B384-'ICICI Bank'!B384</f>
        <v>216.64999999999998</v>
      </c>
      <c r="F386" s="25">
        <f>'Axis Bank'!B384/'ICICI Bank'!B384</f>
        <v>1.7442459635863963</v>
      </c>
      <c r="G386" s="26">
        <f>_xlfn.NORM.DIST(F386,'Pair Data'!$F$11,'Pair Data'!$F$14,TRUE)</f>
        <v>0.26265738338287836</v>
      </c>
    </row>
    <row r="387" spans="3:7" x14ac:dyDescent="0.3">
      <c r="C387" s="24">
        <v>42908</v>
      </c>
      <c r="D387" s="25">
        <f>'Axis Bank'!D386-'ICICI Bank'!D386</f>
        <v>-5.6000000000000227</v>
      </c>
      <c r="E387" s="25">
        <f>'Axis Bank'!B385-'ICICI Bank'!B385</f>
        <v>218.39999999999998</v>
      </c>
      <c r="F387" s="25">
        <f>'Axis Bank'!B385/'ICICI Bank'!B385</f>
        <v>1.7541436464088396</v>
      </c>
      <c r="G387" s="26">
        <f>_xlfn.NORM.DIST(F387,'Pair Data'!$F$11,'Pair Data'!$F$14,TRUE)</f>
        <v>0.2790852956812922</v>
      </c>
    </row>
    <row r="388" spans="3:7" x14ac:dyDescent="0.3">
      <c r="C388" s="24">
        <v>42909</v>
      </c>
      <c r="D388" s="25">
        <f>'Axis Bank'!D387-'ICICI Bank'!D387</f>
        <v>-7.8499999999999091</v>
      </c>
      <c r="E388" s="25">
        <f>'Axis Bank'!B386-'ICICI Bank'!B386</f>
        <v>212.79999999999995</v>
      </c>
      <c r="F388" s="25">
        <f>'Axis Bank'!B386/'ICICI Bank'!B386</f>
        <v>1.7291416823710808</v>
      </c>
      <c r="G388" s="26">
        <f>_xlfn.NORM.DIST(F388,'Pair Data'!$F$11,'Pair Data'!$F$14,TRUE)</f>
        <v>0.23857736091987142</v>
      </c>
    </row>
    <row r="389" spans="3:7" x14ac:dyDescent="0.3">
      <c r="C389" s="24">
        <v>42913</v>
      </c>
      <c r="D389" s="25">
        <f>'Axis Bank'!D388-'ICICI Bank'!D388</f>
        <v>-3.3000000000000682</v>
      </c>
      <c r="E389" s="25">
        <f>'Axis Bank'!B387-'ICICI Bank'!B387</f>
        <v>204.95000000000005</v>
      </c>
      <c r="F389" s="25">
        <f>'Axis Bank'!B387/'ICICI Bank'!B387</f>
        <v>1.7118791246960752</v>
      </c>
      <c r="G389" s="26">
        <f>_xlfn.NORM.DIST(F389,'Pair Data'!$F$11,'Pair Data'!$F$14,TRUE)</f>
        <v>0.2126044823588735</v>
      </c>
    </row>
    <row r="390" spans="3:7" x14ac:dyDescent="0.3">
      <c r="C390" s="24">
        <v>42914</v>
      </c>
      <c r="D390" s="25">
        <f>'Axis Bank'!D389-'ICICI Bank'!D389</f>
        <v>17.200000000000045</v>
      </c>
      <c r="E390" s="25">
        <f>'Axis Bank'!B388-'ICICI Bank'!B388</f>
        <v>201.64999999999998</v>
      </c>
      <c r="F390" s="25">
        <f>'Axis Bank'!B388/'ICICI Bank'!B388</f>
        <v>1.6945066299293954</v>
      </c>
      <c r="G390" s="26">
        <f>_xlfn.NORM.DIST(F390,'Pair Data'!$F$11,'Pair Data'!$F$14,TRUE)</f>
        <v>0.18821357125422991</v>
      </c>
    </row>
    <row r="391" spans="3:7" x14ac:dyDescent="0.3">
      <c r="C391" s="24">
        <v>42915</v>
      </c>
      <c r="D391" s="25">
        <f>'Axis Bank'!D390-'ICICI Bank'!D390</f>
        <v>8.3500000000000227</v>
      </c>
      <c r="E391" s="25">
        <f>'Axis Bank'!B389-'ICICI Bank'!B389</f>
        <v>218.85000000000002</v>
      </c>
      <c r="F391" s="25">
        <f>'Axis Bank'!B389/'ICICI Bank'!B389</f>
        <v>1.7462915601023019</v>
      </c>
      <c r="G391" s="26">
        <f>_xlfn.NORM.DIST(F391,'Pair Data'!$F$11,'Pair Data'!$F$14,TRUE)</f>
        <v>0.26601162871222117</v>
      </c>
    </row>
    <row r="392" spans="3:7" x14ac:dyDescent="0.3">
      <c r="C392" s="24">
        <v>42916</v>
      </c>
      <c r="D392" s="25">
        <f>'Axis Bank'!D391-'ICICI Bank'!D391</f>
        <v>-5.6843418860808015E-14</v>
      </c>
      <c r="E392" s="25">
        <f>'Axis Bank'!B390-'ICICI Bank'!B390</f>
        <v>227.20000000000005</v>
      </c>
      <c r="F392" s="25">
        <f>'Axis Bank'!B390/'ICICI Bank'!B390</f>
        <v>1.7830432534895746</v>
      </c>
      <c r="G392" s="26">
        <f>_xlfn.NORM.DIST(F392,'Pair Data'!$F$11,'Pair Data'!$F$14,TRUE)</f>
        <v>0.32971572810782457</v>
      </c>
    </row>
    <row r="393" spans="3:7" x14ac:dyDescent="0.3">
      <c r="C393" s="24">
        <v>42919</v>
      </c>
      <c r="D393" s="25">
        <f>'Axis Bank'!D392-'ICICI Bank'!D392</f>
        <v>-8.3000000000000114</v>
      </c>
      <c r="E393" s="25">
        <f>'Axis Bank'!B391-'ICICI Bank'!B391</f>
        <v>227.2</v>
      </c>
      <c r="F393" s="25">
        <f>'Axis Bank'!B391/'ICICI Bank'!B391</f>
        <v>1.7833132218583003</v>
      </c>
      <c r="G393" s="26">
        <f>_xlfn.NORM.DIST(F393,'Pair Data'!$F$11,'Pair Data'!$F$14,TRUE)</f>
        <v>0.33020578185118998</v>
      </c>
    </row>
    <row r="394" spans="3:7" x14ac:dyDescent="0.3">
      <c r="C394" s="24">
        <v>42920</v>
      </c>
      <c r="D394" s="25">
        <f>'Axis Bank'!D393-'ICICI Bank'!D393</f>
        <v>2.1499999999999773</v>
      </c>
      <c r="E394" s="25">
        <f>'Axis Bank'!B392-'ICICI Bank'!B392</f>
        <v>218.89999999999998</v>
      </c>
      <c r="F394" s="25">
        <f>'Axis Bank'!B392/'ICICI Bank'!B392</f>
        <v>1.7561312607944732</v>
      </c>
      <c r="G394" s="26">
        <f>_xlfn.NORM.DIST(F394,'Pair Data'!$F$11,'Pair Data'!$F$14,TRUE)</f>
        <v>0.28244353228229557</v>
      </c>
    </row>
    <row r="395" spans="3:7" x14ac:dyDescent="0.3">
      <c r="C395" s="24">
        <v>42921</v>
      </c>
      <c r="D395" s="25">
        <f>'Axis Bank'!D394-'ICICI Bank'!D394</f>
        <v>-5.2999999999999545</v>
      </c>
      <c r="E395" s="25">
        <f>'Axis Bank'!B393-'ICICI Bank'!B393</f>
        <v>221.04999999999995</v>
      </c>
      <c r="F395" s="25">
        <f>'Axis Bank'!B393/'ICICI Bank'!B393</f>
        <v>1.7548232883728869</v>
      </c>
      <c r="G395" s="26">
        <f>_xlfn.NORM.DIST(F395,'Pair Data'!$F$11,'Pair Data'!$F$14,TRUE)</f>
        <v>0.28023141938692953</v>
      </c>
    </row>
    <row r="396" spans="3:7" x14ac:dyDescent="0.3">
      <c r="C396" s="24">
        <v>42922</v>
      </c>
      <c r="D396" s="25">
        <f>'Axis Bank'!D395-'ICICI Bank'!D395</f>
        <v>-2.3000000000000114</v>
      </c>
      <c r="E396" s="25">
        <f>'Axis Bank'!B394-'ICICI Bank'!B394</f>
        <v>215.75</v>
      </c>
      <c r="F396" s="25">
        <f>'Axis Bank'!B394/'ICICI Bank'!B394</f>
        <v>1.734468085106383</v>
      </c>
      <c r="G396" s="26">
        <f>_xlfn.NORM.DIST(F396,'Pair Data'!$F$11,'Pair Data'!$F$14,TRUE)</f>
        <v>0.24692853395221837</v>
      </c>
    </row>
    <row r="397" spans="3:7" x14ac:dyDescent="0.3">
      <c r="C397" s="24">
        <v>42923</v>
      </c>
      <c r="D397" s="25">
        <f>'Axis Bank'!D396-'ICICI Bank'!D396</f>
        <v>5.0500000000000114</v>
      </c>
      <c r="E397" s="25">
        <f>'Axis Bank'!B395-'ICICI Bank'!B395</f>
        <v>213.45</v>
      </c>
      <c r="F397" s="25">
        <f>'Axis Bank'!B395/'ICICI Bank'!B395</f>
        <v>1.7367966862271316</v>
      </c>
      <c r="G397" s="26">
        <f>_xlfn.NORM.DIST(F397,'Pair Data'!$F$11,'Pair Data'!$F$14,TRUE)</f>
        <v>0.25062805942699651</v>
      </c>
    </row>
    <row r="398" spans="3:7" x14ac:dyDescent="0.3">
      <c r="C398" s="24">
        <v>42926</v>
      </c>
      <c r="D398" s="25">
        <f>'Axis Bank'!D397-'ICICI Bank'!D397</f>
        <v>-1.3499999999999659</v>
      </c>
      <c r="E398" s="25">
        <f>'Axis Bank'!B396-'ICICI Bank'!B396</f>
        <v>218.5</v>
      </c>
      <c r="F398" s="25">
        <f>'Axis Bank'!B396/'ICICI Bank'!B396</f>
        <v>1.7496997769771832</v>
      </c>
      <c r="G398" s="26">
        <f>_xlfn.NORM.DIST(F398,'Pair Data'!$F$11,'Pair Data'!$F$14,TRUE)</f>
        <v>0.27164799943923268</v>
      </c>
    </row>
    <row r="399" spans="3:7" x14ac:dyDescent="0.3">
      <c r="C399" s="24">
        <v>42927</v>
      </c>
      <c r="D399" s="25">
        <f>'Axis Bank'!D398-'ICICI Bank'!D398</f>
        <v>-2.7500000000000568</v>
      </c>
      <c r="E399" s="25">
        <f>'Axis Bank'!B397-'ICICI Bank'!B397</f>
        <v>217.15000000000003</v>
      </c>
      <c r="F399" s="25">
        <f>'Axis Bank'!B397/'ICICI Bank'!B397</f>
        <v>1.7496979112722253</v>
      </c>
      <c r="G399" s="26">
        <f>_xlfn.NORM.DIST(F399,'Pair Data'!$F$11,'Pair Data'!$F$14,TRUE)</f>
        <v>0.27164489782266499</v>
      </c>
    </row>
    <row r="400" spans="3:7" x14ac:dyDescent="0.3">
      <c r="C400" s="24">
        <v>42928</v>
      </c>
      <c r="D400" s="25">
        <f>'Axis Bank'!D399-'ICICI Bank'!D399</f>
        <v>-0.39999999999997726</v>
      </c>
      <c r="E400" s="25">
        <f>'Axis Bank'!B398-'ICICI Bank'!B398</f>
        <v>214.39999999999998</v>
      </c>
      <c r="F400" s="25">
        <f>'Axis Bank'!B398/'ICICI Bank'!B398</f>
        <v>1.7333675389088421</v>
      </c>
      <c r="G400" s="26">
        <f>_xlfn.NORM.DIST(F400,'Pair Data'!$F$11,'Pair Data'!$F$14,TRUE)</f>
        <v>0.24519028401312754</v>
      </c>
    </row>
    <row r="401" spans="3:7" x14ac:dyDescent="0.3">
      <c r="C401" s="24">
        <v>42929</v>
      </c>
      <c r="D401" s="25">
        <f>'Axis Bank'!D400-'ICICI Bank'!D400</f>
        <v>0.70000000000004547</v>
      </c>
      <c r="E401" s="25">
        <f>'Axis Bank'!B399-'ICICI Bank'!B399</f>
        <v>214</v>
      </c>
      <c r="F401" s="25">
        <f>'Axis Bank'!B399/'ICICI Bank'!B399</f>
        <v>1.7183618663981202</v>
      </c>
      <c r="G401" s="26">
        <f>_xlfn.NORM.DIST(F401,'Pair Data'!$F$11,'Pair Data'!$F$14,TRUE)</f>
        <v>0.22215918663522158</v>
      </c>
    </row>
    <row r="402" spans="3:7" x14ac:dyDescent="0.3">
      <c r="C402" s="24">
        <v>42930</v>
      </c>
      <c r="D402" s="25">
        <f>'Axis Bank'!D401-'ICICI Bank'!D401</f>
        <v>-7.7000000000000455</v>
      </c>
      <c r="E402" s="25">
        <f>'Axis Bank'!B400-'ICICI Bank'!B400</f>
        <v>214.70000000000005</v>
      </c>
      <c r="F402" s="25">
        <f>'Axis Bank'!B400/'ICICI Bank'!B400</f>
        <v>1.7198658843252306</v>
      </c>
      <c r="G402" s="26">
        <f>_xlfn.NORM.DIST(F402,'Pair Data'!$F$11,'Pair Data'!$F$14,TRUE)</f>
        <v>0.22441043061825025</v>
      </c>
    </row>
    <row r="403" spans="3:7" x14ac:dyDescent="0.3">
      <c r="C403" s="24">
        <v>42933</v>
      </c>
      <c r="D403" s="25">
        <f>'Axis Bank'!D402-'ICICI Bank'!D402</f>
        <v>5.6499999999999773</v>
      </c>
      <c r="E403" s="25">
        <f>'Axis Bank'!B401-'ICICI Bank'!B401</f>
        <v>207</v>
      </c>
      <c r="F403" s="25">
        <f>'Axis Bank'!B401/'ICICI Bank'!B401</f>
        <v>1.6820428336079079</v>
      </c>
      <c r="G403" s="26">
        <f>_xlfn.NORM.DIST(F403,'Pair Data'!$F$11,'Pair Data'!$F$14,TRUE)</f>
        <v>0.17182580827437946</v>
      </c>
    </row>
    <row r="404" spans="3:7" x14ac:dyDescent="0.3">
      <c r="C404" s="24">
        <v>42934</v>
      </c>
      <c r="D404" s="25">
        <f>'Axis Bank'!D403-'ICICI Bank'!D403</f>
        <v>5.3000000000000682</v>
      </c>
      <c r="E404" s="25">
        <f>'Axis Bank'!B402-'ICICI Bank'!B402</f>
        <v>212.64999999999998</v>
      </c>
      <c r="F404" s="25">
        <f>'Axis Bank'!B402/'ICICI Bank'!B402</f>
        <v>1.6997367555116814</v>
      </c>
      <c r="G404" s="26">
        <f>_xlfn.NORM.DIST(F404,'Pair Data'!$F$11,'Pair Data'!$F$14,TRUE)</f>
        <v>0.19536840206907924</v>
      </c>
    </row>
    <row r="405" spans="3:7" x14ac:dyDescent="0.3">
      <c r="C405" s="24">
        <v>42935</v>
      </c>
      <c r="D405" s="25">
        <f>'Axis Bank'!D404-'ICICI Bank'!D404</f>
        <v>21.449999999999932</v>
      </c>
      <c r="E405" s="25">
        <f>'Axis Bank'!B403-'ICICI Bank'!B403</f>
        <v>217.95000000000005</v>
      </c>
      <c r="F405" s="25">
        <f>'Axis Bank'!B403/'ICICI Bank'!B403</f>
        <v>1.7210918114143923</v>
      </c>
      <c r="G405" s="26">
        <f>_xlfn.NORM.DIST(F405,'Pair Data'!$F$11,'Pair Data'!$F$14,TRUE)</f>
        <v>0.22625496142933496</v>
      </c>
    </row>
    <row r="406" spans="3:7" x14ac:dyDescent="0.3">
      <c r="C406" s="24">
        <v>42936</v>
      </c>
      <c r="D406" s="25">
        <f>'Axis Bank'!D405-'ICICI Bank'!D405</f>
        <v>-0.65000000000003411</v>
      </c>
      <c r="E406" s="25">
        <f>'Axis Bank'!B404-'ICICI Bank'!B404</f>
        <v>239.39999999999998</v>
      </c>
      <c r="F406" s="25">
        <f>'Axis Bank'!B404/'ICICI Bank'!B404</f>
        <v>1.7964071856287425</v>
      </c>
      <c r="G406" s="26">
        <f>_xlfn.NORM.DIST(F406,'Pair Data'!$F$11,'Pair Data'!$F$14,TRUE)</f>
        <v>0.35431005334770144</v>
      </c>
    </row>
    <row r="407" spans="3:7" x14ac:dyDescent="0.3">
      <c r="C407" s="24">
        <v>42937</v>
      </c>
      <c r="D407" s="25">
        <f>'Axis Bank'!D406-'ICICI Bank'!D406</f>
        <v>-7</v>
      </c>
      <c r="E407" s="25">
        <f>'Axis Bank'!B405-'ICICI Bank'!B405</f>
        <v>238.74999999999994</v>
      </c>
      <c r="F407" s="25">
        <f>'Axis Bank'!B405/'ICICI Bank'!B405</f>
        <v>1.7904320476742259</v>
      </c>
      <c r="G407" s="26">
        <f>_xlfn.NORM.DIST(F407,'Pair Data'!$F$11,'Pair Data'!$F$14,TRUE)</f>
        <v>0.34323099058619266</v>
      </c>
    </row>
    <row r="408" spans="3:7" x14ac:dyDescent="0.3">
      <c r="C408" s="24">
        <v>42940</v>
      </c>
      <c r="D408" s="25">
        <f>'Axis Bank'!D407-'ICICI Bank'!D407</f>
        <v>9.0500000000001251</v>
      </c>
      <c r="E408" s="25">
        <f>'Axis Bank'!B406-'ICICI Bank'!B406</f>
        <v>231.74999999999994</v>
      </c>
      <c r="F408" s="25">
        <f>'Axis Bank'!B406/'ICICI Bank'!B406</f>
        <v>1.7647252928559642</v>
      </c>
      <c r="G408" s="26">
        <f>_xlfn.NORM.DIST(F408,'Pair Data'!$F$11,'Pair Data'!$F$14,TRUE)</f>
        <v>0.29718322241841888</v>
      </c>
    </row>
    <row r="409" spans="3:7" x14ac:dyDescent="0.3">
      <c r="C409" s="24">
        <v>42941</v>
      </c>
      <c r="D409" s="25">
        <f>'Axis Bank'!D408-'ICICI Bank'!D408</f>
        <v>-22.300000000000068</v>
      </c>
      <c r="E409" s="25">
        <f>'Axis Bank'!B407-'ICICI Bank'!B407</f>
        <v>240.80000000000007</v>
      </c>
      <c r="F409" s="25">
        <f>'Axis Bank'!B407/'ICICI Bank'!B407</f>
        <v>1.7917146144994249</v>
      </c>
      <c r="G409" s="26">
        <f>_xlfn.NORM.DIST(F409,'Pair Data'!$F$11,'Pair Data'!$F$14,TRUE)</f>
        <v>0.34559817937366055</v>
      </c>
    </row>
    <row r="410" spans="3:7" x14ac:dyDescent="0.3">
      <c r="C410" s="24">
        <v>42942</v>
      </c>
      <c r="D410" s="25">
        <f>'Axis Bank'!D409-'ICICI Bank'!D409</f>
        <v>-1.0500000000000114</v>
      </c>
      <c r="E410" s="25">
        <f>'Axis Bank'!B408-'ICICI Bank'!B408</f>
        <v>218.5</v>
      </c>
      <c r="F410" s="25">
        <f>'Axis Bank'!B408/'ICICI Bank'!B408</f>
        <v>1.7040438214918641</v>
      </c>
      <c r="G410" s="26">
        <f>_xlfn.NORM.DIST(F410,'Pair Data'!$F$11,'Pair Data'!$F$14,TRUE)</f>
        <v>0.20138278715761943</v>
      </c>
    </row>
    <row r="411" spans="3:7" x14ac:dyDescent="0.3">
      <c r="C411" s="24">
        <v>42943</v>
      </c>
      <c r="D411" s="25">
        <f>'Axis Bank'!D410-'ICICI Bank'!D410</f>
        <v>1.5000000000000568</v>
      </c>
      <c r="E411" s="25">
        <f>'Axis Bank'!B409-'ICICI Bank'!B409</f>
        <v>217.45</v>
      </c>
      <c r="F411" s="25">
        <f>'Axis Bank'!B409/'ICICI Bank'!B409</f>
        <v>1.7078450520833333</v>
      </c>
      <c r="G411" s="26">
        <f>_xlfn.NORM.DIST(F411,'Pair Data'!$F$11,'Pair Data'!$F$14,TRUE)</f>
        <v>0.20678192236928056</v>
      </c>
    </row>
    <row r="412" spans="3:7" x14ac:dyDescent="0.3">
      <c r="C412" s="24">
        <v>42944</v>
      </c>
      <c r="D412" s="25">
        <f>'Axis Bank'!D411-'ICICI Bank'!D411</f>
        <v>-1.7500000000001137</v>
      </c>
      <c r="E412" s="25">
        <f>'Axis Bank'!B410-'ICICI Bank'!B410</f>
        <v>218.95000000000005</v>
      </c>
      <c r="F412" s="25">
        <f>'Axis Bank'!B410/'ICICI Bank'!B410</f>
        <v>1.7393212898868819</v>
      </c>
      <c r="G412" s="26">
        <f>_xlfn.NORM.DIST(F412,'Pair Data'!$F$11,'Pair Data'!$F$14,TRUE)</f>
        <v>0.25467191069197481</v>
      </c>
    </row>
    <row r="413" spans="3:7" x14ac:dyDescent="0.3">
      <c r="C413" s="24">
        <v>42947</v>
      </c>
      <c r="D413" s="25">
        <f>'Axis Bank'!D412-'ICICI Bank'!D412</f>
        <v>-3.25</v>
      </c>
      <c r="E413" s="25">
        <f>'Axis Bank'!B411-'ICICI Bank'!B411</f>
        <v>217.19999999999993</v>
      </c>
      <c r="F413" s="25">
        <f>'Axis Bank'!B411/'ICICI Bank'!B411</f>
        <v>1.7177792465300725</v>
      </c>
      <c r="G413" s="26">
        <f>_xlfn.NORM.DIST(F413,'Pair Data'!$F$11,'Pair Data'!$F$14,TRUE)</f>
        <v>0.2212905852807206</v>
      </c>
    </row>
    <row r="414" spans="3:7" x14ac:dyDescent="0.3">
      <c r="C414" s="24">
        <v>42948</v>
      </c>
      <c r="D414" s="25">
        <f>'Axis Bank'!D413-'ICICI Bank'!D413</f>
        <v>1.1000000000000227</v>
      </c>
      <c r="E414" s="25">
        <f>'Axis Bank'!B412-'ICICI Bank'!B412</f>
        <v>213.94999999999993</v>
      </c>
      <c r="F414" s="25">
        <f>'Axis Bank'!B412/'ICICI Bank'!B412</f>
        <v>1.70703899537343</v>
      </c>
      <c r="G414" s="26">
        <f>_xlfn.NORM.DIST(F414,'Pair Data'!$F$11,'Pair Data'!$F$14,TRUE)</f>
        <v>0.20562992355966769</v>
      </c>
    </row>
    <row r="415" spans="3:7" x14ac:dyDescent="0.3">
      <c r="C415" s="24">
        <v>42949</v>
      </c>
      <c r="D415" s="25">
        <f>'Axis Bank'!D414-'ICICI Bank'!D414</f>
        <v>-4.7499999999999432</v>
      </c>
      <c r="E415" s="25">
        <f>'Axis Bank'!B413-'ICICI Bank'!B413</f>
        <v>215.04999999999995</v>
      </c>
      <c r="F415" s="25">
        <f>'Axis Bank'!B413/'ICICI Bank'!B413</f>
        <v>1.7124399536193471</v>
      </c>
      <c r="G415" s="26">
        <f>_xlfn.NORM.DIST(F415,'Pair Data'!$F$11,'Pair Data'!$F$14,TRUE)</f>
        <v>0.21342146567513384</v>
      </c>
    </row>
    <row r="416" spans="3:7" x14ac:dyDescent="0.3">
      <c r="C416" s="24">
        <v>42950</v>
      </c>
      <c r="D416" s="25">
        <f>'Axis Bank'!D415-'ICICI Bank'!D415</f>
        <v>1.5500000000000114</v>
      </c>
      <c r="E416" s="25">
        <f>'Axis Bank'!B414-'ICICI Bank'!B414</f>
        <v>210.3</v>
      </c>
      <c r="F416" s="25">
        <f>'Axis Bank'!B414/'ICICI Bank'!B414</f>
        <v>1.7111937774771728</v>
      </c>
      <c r="G416" s="26">
        <f>_xlfn.NORM.DIST(F416,'Pair Data'!$F$11,'Pair Data'!$F$14,TRUE)</f>
        <v>0.21160859192576464</v>
      </c>
    </row>
    <row r="417" spans="3:7" x14ac:dyDescent="0.3">
      <c r="C417" s="24">
        <v>42951</v>
      </c>
      <c r="D417" s="25">
        <f>'Axis Bank'!D416-'ICICI Bank'!D416</f>
        <v>-6.1999999999999886</v>
      </c>
      <c r="E417" s="25">
        <f>'Axis Bank'!B415-'ICICI Bank'!B415</f>
        <v>211.85000000000002</v>
      </c>
      <c r="F417" s="25">
        <f>'Axis Bank'!B415/'ICICI Bank'!B415</f>
        <v>1.7151054852320675</v>
      </c>
      <c r="G417" s="26">
        <f>_xlfn.NORM.DIST(F417,'Pair Data'!$F$11,'Pair Data'!$F$14,TRUE)</f>
        <v>0.21732939496187431</v>
      </c>
    </row>
    <row r="418" spans="3:7" x14ac:dyDescent="0.3">
      <c r="C418" s="24">
        <v>42954</v>
      </c>
      <c r="D418" s="25">
        <f>'Axis Bank'!D417-'ICICI Bank'!D417</f>
        <v>-1.7000000000000455</v>
      </c>
      <c r="E418" s="25">
        <f>'Axis Bank'!B416-'ICICI Bank'!B416</f>
        <v>205.65000000000003</v>
      </c>
      <c r="F418" s="25">
        <f>'Axis Bank'!B416/'ICICI Bank'!B416</f>
        <v>1.6851574212893554</v>
      </c>
      <c r="G418" s="26">
        <f>_xlfn.NORM.DIST(F418,'Pair Data'!$F$11,'Pair Data'!$F$14,TRUE)</f>
        <v>0.17583302339284415</v>
      </c>
    </row>
    <row r="419" spans="3:7" x14ac:dyDescent="0.3">
      <c r="C419" s="24">
        <v>42955</v>
      </c>
      <c r="D419" s="25">
        <f>'Axis Bank'!D418-'ICICI Bank'!D418</f>
        <v>-7.6000000000000227</v>
      </c>
      <c r="E419" s="25">
        <f>'Axis Bank'!B417-'ICICI Bank'!B417</f>
        <v>203.95</v>
      </c>
      <c r="F419" s="25">
        <f>'Axis Bank'!B417/'ICICI Bank'!B417</f>
        <v>1.6901861252115058</v>
      </c>
      <c r="G419" s="26">
        <f>_xlfn.NORM.DIST(F419,'Pair Data'!$F$11,'Pair Data'!$F$14,TRUE)</f>
        <v>0.18242675127955041</v>
      </c>
    </row>
    <row r="420" spans="3:7" x14ac:dyDescent="0.3">
      <c r="C420" s="24">
        <v>42956</v>
      </c>
      <c r="D420" s="25">
        <f>'Axis Bank'!D419-'ICICI Bank'!D419</f>
        <v>0.40000000000003411</v>
      </c>
      <c r="E420" s="25">
        <f>'Axis Bank'!B418-'ICICI Bank'!B418</f>
        <v>196.34999999999997</v>
      </c>
      <c r="F420" s="25">
        <f>'Axis Bank'!B418/'ICICI Bank'!B418</f>
        <v>1.6756710254645559</v>
      </c>
      <c r="G420" s="26">
        <f>_xlfn.NORM.DIST(F420,'Pair Data'!$F$11,'Pair Data'!$F$14,TRUE)</f>
        <v>0.16381117559808916</v>
      </c>
    </row>
    <row r="421" spans="3:7" x14ac:dyDescent="0.3">
      <c r="C421" s="24">
        <v>42957</v>
      </c>
      <c r="D421" s="25">
        <f>'Axis Bank'!D420-'ICICI Bank'!D420</f>
        <v>6</v>
      </c>
      <c r="E421" s="25">
        <f>'Axis Bank'!B419-'ICICI Bank'!B419</f>
        <v>196.75</v>
      </c>
      <c r="F421" s="25">
        <f>'Axis Bank'!B419/'ICICI Bank'!B419</f>
        <v>1.6813852813852814</v>
      </c>
      <c r="G421" s="26">
        <f>_xlfn.NORM.DIST(F421,'Pair Data'!$F$11,'Pair Data'!$F$14,TRUE)</f>
        <v>0.17098731937143508</v>
      </c>
    </row>
    <row r="422" spans="3:7" x14ac:dyDescent="0.3">
      <c r="C422" s="24">
        <v>42958</v>
      </c>
      <c r="D422" s="25">
        <f>'Axis Bank'!D421-'ICICI Bank'!D421</f>
        <v>-2.8000000000000114</v>
      </c>
      <c r="E422" s="25">
        <f>'Axis Bank'!B420-'ICICI Bank'!B420</f>
        <v>202.75</v>
      </c>
      <c r="F422" s="25">
        <f>'Axis Bank'!B420/'ICICI Bank'!B420</f>
        <v>1.7065690886914098</v>
      </c>
      <c r="G422" s="26">
        <f>_xlfn.NORM.DIST(F422,'Pair Data'!$F$11,'Pair Data'!$F$14,TRUE)</f>
        <v>0.20496010448652061</v>
      </c>
    </row>
    <row r="423" spans="3:7" x14ac:dyDescent="0.3">
      <c r="C423" s="24">
        <v>42961</v>
      </c>
      <c r="D423" s="25">
        <f>'Axis Bank'!D422-'ICICI Bank'!D422</f>
        <v>4.6000000000000227</v>
      </c>
      <c r="E423" s="25">
        <f>'Axis Bank'!B421-'ICICI Bank'!B421</f>
        <v>199.95</v>
      </c>
      <c r="F423" s="25">
        <f>'Axis Bank'!B421/'ICICI Bank'!B421</f>
        <v>1.6852296093214529</v>
      </c>
      <c r="G423" s="26">
        <f>_xlfn.NORM.DIST(F423,'Pair Data'!$F$11,'Pair Data'!$F$14,TRUE)</f>
        <v>0.17592659663733234</v>
      </c>
    </row>
    <row r="424" spans="3:7" x14ac:dyDescent="0.3">
      <c r="C424" s="24">
        <v>42963</v>
      </c>
      <c r="D424" s="25">
        <f>'Axis Bank'!D423-'ICICI Bank'!D423</f>
        <v>-0.55000000000001137</v>
      </c>
      <c r="E424" s="25">
        <f>'Axis Bank'!B422-'ICICI Bank'!B422</f>
        <v>204.55</v>
      </c>
      <c r="F424" s="25">
        <f>'Axis Bank'!B422/'ICICI Bank'!B422</f>
        <v>1.6935073741312088</v>
      </c>
      <c r="G424" s="26">
        <f>_xlfn.NORM.DIST(F424,'Pair Data'!$F$11,'Pair Data'!$F$14,TRUE)</f>
        <v>0.18686521267342937</v>
      </c>
    </row>
    <row r="425" spans="3:7" x14ac:dyDescent="0.3">
      <c r="C425" s="24">
        <v>42964</v>
      </c>
      <c r="D425" s="25">
        <f>'Axis Bank'!D424-'ICICI Bank'!D424</f>
        <v>-6.75</v>
      </c>
      <c r="E425" s="25">
        <f>'Axis Bank'!B423-'ICICI Bank'!B423</f>
        <v>204</v>
      </c>
      <c r="F425" s="25">
        <f>'Axis Bank'!B423/'ICICI Bank'!B423</f>
        <v>1.6958894763772814</v>
      </c>
      <c r="G425" s="26">
        <f>_xlfn.NORM.DIST(F425,'Pair Data'!$F$11,'Pair Data'!$F$14,TRUE)</f>
        <v>0.19008940663531695</v>
      </c>
    </row>
    <row r="426" spans="3:7" x14ac:dyDescent="0.3">
      <c r="C426" s="24">
        <v>42965</v>
      </c>
      <c r="D426" s="25">
        <f>'Axis Bank'!D425-'ICICI Bank'!D425</f>
        <v>4.0500000000000114</v>
      </c>
      <c r="E426" s="25">
        <f>'Axis Bank'!B424-'ICICI Bank'!B424</f>
        <v>197.25</v>
      </c>
      <c r="F426" s="25">
        <f>'Axis Bank'!B424/'ICICI Bank'!B424</f>
        <v>1.6728637216442095</v>
      </c>
      <c r="G426" s="26">
        <f>_xlfn.NORM.DIST(F426,'Pair Data'!$F$11,'Pair Data'!$F$14,TRUE)</f>
        <v>0.1603583419967457</v>
      </c>
    </row>
    <row r="427" spans="3:7" x14ac:dyDescent="0.3">
      <c r="C427" s="24">
        <v>42968</v>
      </c>
      <c r="D427" s="25">
        <f>'Axis Bank'!D426-'ICICI Bank'!D426</f>
        <v>3.9499999999999886</v>
      </c>
      <c r="E427" s="25">
        <f>'Axis Bank'!B425-'ICICI Bank'!B425</f>
        <v>201.3</v>
      </c>
      <c r="F427" s="25">
        <f>'Axis Bank'!B425/'ICICI Bank'!B425</f>
        <v>1.6858603066439524</v>
      </c>
      <c r="G427" s="26">
        <f>_xlfn.NORM.DIST(F427,'Pair Data'!$F$11,'Pair Data'!$F$14,TRUE)</f>
        <v>0.17674547462565007</v>
      </c>
    </row>
    <row r="428" spans="3:7" x14ac:dyDescent="0.3">
      <c r="C428" s="24">
        <v>42969</v>
      </c>
      <c r="D428" s="25">
        <f>'Axis Bank'!D427-'ICICI Bank'!D427</f>
        <v>-1.2000000000000455</v>
      </c>
      <c r="E428" s="25">
        <f>'Axis Bank'!B426-'ICICI Bank'!B426</f>
        <v>205.25</v>
      </c>
      <c r="F428" s="25">
        <f>'Axis Bank'!B426/'ICICI Bank'!B426</f>
        <v>1.6982480013607757</v>
      </c>
      <c r="G428" s="26">
        <f>_xlfn.NORM.DIST(F428,'Pair Data'!$F$11,'Pair Data'!$F$14,TRUE)</f>
        <v>0.19331514880205353</v>
      </c>
    </row>
    <row r="429" spans="3:7" x14ac:dyDescent="0.3">
      <c r="C429" s="24">
        <v>42970</v>
      </c>
      <c r="D429" s="25">
        <f>'Axis Bank'!D428-'ICICI Bank'!D428</f>
        <v>5.1000000000000796</v>
      </c>
      <c r="E429" s="25">
        <f>'Axis Bank'!B427-'ICICI Bank'!B427</f>
        <v>204.04999999999995</v>
      </c>
      <c r="F429" s="25">
        <f>'Axis Bank'!B427/'ICICI Bank'!B427</f>
        <v>1.6833556597454786</v>
      </c>
      <c r="G429" s="26">
        <f>_xlfn.NORM.DIST(F429,'Pair Data'!$F$11,'Pair Data'!$F$14,TRUE)</f>
        <v>0.17350772094738975</v>
      </c>
    </row>
    <row r="430" spans="3:7" x14ac:dyDescent="0.3">
      <c r="C430" s="24">
        <v>42971</v>
      </c>
      <c r="D430" s="25">
        <f>'Axis Bank'!D429-'ICICI Bank'!D429</f>
        <v>0.55000000000001137</v>
      </c>
      <c r="E430" s="25">
        <f>'Axis Bank'!B428-'ICICI Bank'!B428</f>
        <v>209.15000000000003</v>
      </c>
      <c r="F430" s="25">
        <f>'Axis Bank'!B428/'ICICI Bank'!B428</f>
        <v>1.7025529056096742</v>
      </c>
      <c r="G430" s="26">
        <f>_xlfn.NORM.DIST(F430,'Pair Data'!$F$11,'Pair Data'!$F$14,TRUE)</f>
        <v>0.19928842432169905</v>
      </c>
    </row>
    <row r="431" spans="3:7" x14ac:dyDescent="0.3">
      <c r="C431" s="24">
        <v>42975</v>
      </c>
      <c r="D431" s="25">
        <f>'Axis Bank'!D430-'ICICI Bank'!D430</f>
        <v>-5.6000000000000227</v>
      </c>
      <c r="E431" s="25">
        <f>'Axis Bank'!B429-'ICICI Bank'!B429</f>
        <v>209.70000000000005</v>
      </c>
      <c r="F431" s="25">
        <f>'Axis Bank'!B429/'ICICI Bank'!B429</f>
        <v>1.6969092721834498</v>
      </c>
      <c r="G431" s="26">
        <f>_xlfn.NORM.DIST(F431,'Pair Data'!$F$11,'Pair Data'!$F$14,TRUE)</f>
        <v>0.19148009649929082</v>
      </c>
    </row>
    <row r="432" spans="3:7" x14ac:dyDescent="0.3">
      <c r="C432" s="24">
        <v>42976</v>
      </c>
      <c r="D432" s="25">
        <f>'Axis Bank'!D431-'ICICI Bank'!D431</f>
        <v>-0.50000000000005684</v>
      </c>
      <c r="E432" s="25">
        <f>'Axis Bank'!B430-'ICICI Bank'!B430</f>
        <v>204.10000000000002</v>
      </c>
      <c r="F432" s="25">
        <f>'Axis Bank'!B430/'ICICI Bank'!B430</f>
        <v>1.6814691151919867</v>
      </c>
      <c r="G432" s="26">
        <f>_xlfn.NORM.DIST(F432,'Pair Data'!$F$11,'Pair Data'!$F$14,TRUE)</f>
        <v>0.17109407565132537</v>
      </c>
    </row>
    <row r="433" spans="3:7" x14ac:dyDescent="0.3">
      <c r="C433" s="24">
        <v>42977</v>
      </c>
      <c r="D433" s="25">
        <f>'Axis Bank'!D432-'ICICI Bank'!D432</f>
        <v>-1.2999999999999545</v>
      </c>
      <c r="E433" s="25">
        <f>'Axis Bank'!B431-'ICICI Bank'!B431</f>
        <v>203.59999999999997</v>
      </c>
      <c r="F433" s="25">
        <f>'Axis Bank'!B431/'ICICI Bank'!B431</f>
        <v>1.6779886779886779</v>
      </c>
      <c r="G433" s="26">
        <f>_xlfn.NORM.DIST(F433,'Pair Data'!$F$11,'Pair Data'!$F$14,TRUE)</f>
        <v>0.16669785610209018</v>
      </c>
    </row>
    <row r="434" spans="3:7" x14ac:dyDescent="0.3">
      <c r="C434" s="24">
        <v>42978</v>
      </c>
      <c r="D434" s="25">
        <f>'Axis Bank'!D433-'ICICI Bank'!D433</f>
        <v>6.9499999999999886</v>
      </c>
      <c r="E434" s="25">
        <f>'Axis Bank'!B432-'ICICI Bank'!B432</f>
        <v>202.3</v>
      </c>
      <c r="F434" s="25">
        <f>'Axis Bank'!B432/'ICICI Bank'!B432</f>
        <v>1.6787451769837276</v>
      </c>
      <c r="G434" s="26">
        <f>_xlfn.NORM.DIST(F434,'Pair Data'!$F$11,'Pair Data'!$F$14,TRUE)</f>
        <v>0.16764715312585576</v>
      </c>
    </row>
    <row r="435" spans="3:7" x14ac:dyDescent="0.3">
      <c r="C435" s="24">
        <v>42979</v>
      </c>
      <c r="D435" s="25">
        <f>'Axis Bank'!D434-'ICICI Bank'!D434</f>
        <v>-4.6000000000000227</v>
      </c>
      <c r="E435" s="25">
        <f>'Axis Bank'!B433-'ICICI Bank'!B433</f>
        <v>209.25</v>
      </c>
      <c r="F435" s="25">
        <f>'Axis Bank'!B433/'ICICI Bank'!B433</f>
        <v>1.701475025142474</v>
      </c>
      <c r="G435" s="26">
        <f>_xlfn.NORM.DIST(F435,'Pair Data'!$F$11,'Pair Data'!$F$14,TRUE)</f>
        <v>0.19778247405809132</v>
      </c>
    </row>
    <row r="436" spans="3:7" x14ac:dyDescent="0.3">
      <c r="C436" s="24">
        <v>42982</v>
      </c>
      <c r="D436" s="25">
        <f>'Axis Bank'!D435-'ICICI Bank'!D435</f>
        <v>1.1499999999999773</v>
      </c>
      <c r="E436" s="25">
        <f>'Axis Bank'!B434-'ICICI Bank'!B434</f>
        <v>204.64999999999998</v>
      </c>
      <c r="F436" s="25">
        <f>'Axis Bank'!B434/'ICICI Bank'!B434</f>
        <v>1.6888253113429821</v>
      </c>
      <c r="G436" s="26">
        <f>_xlfn.NORM.DIST(F436,'Pair Data'!$F$11,'Pair Data'!$F$14,TRUE)</f>
        <v>0.18062736236285351</v>
      </c>
    </row>
    <row r="437" spans="3:7" x14ac:dyDescent="0.3">
      <c r="C437" s="24">
        <v>42983</v>
      </c>
      <c r="D437" s="25">
        <f>'Axis Bank'!D436-'ICICI Bank'!D436</f>
        <v>-8.2999999999999545</v>
      </c>
      <c r="E437" s="25">
        <f>'Axis Bank'!B435-'ICICI Bank'!B435</f>
        <v>205.79999999999995</v>
      </c>
      <c r="F437" s="25">
        <f>'Axis Bank'!B435/'ICICI Bank'!B435</f>
        <v>1.691532258064516</v>
      </c>
      <c r="G437" s="26">
        <f>_xlfn.NORM.DIST(F437,'Pair Data'!$F$11,'Pair Data'!$F$14,TRUE)</f>
        <v>0.18421770442778959</v>
      </c>
    </row>
    <row r="438" spans="3:7" x14ac:dyDescent="0.3">
      <c r="C438" s="24">
        <v>42984</v>
      </c>
      <c r="D438" s="25">
        <f>'Axis Bank'!D437-'ICICI Bank'!D437</f>
        <v>6.4500000000000455</v>
      </c>
      <c r="E438" s="25">
        <f>'Axis Bank'!B436-'ICICI Bank'!B436</f>
        <v>197.5</v>
      </c>
      <c r="F438" s="25">
        <f>'Axis Bank'!B436/'ICICI Bank'!B436</f>
        <v>1.6686981547316742</v>
      </c>
      <c r="G438" s="26">
        <f>_xlfn.NORM.DIST(F438,'Pair Data'!$F$11,'Pair Data'!$F$14,TRUE)</f>
        <v>0.15532320823295465</v>
      </c>
    </row>
    <row r="439" spans="3:7" x14ac:dyDescent="0.3">
      <c r="C439" s="24">
        <v>42985</v>
      </c>
      <c r="D439" s="25">
        <f>'Axis Bank'!D438-'ICICI Bank'!D438</f>
        <v>-1.9500000000000455</v>
      </c>
      <c r="E439" s="25">
        <f>'Axis Bank'!B437-'ICICI Bank'!B437</f>
        <v>203.95000000000005</v>
      </c>
      <c r="F439" s="25">
        <f>'Axis Bank'!B437/'ICICI Bank'!B437</f>
        <v>1.6969075687681532</v>
      </c>
      <c r="G439" s="26">
        <f>_xlfn.NORM.DIST(F439,'Pair Data'!$F$11,'Pair Data'!$F$14,TRUE)</f>
        <v>0.19147776837604152</v>
      </c>
    </row>
    <row r="440" spans="3:7" x14ac:dyDescent="0.3">
      <c r="C440" s="24">
        <v>42986</v>
      </c>
      <c r="D440" s="25">
        <f>'Axis Bank'!D439-'ICICI Bank'!D439</f>
        <v>1.0999999999999659</v>
      </c>
      <c r="E440" s="25">
        <f>'Axis Bank'!B438-'ICICI Bank'!B438</f>
        <v>202</v>
      </c>
      <c r="F440" s="25">
        <f>'Axis Bank'!B438/'ICICI Bank'!B438</f>
        <v>1.6917808219178083</v>
      </c>
      <c r="G440" s="26">
        <f>_xlfn.NORM.DIST(F440,'Pair Data'!$F$11,'Pair Data'!$F$14,TRUE)</f>
        <v>0.18454959735027368</v>
      </c>
    </row>
    <row r="441" spans="3:7" x14ac:dyDescent="0.3">
      <c r="C441" s="24">
        <v>42989</v>
      </c>
      <c r="D441" s="25">
        <f>'Axis Bank'!D440-'ICICI Bank'!D440</f>
        <v>2.2000000000000455</v>
      </c>
      <c r="E441" s="25">
        <f>'Axis Bank'!B439-'ICICI Bank'!B439</f>
        <v>203.09999999999997</v>
      </c>
      <c r="F441" s="25">
        <f>'Axis Bank'!B439/'ICICI Bank'!B439</f>
        <v>1.6984181568088033</v>
      </c>
      <c r="G441" s="26">
        <f>_xlfn.NORM.DIST(F441,'Pair Data'!$F$11,'Pair Data'!$F$14,TRUE)</f>
        <v>0.19354915430149969</v>
      </c>
    </row>
    <row r="442" spans="3:7" x14ac:dyDescent="0.3">
      <c r="C442" s="24">
        <v>42990</v>
      </c>
      <c r="D442" s="25">
        <f>'Axis Bank'!D441-'ICICI Bank'!D441</f>
        <v>2</v>
      </c>
      <c r="E442" s="25">
        <f>'Axis Bank'!B440-'ICICI Bank'!B440</f>
        <v>205.3</v>
      </c>
      <c r="F442" s="25">
        <f>'Axis Bank'!B440/'ICICI Bank'!B440</f>
        <v>1.7050137362637363</v>
      </c>
      <c r="G442" s="26">
        <f>_xlfn.NORM.DIST(F442,'Pair Data'!$F$11,'Pair Data'!$F$14,TRUE)</f>
        <v>0.20275232929114054</v>
      </c>
    </row>
    <row r="443" spans="3:7" x14ac:dyDescent="0.3">
      <c r="C443" s="24">
        <v>42991</v>
      </c>
      <c r="D443" s="25">
        <f>'Axis Bank'!D442-'ICICI Bank'!D442</f>
        <v>18.75</v>
      </c>
      <c r="E443" s="25">
        <f>'Axis Bank'!B441-'ICICI Bank'!B441</f>
        <v>207.3</v>
      </c>
      <c r="F443" s="25">
        <f>'Axis Bank'!B441/'ICICI Bank'!B441</f>
        <v>1.7099315068493151</v>
      </c>
      <c r="G443" s="26">
        <f>_xlfn.NORM.DIST(F443,'Pair Data'!$F$11,'Pair Data'!$F$14,TRUE)</f>
        <v>0.20978152727429614</v>
      </c>
    </row>
    <row r="444" spans="3:7" x14ac:dyDescent="0.3">
      <c r="C444" s="24">
        <v>42992</v>
      </c>
      <c r="D444" s="25">
        <f>'Axis Bank'!D443-'ICICI Bank'!D443</f>
        <v>-1.5000000000000568</v>
      </c>
      <c r="E444" s="25">
        <f>'Axis Bank'!B442-'ICICI Bank'!B442</f>
        <v>226.05</v>
      </c>
      <c r="F444" s="25">
        <f>'Axis Bank'!B442/'ICICI Bank'!B442</f>
        <v>1.7696629213483146</v>
      </c>
      <c r="G444" s="26">
        <f>_xlfn.NORM.DIST(F444,'Pair Data'!$F$11,'Pair Data'!$F$14,TRUE)</f>
        <v>0.3058077613353638</v>
      </c>
    </row>
    <row r="445" spans="3:7" x14ac:dyDescent="0.3">
      <c r="C445" s="24">
        <v>42993</v>
      </c>
      <c r="D445" s="25">
        <f>'Axis Bank'!D444-'ICICI Bank'!D444</f>
        <v>7</v>
      </c>
      <c r="E445" s="25">
        <f>'Axis Bank'!B443-'ICICI Bank'!B443</f>
        <v>224.54999999999995</v>
      </c>
      <c r="F445" s="25">
        <f>'Axis Bank'!B443/'ICICI Bank'!B443</f>
        <v>1.7700617283950615</v>
      </c>
      <c r="G445" s="26">
        <f>_xlfn.NORM.DIST(F445,'Pair Data'!$F$11,'Pair Data'!$F$14,TRUE)</f>
        <v>0.30650916945147244</v>
      </c>
    </row>
    <row r="446" spans="3:7" x14ac:dyDescent="0.3">
      <c r="C446" s="24">
        <v>42996</v>
      </c>
      <c r="D446" s="25">
        <f>'Axis Bank'!D445-'ICICI Bank'!D445</f>
        <v>-5.4499999999999318</v>
      </c>
      <c r="E446" s="25">
        <f>'Axis Bank'!B444-'ICICI Bank'!B444</f>
        <v>231.54999999999995</v>
      </c>
      <c r="F446" s="25">
        <f>'Axis Bank'!B444/'ICICI Bank'!B444</f>
        <v>1.7902730375426619</v>
      </c>
      <c r="G446" s="26">
        <f>_xlfn.NORM.DIST(F446,'Pair Data'!$F$11,'Pair Data'!$F$14,TRUE)</f>
        <v>0.34293793694367358</v>
      </c>
    </row>
    <row r="447" spans="3:7" x14ac:dyDescent="0.3">
      <c r="C447" s="24">
        <v>42997</v>
      </c>
      <c r="D447" s="25">
        <f>'Axis Bank'!D446-'ICICI Bank'!D446</f>
        <v>2.8000000000000114</v>
      </c>
      <c r="E447" s="25">
        <f>'Axis Bank'!B445-'ICICI Bank'!B445</f>
        <v>226.10000000000002</v>
      </c>
      <c r="F447" s="25">
        <f>'Axis Bank'!B445/'ICICI Bank'!B445</f>
        <v>1.7673510945189208</v>
      </c>
      <c r="G447" s="26">
        <f>_xlfn.NORM.DIST(F447,'Pair Data'!$F$11,'Pair Data'!$F$14,TRUE)</f>
        <v>0.30175588387473018</v>
      </c>
    </row>
    <row r="448" spans="3:7" x14ac:dyDescent="0.3">
      <c r="C448" s="24">
        <v>42998</v>
      </c>
      <c r="D448" s="25">
        <f>'Axis Bank'!D447-'ICICI Bank'!D447</f>
        <v>-1.3000000000000682</v>
      </c>
      <c r="E448" s="25">
        <f>'Axis Bank'!B446-'ICICI Bank'!B446</f>
        <v>228.90000000000003</v>
      </c>
      <c r="F448" s="25">
        <f>'Axis Bank'!B446/'ICICI Bank'!B446</f>
        <v>1.7878162106350026</v>
      </c>
      <c r="G448" s="26">
        <f>_xlfn.NORM.DIST(F448,'Pair Data'!$F$11,'Pair Data'!$F$14,TRUE)</f>
        <v>0.33842213577172237</v>
      </c>
    </row>
    <row r="449" spans="3:7" x14ac:dyDescent="0.3">
      <c r="C449" s="24">
        <v>42999</v>
      </c>
      <c r="D449" s="25">
        <f>'Axis Bank'!D448-'ICICI Bank'!D448</f>
        <v>0.60000000000002274</v>
      </c>
      <c r="E449" s="25">
        <f>'Axis Bank'!B447-'ICICI Bank'!B447</f>
        <v>227.59999999999997</v>
      </c>
      <c r="F449" s="25">
        <f>'Axis Bank'!B447/'ICICI Bank'!B447</f>
        <v>1.7987366204597297</v>
      </c>
      <c r="G449" s="26">
        <f>_xlfn.NORM.DIST(F449,'Pair Data'!$F$11,'Pair Data'!$F$14,TRUE)</f>
        <v>0.35866353464452649</v>
      </c>
    </row>
    <row r="450" spans="3:7" x14ac:dyDescent="0.3">
      <c r="C450" s="24">
        <v>43000</v>
      </c>
      <c r="D450" s="25">
        <f>'Axis Bank'!D449-'ICICI Bank'!D449</f>
        <v>-6</v>
      </c>
      <c r="E450" s="25">
        <f>'Axis Bank'!B448-'ICICI Bank'!B448</f>
        <v>228.2</v>
      </c>
      <c r="F450" s="25">
        <f>'Axis Bank'!B448/'ICICI Bank'!B448</f>
        <v>1.8235294117647058</v>
      </c>
      <c r="G450" s="26">
        <f>_xlfn.NORM.DIST(F450,'Pair Data'!$F$11,'Pair Data'!$F$14,TRUE)</f>
        <v>0.40603493891018677</v>
      </c>
    </row>
    <row r="451" spans="3:7" x14ac:dyDescent="0.3">
      <c r="C451" s="24">
        <v>43003</v>
      </c>
      <c r="D451" s="25">
        <f>'Axis Bank'!D450-'ICICI Bank'!D450</f>
        <v>7</v>
      </c>
      <c r="E451" s="25">
        <f>'Axis Bank'!B449-'ICICI Bank'!B449</f>
        <v>222.2</v>
      </c>
      <c r="F451" s="25">
        <f>'Axis Bank'!B449/'ICICI Bank'!B449</f>
        <v>1.7949910554561717</v>
      </c>
      <c r="G451" s="26">
        <f>_xlfn.NORM.DIST(F451,'Pair Data'!$F$11,'Pair Data'!$F$14,TRUE)</f>
        <v>0.35167267940216279</v>
      </c>
    </row>
    <row r="452" spans="3:7" x14ac:dyDescent="0.3">
      <c r="C452" s="24">
        <v>43004</v>
      </c>
      <c r="D452" s="25">
        <f>'Axis Bank'!D451-'ICICI Bank'!D451</f>
        <v>0.70000000000004547</v>
      </c>
      <c r="E452" s="25">
        <f>'Axis Bank'!B450-'ICICI Bank'!B450</f>
        <v>229.2</v>
      </c>
      <c r="F452" s="25">
        <f>'Axis Bank'!B450/'ICICI Bank'!B450</f>
        <v>1.8106100795755968</v>
      </c>
      <c r="G452" s="26">
        <f>_xlfn.NORM.DIST(F452,'Pair Data'!$F$11,'Pair Data'!$F$14,TRUE)</f>
        <v>0.38112926048003448</v>
      </c>
    </row>
    <row r="453" spans="3:7" x14ac:dyDescent="0.3">
      <c r="C453" s="24">
        <v>43005</v>
      </c>
      <c r="D453" s="25">
        <f>'Axis Bank'!D452-'ICICI Bank'!D452</f>
        <v>5.9499999999999886</v>
      </c>
      <c r="E453" s="25">
        <f>'Axis Bank'!B451-'ICICI Bank'!B451</f>
        <v>229.90000000000003</v>
      </c>
      <c r="F453" s="25">
        <f>'Axis Bank'!B451/'ICICI Bank'!B451</f>
        <v>1.8317655571635314</v>
      </c>
      <c r="G453" s="26">
        <f>_xlfn.NORM.DIST(F453,'Pair Data'!$F$11,'Pair Data'!$F$14,TRUE)</f>
        <v>0.42212039182341238</v>
      </c>
    </row>
    <row r="454" spans="3:7" x14ac:dyDescent="0.3">
      <c r="C454" s="24">
        <v>43006</v>
      </c>
      <c r="D454" s="25">
        <f>'Axis Bank'!D453-'ICICI Bank'!D453</f>
        <v>-3.3000000000000682</v>
      </c>
      <c r="E454" s="25">
        <f>'Axis Bank'!B452-'ICICI Bank'!B452</f>
        <v>235.85000000000002</v>
      </c>
      <c r="F454" s="25">
        <f>'Axis Bank'!B452/'ICICI Bank'!B452</f>
        <v>1.8546838195325241</v>
      </c>
      <c r="G454" s="26">
        <f>_xlfn.NORM.DIST(F454,'Pair Data'!$F$11,'Pair Data'!$F$14,TRUE)</f>
        <v>0.46748579932856532</v>
      </c>
    </row>
    <row r="455" spans="3:7" x14ac:dyDescent="0.3">
      <c r="C455" s="24">
        <v>43007</v>
      </c>
      <c r="D455" s="25">
        <f>'Axis Bank'!D454-'ICICI Bank'!D454</f>
        <v>-1.2999999999999545</v>
      </c>
      <c r="E455" s="25">
        <f>'Axis Bank'!B453-'ICICI Bank'!B453</f>
        <v>232.54999999999995</v>
      </c>
      <c r="F455" s="25">
        <f>'Axis Bank'!B453/'ICICI Bank'!B453</f>
        <v>1.8407447577729572</v>
      </c>
      <c r="G455" s="26">
        <f>_xlfn.NORM.DIST(F455,'Pair Data'!$F$11,'Pair Data'!$F$14,TRUE)</f>
        <v>0.43980538689295151</v>
      </c>
    </row>
    <row r="456" spans="3:7" x14ac:dyDescent="0.3">
      <c r="C456" s="24">
        <v>43011</v>
      </c>
      <c r="D456" s="25">
        <f>'Axis Bank'!D455-'ICICI Bank'!D455</f>
        <v>-1.4000000000000341</v>
      </c>
      <c r="E456" s="25">
        <f>'Axis Bank'!B454-'ICICI Bank'!B454</f>
        <v>231.25</v>
      </c>
      <c r="F456" s="25">
        <f>'Axis Bank'!B454/'ICICI Bank'!B454</f>
        <v>1.8306393678160919</v>
      </c>
      <c r="G456" s="26">
        <f>_xlfn.NORM.DIST(F456,'Pair Data'!$F$11,'Pair Data'!$F$14,TRUE)</f>
        <v>0.41991258619784322</v>
      </c>
    </row>
    <row r="457" spans="3:7" x14ac:dyDescent="0.3">
      <c r="C457" s="24">
        <v>43012</v>
      </c>
      <c r="D457" s="25">
        <f>'Axis Bank'!D456-'ICICI Bank'!D456</f>
        <v>-0.44999999999998863</v>
      </c>
      <c r="E457" s="25">
        <f>'Axis Bank'!B455-'ICICI Bank'!B455</f>
        <v>229.84999999999997</v>
      </c>
      <c r="F457" s="25">
        <f>'Axis Bank'!B455/'ICICI Bank'!B455</f>
        <v>1.8324882289025712</v>
      </c>
      <c r="G457" s="26">
        <f>_xlfn.NORM.DIST(F457,'Pair Data'!$F$11,'Pair Data'!$F$14,TRUE)</f>
        <v>0.42353842771460348</v>
      </c>
    </row>
    <row r="458" spans="3:7" x14ac:dyDescent="0.3">
      <c r="C458" s="24">
        <v>43013</v>
      </c>
      <c r="D458" s="25">
        <f>'Axis Bank'!D457-'ICICI Bank'!D457</f>
        <v>2.0000000000000568</v>
      </c>
      <c r="E458" s="25">
        <f>'Axis Bank'!B456-'ICICI Bank'!B456</f>
        <v>229.39999999999998</v>
      </c>
      <c r="F458" s="25">
        <f>'Axis Bank'!B456/'ICICI Bank'!B456</f>
        <v>1.8440029433406915</v>
      </c>
      <c r="G458" s="26">
        <f>_xlfn.NORM.DIST(F458,'Pair Data'!$F$11,'Pair Data'!$F$14,TRUE)</f>
        <v>0.44625430554887946</v>
      </c>
    </row>
    <row r="459" spans="3:7" x14ac:dyDescent="0.3">
      <c r="C459" s="24">
        <v>43014</v>
      </c>
      <c r="D459" s="25">
        <f>'Axis Bank'!D458-'ICICI Bank'!D458</f>
        <v>2.7999999999999545</v>
      </c>
      <c r="E459" s="25">
        <f>'Axis Bank'!B457-'ICICI Bank'!B457</f>
        <v>231.40000000000003</v>
      </c>
      <c r="F459" s="25">
        <f>'Axis Bank'!B457/'ICICI Bank'!B457</f>
        <v>1.8508917080345653</v>
      </c>
      <c r="G459" s="26">
        <f>_xlfn.NORM.DIST(F459,'Pair Data'!$F$11,'Pair Data'!$F$14,TRUE)</f>
        <v>0.45993405407456567</v>
      </c>
    </row>
    <row r="460" spans="3:7" x14ac:dyDescent="0.3">
      <c r="C460" s="24">
        <v>43017</v>
      </c>
      <c r="D460" s="25">
        <f>'Axis Bank'!D459-'ICICI Bank'!D459</f>
        <v>10.549999999999955</v>
      </c>
      <c r="E460" s="25">
        <f>'Axis Bank'!B458-'ICICI Bank'!B458</f>
        <v>234.2</v>
      </c>
      <c r="F460" s="25">
        <f>'Axis Bank'!B458/'ICICI Bank'!B458</f>
        <v>1.8618215271389145</v>
      </c>
      <c r="G460" s="26">
        <f>_xlfn.NORM.DIST(F460,'Pair Data'!$F$11,'Pair Data'!$F$14,TRUE)</f>
        <v>0.48172970875677956</v>
      </c>
    </row>
    <row r="461" spans="3:7" x14ac:dyDescent="0.3">
      <c r="C461" s="24">
        <v>43018</v>
      </c>
      <c r="D461" s="25">
        <f>'Axis Bank'!D460-'ICICI Bank'!D460</f>
        <v>3.4000000000000341</v>
      </c>
      <c r="E461" s="25">
        <f>'Axis Bank'!B459-'ICICI Bank'!B459</f>
        <v>244.74999999999994</v>
      </c>
      <c r="F461" s="25">
        <f>'Axis Bank'!B459/'ICICI Bank'!B459</f>
        <v>1.9071534469977758</v>
      </c>
      <c r="G461" s="26">
        <f>_xlfn.NORM.DIST(F461,'Pair Data'!$F$11,'Pair Data'!$F$14,TRUE)</f>
        <v>0.57198055227011124</v>
      </c>
    </row>
    <row r="462" spans="3:7" x14ac:dyDescent="0.3">
      <c r="C462" s="24">
        <v>43019</v>
      </c>
      <c r="D462" s="25">
        <f>'Axis Bank'!D461-'ICICI Bank'!D461</f>
        <v>9.4000000000000341</v>
      </c>
      <c r="E462" s="25">
        <f>'Axis Bank'!B460-'ICICI Bank'!B460</f>
        <v>248.14999999999998</v>
      </c>
      <c r="F462" s="25">
        <f>'Axis Bank'!B460/'ICICI Bank'!B460</f>
        <v>1.9273168908819132</v>
      </c>
      <c r="G462" s="26">
        <f>_xlfn.NORM.DIST(F462,'Pair Data'!$F$11,'Pair Data'!$F$14,TRUE)</f>
        <v>0.61121624888840853</v>
      </c>
    </row>
    <row r="463" spans="3:7" x14ac:dyDescent="0.3">
      <c r="C463" s="24">
        <v>43020</v>
      </c>
      <c r="D463" s="25">
        <f>'Axis Bank'!D462-'ICICI Bank'!D462</f>
        <v>0.60000000000002274</v>
      </c>
      <c r="E463" s="25">
        <f>'Axis Bank'!B461-'ICICI Bank'!B461</f>
        <v>257.55</v>
      </c>
      <c r="F463" s="25">
        <f>'Axis Bank'!B461/'ICICI Bank'!B461</f>
        <v>1.9626238086339003</v>
      </c>
      <c r="G463" s="26">
        <f>_xlfn.NORM.DIST(F463,'Pair Data'!$F$11,'Pair Data'!$F$14,TRUE)</f>
        <v>0.67705183622758125</v>
      </c>
    </row>
    <row r="464" spans="3:7" x14ac:dyDescent="0.3">
      <c r="C464" s="24">
        <v>43021</v>
      </c>
      <c r="D464" s="25">
        <f>'Axis Bank'!D463-'ICICI Bank'!D463</f>
        <v>-12.050000000000011</v>
      </c>
      <c r="E464" s="25">
        <f>'Axis Bank'!B462-'ICICI Bank'!B462</f>
        <v>258.15000000000003</v>
      </c>
      <c r="F464" s="25">
        <f>'Axis Bank'!B462/'ICICI Bank'!B462</f>
        <v>1.9515296719498711</v>
      </c>
      <c r="G464" s="26">
        <f>_xlfn.NORM.DIST(F464,'Pair Data'!$F$11,'Pair Data'!$F$14,TRUE)</f>
        <v>0.65684210284735745</v>
      </c>
    </row>
    <row r="465" spans="3:9" x14ac:dyDescent="0.3">
      <c r="C465" s="24">
        <v>43024</v>
      </c>
      <c r="D465" s="25">
        <f>'Axis Bank'!D464-'ICICI Bank'!D464</f>
        <v>-6.8500000000000227</v>
      </c>
      <c r="E465" s="25">
        <f>'Axis Bank'!B463-'ICICI Bank'!B463</f>
        <v>246.10000000000002</v>
      </c>
      <c r="F465" s="25">
        <f>'Axis Bank'!B463/'ICICI Bank'!B463</f>
        <v>1.8973564266180494</v>
      </c>
      <c r="G465" s="26">
        <f>_xlfn.NORM.DIST(F465,'Pair Data'!$F$11,'Pair Data'!$F$14,TRUE)</f>
        <v>0.55263046528002158</v>
      </c>
    </row>
    <row r="466" spans="3:9" x14ac:dyDescent="0.3">
      <c r="C466" s="24">
        <v>43025</v>
      </c>
      <c r="D466" s="25">
        <f>'Axis Bank'!D465-'ICICI Bank'!D465</f>
        <v>-37.899999999999977</v>
      </c>
      <c r="E466" s="25">
        <f>'Axis Bank'!B464-'ICICI Bank'!B464</f>
        <v>239.25</v>
      </c>
      <c r="F466" s="25">
        <f>'Axis Bank'!B464/'ICICI Bank'!B464</f>
        <v>1.8734939759036144</v>
      </c>
      <c r="G466" s="26">
        <f>_xlfn.NORM.DIST(F466,'Pair Data'!$F$11,'Pair Data'!$F$14,TRUE)</f>
        <v>0.50506510659438542</v>
      </c>
    </row>
    <row r="467" spans="3:9" x14ac:dyDescent="0.3">
      <c r="C467" s="24">
        <v>43026</v>
      </c>
      <c r="D467" s="25">
        <f>'Axis Bank'!D466-'ICICI Bank'!D466</f>
        <v>1.0999999999999659</v>
      </c>
      <c r="E467" s="25">
        <f>'Axis Bank'!B465-'ICICI Bank'!B465</f>
        <v>201.35000000000002</v>
      </c>
      <c r="F467" s="25">
        <f>'Axis Bank'!B465/'ICICI Bank'!B465</f>
        <v>1.7651529545886377</v>
      </c>
      <c r="G467" s="26">
        <f>_xlfn.NORM.DIST(F467,'Pair Data'!$F$11,'Pair Data'!$F$14,TRUE)</f>
        <v>0.297925805014986</v>
      </c>
    </row>
    <row r="468" spans="3:9" x14ac:dyDescent="0.3">
      <c r="C468" s="24">
        <v>43027</v>
      </c>
      <c r="D468" s="25">
        <f>'Axis Bank'!D467-'ICICI Bank'!D467</f>
        <v>-15.050000000000011</v>
      </c>
      <c r="E468" s="25">
        <f>'Axis Bank'!B466-'ICICI Bank'!B466</f>
        <v>202.45</v>
      </c>
      <c r="F468" s="25">
        <f>'Axis Bank'!B466/'ICICI Bank'!B466</f>
        <v>1.78514640294745</v>
      </c>
      <c r="G468" s="26">
        <f>_xlfn.NORM.DIST(F468,'Pair Data'!$F$11,'Pair Data'!$F$14,TRUE)</f>
        <v>0.33354109227818562</v>
      </c>
    </row>
    <row r="469" spans="3:9" x14ac:dyDescent="0.3">
      <c r="C469" s="24">
        <v>43031</v>
      </c>
      <c r="D469" s="25">
        <f>'Axis Bank'!D468-'ICICI Bank'!D468</f>
        <v>-2</v>
      </c>
      <c r="E469" s="25">
        <f>'Axis Bank'!B467-'ICICI Bank'!B467</f>
        <v>187.39999999999998</v>
      </c>
      <c r="F469" s="25">
        <f>'Axis Bank'!B467/'ICICI Bank'!B467</f>
        <v>1.7137688059417253</v>
      </c>
      <c r="G469" s="26">
        <f>_xlfn.NORM.DIST(F469,'Pair Data'!$F$11,'Pair Data'!$F$14,TRUE)</f>
        <v>0.21536455014190167</v>
      </c>
    </row>
    <row r="470" spans="3:9" x14ac:dyDescent="0.3">
      <c r="C470" s="24">
        <v>43032</v>
      </c>
      <c r="D470" s="25">
        <f>'Axis Bank'!D469-'ICICI Bank'!D469</f>
        <v>-18.099999999999966</v>
      </c>
      <c r="E470" s="25">
        <f>'Axis Bank'!B468-'ICICI Bank'!B468</f>
        <v>185.39999999999998</v>
      </c>
      <c r="F470" s="25">
        <f>'Axis Bank'!B468/'ICICI Bank'!B468</f>
        <v>1.6955543050084412</v>
      </c>
      <c r="G470" s="26">
        <f>_xlfn.NORM.DIST(F470,'Pair Data'!$F$11,'Pair Data'!$F$14,TRUE)</f>
        <v>0.18963369400431707</v>
      </c>
    </row>
    <row r="471" spans="3:9" x14ac:dyDescent="0.3">
      <c r="C471" s="27">
        <v>43033</v>
      </c>
      <c r="D471" s="28">
        <f>'Axis Bank'!D470-'ICICI Bank'!D470</f>
        <v>17.75</v>
      </c>
      <c r="E471" s="28">
        <f>'Axis Bank'!B469-'ICICI Bank'!B469</f>
        <v>167.3</v>
      </c>
      <c r="F471" s="28">
        <f>'Axis Bank'!B469/'ICICI Bank'!B469</f>
        <v>1.5472685639515866</v>
      </c>
      <c r="G471" s="23">
        <f>_xlfn.NORM.DIST(F471,'Pair Data'!$F$11,'Pair Data'!$F$14,TRUE)</f>
        <v>5.2343163768975083E-2</v>
      </c>
    </row>
    <row r="472" spans="3:9" x14ac:dyDescent="0.3">
      <c r="C472" s="24">
        <v>43034</v>
      </c>
      <c r="D472" s="25">
        <f>'Axis Bank'!D471-'ICICI Bank'!D471</f>
        <v>-0.25</v>
      </c>
      <c r="E472" s="25">
        <f>'Axis Bank'!B470-'ICICI Bank'!B470</f>
        <v>185.05</v>
      </c>
      <c r="F472" s="25">
        <f>'Axis Bank'!B470/'ICICI Bank'!B470</f>
        <v>1.6183792815371763</v>
      </c>
      <c r="G472" s="26">
        <f>_xlfn.NORM.DIST(F472,'Pair Data'!$F$11,'Pair Data'!$F$14,TRUE)</f>
        <v>0.10273937707781425</v>
      </c>
      <c r="I472" s="22"/>
    </row>
    <row r="473" spans="3:9" x14ac:dyDescent="0.3">
      <c r="C473" s="24">
        <v>43035</v>
      </c>
      <c r="D473" s="25">
        <f>'Axis Bank'!D472-'ICICI Bank'!D472</f>
        <v>-1.3500000000000227</v>
      </c>
      <c r="E473" s="25">
        <f>'Axis Bank'!B471-'ICICI Bank'!B471</f>
        <v>184.8</v>
      </c>
      <c r="F473" s="25">
        <f>'Axis Bank'!B471/'ICICI Bank'!B471</f>
        <v>1.6136476838784659</v>
      </c>
      <c r="G473" s="26">
        <f>_xlfn.NORM.DIST(F473,'Pair Data'!$F$11,'Pair Data'!$F$14,TRUE)</f>
        <v>9.8557695523514316E-2</v>
      </c>
    </row>
    <row r="474" spans="3:9" x14ac:dyDescent="0.3">
      <c r="C474" s="24">
        <v>43038</v>
      </c>
      <c r="D474" s="25">
        <f>'Axis Bank'!D473-'ICICI Bank'!D473</f>
        <v>39.599999999999966</v>
      </c>
      <c r="E474" s="25">
        <f>'Axis Bank'!B472-'ICICI Bank'!B472</f>
        <v>183.45</v>
      </c>
      <c r="F474" s="25">
        <f>'Axis Bank'!B472/'ICICI Bank'!B472</f>
        <v>1.6103809682249208</v>
      </c>
      <c r="G474" s="26">
        <f>_xlfn.NORM.DIST(F474,'Pair Data'!$F$11,'Pair Data'!$F$14,TRUE)</f>
        <v>9.5744251630342989E-2</v>
      </c>
    </row>
    <row r="475" spans="3:9" x14ac:dyDescent="0.3">
      <c r="C475" s="27">
        <v>43039</v>
      </c>
      <c r="D475" s="28">
        <f>'Axis Bank'!D474-'ICICI Bank'!D474</f>
        <v>-1.3499999999999091</v>
      </c>
      <c r="E475" s="28">
        <f>'Axis Bank'!B473-'ICICI Bank'!B473</f>
        <v>223.04999999999995</v>
      </c>
      <c r="F475" s="28">
        <f>'Axis Bank'!B473/'ICICI Bank'!B473</f>
        <v>1.7432522492502498</v>
      </c>
      <c r="G475" s="23">
        <f>_xlfn.NORM.DIST(F475,'Pair Data'!$F$11,'Pair Data'!$F$14,TRUE)</f>
        <v>0.26103579602160809</v>
      </c>
    </row>
    <row r="476" spans="3:9" x14ac:dyDescent="0.3">
      <c r="C476" s="24">
        <v>43040</v>
      </c>
      <c r="D476" s="25">
        <f>'Axis Bank'!D475-'ICICI Bank'!D475</f>
        <v>-6.2000000000000455</v>
      </c>
      <c r="E476" s="25">
        <f>'Axis Bank'!B474-'ICICI Bank'!B474</f>
        <v>221.70000000000005</v>
      </c>
      <c r="F476" s="25">
        <f>'Axis Bank'!B474/'ICICI Bank'!B474</f>
        <v>1.7074026802807916</v>
      </c>
      <c r="G476" s="26">
        <f>_xlfn.NORM.DIST(F476,'Pair Data'!$F$11,'Pair Data'!$F$14,TRUE)</f>
        <v>0.20614922179529316</v>
      </c>
    </row>
    <row r="477" spans="3:9" x14ac:dyDescent="0.3">
      <c r="C477" s="24">
        <v>43041</v>
      </c>
      <c r="D477" s="25">
        <f>'Axis Bank'!D476-'ICICI Bank'!D476</f>
        <v>8.7000000000000455</v>
      </c>
      <c r="E477" s="25">
        <f>'Axis Bank'!B475-'ICICI Bank'!B475</f>
        <v>215.5</v>
      </c>
      <c r="F477" s="25">
        <f>'Axis Bank'!B475/'ICICI Bank'!B475</f>
        <v>1.6805621348492026</v>
      </c>
      <c r="G477" s="26">
        <f>_xlfn.NORM.DIST(F477,'Pair Data'!$F$11,'Pair Data'!$F$14,TRUE)</f>
        <v>0.16994136600026158</v>
      </c>
    </row>
    <row r="478" spans="3:9" x14ac:dyDescent="0.3">
      <c r="C478" s="24">
        <v>43042</v>
      </c>
      <c r="D478" s="25">
        <f>'Axis Bank'!D477-'ICICI Bank'!D477</f>
        <v>-5.8000000000000682</v>
      </c>
      <c r="E478" s="25">
        <f>'Axis Bank'!B476-'ICICI Bank'!B476</f>
        <v>224.20000000000005</v>
      </c>
      <c r="F478" s="25">
        <f>'Axis Bank'!B476/'ICICI Bank'!B476</f>
        <v>1.709718265273821</v>
      </c>
      <c r="G478" s="26">
        <f>_xlfn.NORM.DIST(F478,'Pair Data'!$F$11,'Pair Data'!$F$14,TRUE)</f>
        <v>0.20947379056686422</v>
      </c>
    </row>
    <row r="479" spans="3:9" x14ac:dyDescent="0.3">
      <c r="C479" s="24">
        <v>43045</v>
      </c>
      <c r="D479" s="25">
        <f>'Axis Bank'!D478-'ICICI Bank'!D478</f>
        <v>-3.6999999999999886</v>
      </c>
      <c r="E479" s="25">
        <f>'Axis Bank'!B477-'ICICI Bank'!B477</f>
        <v>218.39999999999998</v>
      </c>
      <c r="F479" s="25">
        <f>'Axis Bank'!B477/'ICICI Bank'!B477</f>
        <v>1.6909205947484971</v>
      </c>
      <c r="G479" s="26">
        <f>_xlfn.NORM.DIST(F479,'Pair Data'!$F$11,'Pair Data'!$F$14,TRUE)</f>
        <v>0.18340256884457437</v>
      </c>
    </row>
    <row r="480" spans="3:9" x14ac:dyDescent="0.3">
      <c r="C480" s="24">
        <v>43046</v>
      </c>
      <c r="D480" s="25">
        <f>'Axis Bank'!D479-'ICICI Bank'!D479</f>
        <v>24.650000000000034</v>
      </c>
      <c r="E480" s="25">
        <f>'Axis Bank'!B478-'ICICI Bank'!B478</f>
        <v>214.7</v>
      </c>
      <c r="F480" s="25">
        <f>'Axis Bank'!B478/'ICICI Bank'!B478</f>
        <v>1.6871499439910385</v>
      </c>
      <c r="G480" s="26">
        <f>_xlfn.NORM.DIST(F480,'Pair Data'!$F$11,'Pair Data'!$F$14,TRUE)</f>
        <v>0.17842738715529743</v>
      </c>
    </row>
    <row r="481" spans="3:7" x14ac:dyDescent="0.3">
      <c r="C481" s="24">
        <v>43047</v>
      </c>
      <c r="D481" s="25">
        <f>'Axis Bank'!D480-'ICICI Bank'!D480</f>
        <v>-10.250000000000057</v>
      </c>
      <c r="E481" s="25">
        <f>'Axis Bank'!B479-'ICICI Bank'!B479</f>
        <v>239.35000000000002</v>
      </c>
      <c r="F481" s="25">
        <f>'Axis Bank'!B479/'ICICI Bank'!B479</f>
        <v>1.7834697217675941</v>
      </c>
      <c r="G481" s="26">
        <f>_xlfn.NORM.DIST(F481,'Pair Data'!$F$11,'Pair Data'!$F$14,TRUE)</f>
        <v>0.3304899981285272</v>
      </c>
    </row>
    <row r="482" spans="3:7" x14ac:dyDescent="0.3">
      <c r="C482" s="24">
        <v>43048</v>
      </c>
      <c r="D482" s="25">
        <f>'Axis Bank'!D481-'ICICI Bank'!D481</f>
        <v>-2.8000000000000114</v>
      </c>
      <c r="E482" s="25">
        <f>'Axis Bank'!B480-'ICICI Bank'!B480</f>
        <v>229.09999999999997</v>
      </c>
      <c r="F482" s="25">
        <f>'Axis Bank'!B480/'ICICI Bank'!B480</f>
        <v>1.7359460327658207</v>
      </c>
      <c r="G482" s="26">
        <f>_xlfn.NORM.DIST(F482,'Pair Data'!$F$11,'Pair Data'!$F$14,TRUE)</f>
        <v>0.24927320374782636</v>
      </c>
    </row>
    <row r="483" spans="3:7" x14ac:dyDescent="0.3">
      <c r="C483" s="24">
        <v>43049</v>
      </c>
      <c r="D483" s="25">
        <f>'Axis Bank'!D482-'ICICI Bank'!D482</f>
        <v>-3.1999999999999318</v>
      </c>
      <c r="E483" s="25">
        <f>'Axis Bank'!B481-'ICICI Bank'!B481</f>
        <v>226.29999999999995</v>
      </c>
      <c r="F483" s="25">
        <f>'Axis Bank'!B481/'ICICI Bank'!B481</f>
        <v>1.710518053375196</v>
      </c>
      <c r="G483" s="26">
        <f>_xlfn.NORM.DIST(F483,'Pair Data'!$F$11,'Pair Data'!$F$14,TRUE)</f>
        <v>0.21062936380005096</v>
      </c>
    </row>
    <row r="484" spans="3:7" x14ac:dyDescent="0.3">
      <c r="C484" s="24">
        <v>43052</v>
      </c>
      <c r="D484" s="25">
        <f>'Axis Bank'!D483-'ICICI Bank'!D483</f>
        <v>8.4499999999999318</v>
      </c>
      <c r="E484" s="25">
        <f>'Axis Bank'!B482-'ICICI Bank'!B482</f>
        <v>223.10000000000002</v>
      </c>
      <c r="F484" s="25">
        <f>'Axis Bank'!B482/'ICICI Bank'!B482</f>
        <v>1.7099443118536197</v>
      </c>
      <c r="G484" s="26">
        <f>_xlfn.NORM.DIST(F484,'Pair Data'!$F$11,'Pair Data'!$F$14,TRUE)</f>
        <v>0.20980001509929572</v>
      </c>
    </row>
    <row r="485" spans="3:7" x14ac:dyDescent="0.3">
      <c r="C485" s="24">
        <v>43053</v>
      </c>
      <c r="D485" s="25">
        <f>'Axis Bank'!D484-'ICICI Bank'!D484</f>
        <v>-5.0499999999999545</v>
      </c>
      <c r="E485" s="25">
        <f>'Axis Bank'!B483-'ICICI Bank'!B483</f>
        <v>231.54999999999995</v>
      </c>
      <c r="F485" s="25">
        <f>'Axis Bank'!B483/'ICICI Bank'!B483</f>
        <v>1.7371856096784462</v>
      </c>
      <c r="G485" s="26">
        <f>_xlfn.NORM.DIST(F485,'Pair Data'!$F$11,'Pair Data'!$F$14,TRUE)</f>
        <v>0.25124880382121273</v>
      </c>
    </row>
    <row r="486" spans="3:7" x14ac:dyDescent="0.3">
      <c r="C486" s="24">
        <v>43054</v>
      </c>
      <c r="D486" s="25">
        <f>'Axis Bank'!D485-'ICICI Bank'!D485</f>
        <v>-2.8499999999999659</v>
      </c>
      <c r="E486" s="25">
        <f>'Axis Bank'!B484-'ICICI Bank'!B484</f>
        <v>226.5</v>
      </c>
      <c r="F486" s="25">
        <f>'Axis Bank'!B484/'ICICI Bank'!B484</f>
        <v>1.7179080824088748</v>
      </c>
      <c r="G486" s="26">
        <f>_xlfn.NORM.DIST(F486,'Pair Data'!$F$11,'Pair Data'!$F$14,TRUE)</f>
        <v>0.22148249336689796</v>
      </c>
    </row>
    <row r="487" spans="3:7" x14ac:dyDescent="0.3">
      <c r="C487" s="24">
        <v>43055</v>
      </c>
      <c r="D487" s="25">
        <f>'Axis Bank'!D486-'ICICI Bank'!D486</f>
        <v>-6.3500000000000796</v>
      </c>
      <c r="E487" s="25">
        <f>'Axis Bank'!B485-'ICICI Bank'!B485</f>
        <v>223.65000000000003</v>
      </c>
      <c r="F487" s="25">
        <f>'Axis Bank'!B485/'ICICI Bank'!B485</f>
        <v>1.7012070857501178</v>
      </c>
      <c r="G487" s="26">
        <f>_xlfn.NORM.DIST(F487,'Pair Data'!$F$11,'Pair Data'!$F$14,TRUE)</f>
        <v>0.19740919494022083</v>
      </c>
    </row>
    <row r="488" spans="3:7" x14ac:dyDescent="0.3">
      <c r="C488" s="24">
        <v>43056</v>
      </c>
      <c r="D488" s="25">
        <f>'Axis Bank'!D487-'ICICI Bank'!D487</f>
        <v>9.3000000000000114</v>
      </c>
      <c r="E488" s="25">
        <f>'Axis Bank'!B486-'ICICI Bank'!B486</f>
        <v>217.29999999999995</v>
      </c>
      <c r="F488" s="25">
        <f>'Axis Bank'!B486/'ICICI Bank'!B486</f>
        <v>1.6684097200861272</v>
      </c>
      <c r="G488" s="26">
        <f>_xlfn.NORM.DIST(F488,'Pair Data'!$F$11,'Pair Data'!$F$14,TRUE)</f>
        <v>0.15497846756133257</v>
      </c>
    </row>
    <row r="489" spans="3:7" x14ac:dyDescent="0.3">
      <c r="C489" s="24">
        <v>43059</v>
      </c>
      <c r="D489" s="25">
        <f>'Axis Bank'!D488-'ICICI Bank'!D488</f>
        <v>0.30000000000001137</v>
      </c>
      <c r="E489" s="25">
        <f>'Axis Bank'!B487-'ICICI Bank'!B487</f>
        <v>226.59999999999997</v>
      </c>
      <c r="F489" s="25">
        <f>'Axis Bank'!B487/'ICICI Bank'!B487</f>
        <v>1.7113482969706482</v>
      </c>
      <c r="G489" s="26">
        <f>_xlfn.NORM.DIST(F489,'Pair Data'!$F$11,'Pair Data'!$F$14,TRUE)</f>
        <v>0.21183288823931315</v>
      </c>
    </row>
    <row r="490" spans="3:7" x14ac:dyDescent="0.3">
      <c r="C490" s="24">
        <v>43060</v>
      </c>
      <c r="D490" s="25">
        <f>'Axis Bank'!D489-'ICICI Bank'!D489</f>
        <v>-5.2999999999999545</v>
      </c>
      <c r="E490" s="25">
        <f>'Axis Bank'!B488-'ICICI Bank'!B488</f>
        <v>226.89999999999998</v>
      </c>
      <c r="F490" s="25">
        <f>'Axis Bank'!B488/'ICICI Bank'!B488</f>
        <v>1.7092841512972803</v>
      </c>
      <c r="G490" s="26">
        <f>_xlfn.NORM.DIST(F490,'Pair Data'!$F$11,'Pair Data'!$F$14,TRUE)</f>
        <v>0.20884812615284301</v>
      </c>
    </row>
    <row r="491" spans="3:7" x14ac:dyDescent="0.3">
      <c r="C491" s="24">
        <v>43061</v>
      </c>
      <c r="D491" s="25">
        <f>'Axis Bank'!D490-'ICICI Bank'!D490</f>
        <v>3.0999999999999659</v>
      </c>
      <c r="E491" s="25">
        <f>'Axis Bank'!B489-'ICICI Bank'!B489</f>
        <v>221.60000000000002</v>
      </c>
      <c r="F491" s="25">
        <f>'Axis Bank'!B489/'ICICI Bank'!B489</f>
        <v>1.6948886798369396</v>
      </c>
      <c r="G491" s="26">
        <f>_xlfn.NORM.DIST(F491,'Pair Data'!$F$11,'Pair Data'!$F$14,TRUE)</f>
        <v>0.18873067767496279</v>
      </c>
    </row>
    <row r="492" spans="3:7" x14ac:dyDescent="0.3">
      <c r="C492" s="24">
        <v>43062</v>
      </c>
      <c r="D492" s="25">
        <f>'Axis Bank'!D491-'ICICI Bank'!D491</f>
        <v>3.6000000000000227</v>
      </c>
      <c r="E492" s="25">
        <f>'Axis Bank'!B490-'ICICI Bank'!B490</f>
        <v>224.7</v>
      </c>
      <c r="F492" s="25">
        <f>'Axis Bank'!B490/'ICICI Bank'!B490</f>
        <v>1.7033964626702145</v>
      </c>
      <c r="G492" s="26">
        <f>_xlfn.NORM.DIST(F492,'Pair Data'!$F$11,'Pair Data'!$F$14,TRUE)</f>
        <v>0.20047179466768156</v>
      </c>
    </row>
    <row r="493" spans="3:7" x14ac:dyDescent="0.3">
      <c r="C493" s="24">
        <v>43063</v>
      </c>
      <c r="D493" s="25">
        <f>'Axis Bank'!D492-'ICICI Bank'!D492</f>
        <v>14.099999999999966</v>
      </c>
      <c r="E493" s="25">
        <f>'Axis Bank'!B491-'ICICI Bank'!B491</f>
        <v>228.3</v>
      </c>
      <c r="F493" s="25">
        <f>'Axis Bank'!B491/'ICICI Bank'!B491</f>
        <v>1.719735182849937</v>
      </c>
      <c r="G493" s="26">
        <f>_xlfn.NORM.DIST(F493,'Pair Data'!$F$11,'Pair Data'!$F$14,TRUE)</f>
        <v>0.22421428180474917</v>
      </c>
    </row>
    <row r="494" spans="3:7" x14ac:dyDescent="0.3">
      <c r="C494" s="24">
        <v>43066</v>
      </c>
      <c r="D494" s="25">
        <f>'Axis Bank'!D493-'ICICI Bank'!D493</f>
        <v>6.9499999999999886</v>
      </c>
      <c r="E494" s="25">
        <f>'Axis Bank'!B492-'ICICI Bank'!B492</f>
        <v>242.39999999999998</v>
      </c>
      <c r="F494" s="25">
        <f>'Axis Bank'!B492/'ICICI Bank'!B492</f>
        <v>1.7646687697160883</v>
      </c>
      <c r="G494" s="26">
        <f>_xlfn.NORM.DIST(F494,'Pair Data'!$F$11,'Pair Data'!$F$14,TRUE)</f>
        <v>0.2970851401936897</v>
      </c>
    </row>
    <row r="495" spans="3:7" x14ac:dyDescent="0.3">
      <c r="C495" s="24">
        <v>43067</v>
      </c>
      <c r="D495" s="25">
        <f>'Axis Bank'!D494-'ICICI Bank'!D494</f>
        <v>-14.699999999999989</v>
      </c>
      <c r="E495" s="25">
        <f>'Axis Bank'!B493-'ICICI Bank'!B493</f>
        <v>249.34999999999997</v>
      </c>
      <c r="F495" s="25">
        <f>'Axis Bank'!B493/'ICICI Bank'!B493</f>
        <v>1.7961366538952745</v>
      </c>
      <c r="G495" s="26">
        <f>_xlfn.NORM.DIST(F495,'Pair Data'!$F$11,'Pair Data'!$F$14,TRUE)</f>
        <v>0.3538056753422571</v>
      </c>
    </row>
    <row r="496" spans="3:7" x14ac:dyDescent="0.3">
      <c r="C496" s="24">
        <v>43068</v>
      </c>
      <c r="D496" s="25">
        <f>'Axis Bank'!D495-'ICICI Bank'!D495</f>
        <v>-6.8000000000000114</v>
      </c>
      <c r="E496" s="25">
        <f>'Axis Bank'!B494-'ICICI Bank'!B494</f>
        <v>234.64999999999998</v>
      </c>
      <c r="F496" s="25">
        <f>'Axis Bank'!B494/'ICICI Bank'!B494</f>
        <v>1.74527552802922</v>
      </c>
      <c r="G496" s="26">
        <f>_xlfn.NORM.DIST(F496,'Pair Data'!$F$11,'Pair Data'!$F$14,TRUE)</f>
        <v>0.26434289227320706</v>
      </c>
    </row>
    <row r="497" spans="3:7" x14ac:dyDescent="0.3">
      <c r="C497" s="24">
        <v>43069</v>
      </c>
      <c r="D497" s="25">
        <f>'Axis Bank'!D496-'ICICI Bank'!D496</f>
        <v>0.75000000000005684</v>
      </c>
      <c r="E497" s="25">
        <f>'Axis Bank'!B495-'ICICI Bank'!B495</f>
        <v>227.84999999999997</v>
      </c>
      <c r="F497" s="25">
        <f>'Axis Bank'!B495/'ICICI Bank'!B495</f>
        <v>1.7408551455047958</v>
      </c>
      <c r="G497" s="26">
        <f>_xlfn.NORM.DIST(F497,'Pair Data'!$F$11,'Pair Data'!$F$14,TRUE)</f>
        <v>0.25714538776491608</v>
      </c>
    </row>
    <row r="498" spans="3:7" x14ac:dyDescent="0.3">
      <c r="C498" s="24">
        <v>43070</v>
      </c>
      <c r="D498" s="25">
        <f>'Axis Bank'!D497-'ICICI Bank'!D497</f>
        <v>2.1000000000000227</v>
      </c>
      <c r="E498" s="25">
        <f>'Axis Bank'!B496-'ICICI Bank'!B496</f>
        <v>228.60000000000002</v>
      </c>
      <c r="F498" s="25">
        <f>'Axis Bank'!B496/'ICICI Bank'!B496</f>
        <v>1.7488943488943489</v>
      </c>
      <c r="G498" s="26">
        <f>_xlfn.NORM.DIST(F498,'Pair Data'!$F$11,'Pair Data'!$F$14,TRUE)</f>
        <v>0.27031066758005373</v>
      </c>
    </row>
    <row r="499" spans="3:7" x14ac:dyDescent="0.3">
      <c r="C499" s="24">
        <v>43073</v>
      </c>
      <c r="D499" s="25">
        <f>'Axis Bank'!D498-'ICICI Bank'!D498</f>
        <v>0</v>
      </c>
      <c r="E499" s="25">
        <f>'Axis Bank'!B497-'ICICI Bank'!B497</f>
        <v>230.70000000000005</v>
      </c>
      <c r="F499" s="25">
        <f>'Axis Bank'!B497/'ICICI Bank'!B497</f>
        <v>1.7582580115036979</v>
      </c>
      <c r="G499" s="26">
        <f>_xlfn.NORM.DIST(F499,'Pair Data'!$F$11,'Pair Data'!$F$14,TRUE)</f>
        <v>0.28605823444067274</v>
      </c>
    </row>
    <row r="500" spans="3:7" x14ac:dyDescent="0.3">
      <c r="D500" s="12"/>
      <c r="E500" s="12"/>
      <c r="F500" s="12"/>
    </row>
    <row r="501" spans="3:7" x14ac:dyDescent="0.3">
      <c r="D501" s="12"/>
      <c r="E501" s="12"/>
      <c r="F501" s="12"/>
    </row>
    <row r="502" spans="3:7" x14ac:dyDescent="0.3">
      <c r="D502" s="12"/>
      <c r="E502" s="12"/>
      <c r="F502" s="12"/>
    </row>
    <row r="503" spans="3:7" x14ac:dyDescent="0.3">
      <c r="D503" s="12"/>
      <c r="E503" s="12"/>
      <c r="F503" s="12"/>
    </row>
    <row r="504" spans="3:7" x14ac:dyDescent="0.3">
      <c r="D504" s="12"/>
      <c r="E504" s="12"/>
      <c r="F504" s="12"/>
    </row>
    <row r="505" spans="3:7" x14ac:dyDescent="0.3">
      <c r="D505" s="12"/>
      <c r="E505" s="12"/>
      <c r="F505" s="12"/>
    </row>
    <row r="506" spans="3:7" x14ac:dyDescent="0.3">
      <c r="D506" s="12"/>
      <c r="E506" s="12"/>
      <c r="F506" s="12"/>
    </row>
    <row r="507" spans="3:7" x14ac:dyDescent="0.3">
      <c r="D507" s="12"/>
      <c r="E507" s="12"/>
      <c r="F507" s="12"/>
    </row>
    <row r="508" spans="3:7" x14ac:dyDescent="0.3">
      <c r="D508" s="12"/>
      <c r="E508" s="12"/>
      <c r="F508" s="12"/>
    </row>
    <row r="509" spans="3:7" x14ac:dyDescent="0.3">
      <c r="D509" s="12"/>
      <c r="E509" s="12"/>
      <c r="F509" s="12"/>
    </row>
    <row r="510" spans="3:7" x14ac:dyDescent="0.3">
      <c r="D510" s="12"/>
      <c r="E510" s="12"/>
      <c r="F510" s="12"/>
    </row>
    <row r="511" spans="3:7" x14ac:dyDescent="0.3">
      <c r="D511" s="12"/>
      <c r="E511" s="12"/>
      <c r="F511" s="12"/>
    </row>
    <row r="512" spans="3:7" x14ac:dyDescent="0.3">
      <c r="D512" s="12"/>
      <c r="E512" s="12"/>
      <c r="F512" s="12"/>
    </row>
    <row r="513" spans="4:6" x14ac:dyDescent="0.3">
      <c r="D513" s="12"/>
      <c r="E513" s="12"/>
      <c r="F513" s="12"/>
    </row>
    <row r="514" spans="4:6" x14ac:dyDescent="0.3">
      <c r="D514" s="12"/>
      <c r="E514" s="12"/>
      <c r="F514" s="12"/>
    </row>
    <row r="515" spans="4:6" x14ac:dyDescent="0.3">
      <c r="D515" s="12"/>
      <c r="E515" s="12"/>
      <c r="F515" s="12"/>
    </row>
    <row r="516" spans="4:6" x14ac:dyDescent="0.3">
      <c r="D516" s="12"/>
      <c r="E516" s="12"/>
      <c r="F516" s="12"/>
    </row>
    <row r="517" spans="4:6" x14ac:dyDescent="0.3">
      <c r="D517" s="12"/>
      <c r="E517" s="12"/>
      <c r="F517" s="12"/>
    </row>
    <row r="518" spans="4:6" x14ac:dyDescent="0.3">
      <c r="D518" s="12"/>
      <c r="E518" s="12"/>
      <c r="F518" s="12"/>
    </row>
    <row r="519" spans="4:6" x14ac:dyDescent="0.3">
      <c r="D519" s="12"/>
      <c r="E519" s="12"/>
      <c r="F519" s="12"/>
    </row>
    <row r="520" spans="4:6" x14ac:dyDescent="0.3">
      <c r="D520" s="12"/>
      <c r="E520" s="12"/>
      <c r="F520" s="12"/>
    </row>
    <row r="521" spans="4:6" x14ac:dyDescent="0.3">
      <c r="D521" s="12"/>
      <c r="E521" s="12"/>
      <c r="F521" s="12"/>
    </row>
    <row r="522" spans="4:6" x14ac:dyDescent="0.3">
      <c r="D522" s="12"/>
      <c r="E522" s="12"/>
      <c r="F522" s="12"/>
    </row>
    <row r="523" spans="4:6" x14ac:dyDescent="0.3">
      <c r="D523" s="12"/>
      <c r="E523" s="12"/>
      <c r="F523" s="12"/>
    </row>
    <row r="524" spans="4:6" x14ac:dyDescent="0.3">
      <c r="D524" s="12"/>
      <c r="E524" s="12"/>
      <c r="F524" s="12"/>
    </row>
    <row r="525" spans="4:6" x14ac:dyDescent="0.3">
      <c r="D525" s="12"/>
      <c r="E525" s="12"/>
      <c r="F525" s="12"/>
    </row>
    <row r="526" spans="4:6" x14ac:dyDescent="0.3">
      <c r="D526" s="12"/>
      <c r="E526" s="12"/>
      <c r="F526" s="12"/>
    </row>
    <row r="527" spans="4:6" x14ac:dyDescent="0.3">
      <c r="D527" s="12"/>
      <c r="E527" s="12"/>
      <c r="F527" s="12"/>
    </row>
    <row r="528" spans="4:6" x14ac:dyDescent="0.3">
      <c r="D528" s="12"/>
      <c r="E528" s="12"/>
      <c r="F528" s="12"/>
    </row>
    <row r="529" spans="4:6" x14ac:dyDescent="0.3">
      <c r="D529" s="12"/>
      <c r="E529" s="12"/>
      <c r="F529" s="12"/>
    </row>
    <row r="530" spans="4:6" x14ac:dyDescent="0.3">
      <c r="D530" s="12"/>
      <c r="E530" s="12"/>
      <c r="F530" s="12"/>
    </row>
    <row r="531" spans="4:6" x14ac:dyDescent="0.3">
      <c r="D531" s="12"/>
      <c r="E531" s="12"/>
      <c r="F531" s="12"/>
    </row>
    <row r="532" spans="4:6" x14ac:dyDescent="0.3">
      <c r="D532" s="12"/>
      <c r="E532" s="12"/>
      <c r="F532" s="12"/>
    </row>
    <row r="533" spans="4:6" x14ac:dyDescent="0.3">
      <c r="D533" s="12"/>
      <c r="E533" s="12"/>
      <c r="F533" s="12"/>
    </row>
    <row r="534" spans="4:6" x14ac:dyDescent="0.3">
      <c r="D534" s="12"/>
      <c r="E534" s="12"/>
      <c r="F534" s="12"/>
    </row>
    <row r="535" spans="4:6" x14ac:dyDescent="0.3">
      <c r="D535" s="12"/>
      <c r="E535" s="12"/>
      <c r="F535" s="12"/>
    </row>
    <row r="536" spans="4:6" x14ac:dyDescent="0.3">
      <c r="D536" s="12"/>
      <c r="E536" s="12"/>
      <c r="F536" s="12"/>
    </row>
    <row r="537" spans="4:6" x14ac:dyDescent="0.3">
      <c r="D537" s="12"/>
      <c r="E537" s="12"/>
      <c r="F537" s="12"/>
    </row>
    <row r="538" spans="4:6" x14ac:dyDescent="0.3">
      <c r="D538" s="12"/>
      <c r="E538" s="12"/>
      <c r="F538" s="12"/>
    </row>
    <row r="539" spans="4:6" x14ac:dyDescent="0.3">
      <c r="D539" s="12"/>
      <c r="E539" s="12"/>
      <c r="F539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L12" sqref="L12"/>
    </sheetView>
  </sheetViews>
  <sheetFormatPr defaultRowHeight="14.4" x14ac:dyDescent="0.3"/>
  <cols>
    <col min="1" max="1" width="2" customWidth="1"/>
    <col min="2" max="2" width="2.5546875" customWidth="1"/>
    <col min="3" max="3" width="20.88671875" customWidth="1"/>
    <col min="4" max="6" width="11.5546875" bestFit="1" customWidth="1"/>
    <col min="7" max="8" width="3.109375" customWidth="1"/>
    <col min="10" max="10" width="10.33203125" customWidth="1"/>
    <col min="11" max="11" width="11.5546875" bestFit="1" customWidth="1"/>
    <col min="12" max="12" width="10.44140625" bestFit="1" customWidth="1"/>
    <col min="13" max="13" width="5.33203125" bestFit="1" customWidth="1"/>
  </cols>
  <sheetData>
    <row r="1" spans="1:12" x14ac:dyDescent="0.3">
      <c r="A1" s="4" t="s">
        <v>7</v>
      </c>
    </row>
    <row r="3" spans="1:12" ht="4.2" customHeight="1" x14ac:dyDescent="0.3"/>
    <row r="4" spans="1:12" x14ac:dyDescent="0.3">
      <c r="C4" s="8" t="s">
        <v>11</v>
      </c>
    </row>
    <row r="5" spans="1:12" x14ac:dyDescent="0.3">
      <c r="C5" s="7" t="s">
        <v>10</v>
      </c>
      <c r="D5" s="7">
        <f>CORREL('Axis Bank'!B2:B497,'ICICI Bank'!B2:B497)</f>
        <v>0.51085185934140442</v>
      </c>
    </row>
    <row r="6" spans="1:12" x14ac:dyDescent="0.3">
      <c r="C6" s="7" t="s">
        <v>9</v>
      </c>
      <c r="D6" s="7">
        <f>CORREL('Axis Bank'!C3:C497,'ICICI Bank'!C3:C497)</f>
        <v>0.4945745877328841</v>
      </c>
    </row>
    <row r="7" spans="1:12" x14ac:dyDescent="0.3">
      <c r="C7" s="7" t="s">
        <v>8</v>
      </c>
      <c r="D7" s="7">
        <f>CORREL('Axis Bank'!D3:D497,'ICICI Bank'!D3:D497)</f>
        <v>0.4719993203817669</v>
      </c>
      <c r="I7" s="8" t="s">
        <v>20</v>
      </c>
      <c r="J7" s="19"/>
    </row>
    <row r="8" spans="1:12" x14ac:dyDescent="0.3">
      <c r="I8" s="7"/>
      <c r="J8" s="18" t="s">
        <v>22</v>
      </c>
      <c r="K8" s="18" t="s">
        <v>14</v>
      </c>
      <c r="L8" s="18" t="s">
        <v>16</v>
      </c>
    </row>
    <row r="9" spans="1:12" x14ac:dyDescent="0.3">
      <c r="I9" s="7">
        <v>3</v>
      </c>
      <c r="J9" s="20">
        <f>J12+(3*D14)</f>
        <v>24.287959536956556</v>
      </c>
      <c r="K9" s="20">
        <f>K12+(3*E14)</f>
        <v>356.30648402823431</v>
      </c>
      <c r="L9" s="20">
        <f>L12+(3*F14)</f>
        <v>2.4694506551323041</v>
      </c>
    </row>
    <row r="10" spans="1:12" x14ac:dyDescent="0.3">
      <c r="C10" s="7"/>
      <c r="D10" s="17" t="s">
        <v>22</v>
      </c>
      <c r="E10" s="13" t="s">
        <v>14</v>
      </c>
      <c r="F10" s="17" t="s">
        <v>16</v>
      </c>
      <c r="I10" s="7">
        <v>2</v>
      </c>
      <c r="J10" s="20">
        <f>J12+(2*D14)</f>
        <v>16.213243185928025</v>
      </c>
      <c r="K10" s="20">
        <f>K12+(2*E14)</f>
        <v>313.70973263172613</v>
      </c>
      <c r="L10" s="20">
        <f>L12+(2*F14)</f>
        <v>2.2699541141070076</v>
      </c>
    </row>
    <row r="11" spans="1:12" x14ac:dyDescent="0.3">
      <c r="C11" s="15" t="s">
        <v>17</v>
      </c>
      <c r="D11" s="14">
        <f>AVERAGE('Data Sheet'!D4:D499)</f>
        <v>6.3810483870967813E-2</v>
      </c>
      <c r="E11" s="14">
        <f>AVERAGE('Data Sheet'!E4:E499)</f>
        <v>228.51622983870971</v>
      </c>
      <c r="F11" s="14">
        <f>AVERAGE('Data Sheet'!F4:F499)</f>
        <v>1.8709610320564145</v>
      </c>
      <c r="I11" s="7">
        <v>1</v>
      </c>
      <c r="J11" s="20">
        <f>J12+$D$14</f>
        <v>8.1385268348994977</v>
      </c>
      <c r="K11" s="20">
        <f>K12+E14</f>
        <v>271.11298123521789</v>
      </c>
      <c r="L11" s="20">
        <f>L12+F14</f>
        <v>2.0704575730817112</v>
      </c>
    </row>
    <row r="12" spans="1:12" x14ac:dyDescent="0.3">
      <c r="C12" s="15" t="s">
        <v>18</v>
      </c>
      <c r="D12" s="14">
        <f>MEDIAN('Data Sheet'!D4:D499)</f>
        <v>-4.9999999999982947E-2</v>
      </c>
      <c r="E12" s="14">
        <f>MEDIAN('Data Sheet'!E4:E499)</f>
        <v>215.375</v>
      </c>
      <c r="F12" s="14">
        <f>MEDIAN('Data Sheet'!F4:F499)</f>
        <v>1.7949408502790876</v>
      </c>
      <c r="I12" s="18" t="s">
        <v>23</v>
      </c>
      <c r="J12" s="21">
        <f>D11</f>
        <v>6.3810483870967813E-2</v>
      </c>
      <c r="K12" s="21">
        <f>E11</f>
        <v>228.51622983870971</v>
      </c>
      <c r="L12" s="21">
        <f>F11</f>
        <v>1.8709610320564145</v>
      </c>
    </row>
    <row r="13" spans="1:12" x14ac:dyDescent="0.3">
      <c r="C13" s="15" t="s">
        <v>19</v>
      </c>
      <c r="D13" s="14">
        <f>_xlfn.MODE.MULT('Data Sheet'!D4:D499)</f>
        <v>0.19999999999998863</v>
      </c>
      <c r="E13" s="14">
        <f>_xlfn.MODE.MULT('Data Sheet'!E4:E499)</f>
        <v>206.10000000000002</v>
      </c>
      <c r="F13" s="14" t="e">
        <f>_xlfn.MODE.MULT('Data Sheet'!F4:F499)</f>
        <v>#N/A</v>
      </c>
      <c r="I13" s="7">
        <v>-1</v>
      </c>
      <c r="J13" s="20">
        <f>J12-D14</f>
        <v>-8.010905867157561</v>
      </c>
      <c r="K13" s="20">
        <f>K12-E14</f>
        <v>185.91947844220149</v>
      </c>
      <c r="L13" s="20">
        <f>L12-(F14)</f>
        <v>1.671464491031118</v>
      </c>
    </row>
    <row r="14" spans="1:12" x14ac:dyDescent="0.3">
      <c r="C14" s="15" t="s">
        <v>20</v>
      </c>
      <c r="D14" s="16">
        <f>_xlfn.STDEV.P('Data Sheet'!D4:D499)</f>
        <v>8.0747163510285294</v>
      </c>
      <c r="E14" s="16">
        <f>_xlfn.STDEV.P('Data Sheet'!E4:E499)</f>
        <v>42.596751396508203</v>
      </c>
      <c r="F14" s="16">
        <f>_xlfn.STDEV.P('Data Sheet'!F4:F499)</f>
        <v>0.19949654102529654</v>
      </c>
      <c r="I14" s="7">
        <v>-2</v>
      </c>
      <c r="J14" s="20">
        <f>J12-(2*D14)</f>
        <v>-16.085622218186092</v>
      </c>
      <c r="K14" s="20">
        <f>K12-(2*E14)</f>
        <v>143.32272704569328</v>
      </c>
      <c r="L14" s="20">
        <f>L12-(2*F14)</f>
        <v>1.4719679500058214</v>
      </c>
    </row>
    <row r="15" spans="1:12" x14ac:dyDescent="0.3">
      <c r="C15" s="15" t="s">
        <v>21</v>
      </c>
      <c r="D15" s="16">
        <f>AVEDEV('Data Sheet'!D4:D499)</f>
        <v>5.8647494471904285</v>
      </c>
      <c r="E15" s="16">
        <f>AVEDEV('Data Sheet'!E4:E499)</f>
        <v>33.368179305411104</v>
      </c>
      <c r="F15" s="16">
        <f>AVEDEV('Data Sheet'!F4:F499)</f>
        <v>0.16401695936756541</v>
      </c>
      <c r="I15" s="7">
        <v>-3</v>
      </c>
      <c r="J15" s="20">
        <f>J12-(3*D14)</f>
        <v>-24.160338569214623</v>
      </c>
      <c r="K15" s="20">
        <f>K12-(3*E14)</f>
        <v>100.7259756491851</v>
      </c>
      <c r="L15" s="20">
        <f>L12-(3*F14)</f>
        <v>1.2724714089805249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BPCL</vt:lpstr>
      <vt:lpstr>HPCL</vt:lpstr>
      <vt:lpstr>HDFC Bank</vt:lpstr>
      <vt:lpstr>Axis Bank</vt:lpstr>
      <vt:lpstr>ICICI Bank</vt:lpstr>
      <vt:lpstr>Data Sheet</vt:lpstr>
      <vt:lpstr>Pair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2018-02-06T06:46:44Z</dcterms:modified>
</cp:coreProperties>
</file>